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U:\VZa_pracovni\Vybavení městské knihovny v Chebu - II\fin\"/>
    </mc:Choice>
  </mc:AlternateContent>
  <xr:revisionPtr revIDLastSave="0" documentId="13_ncr:1_{C411666D-F7E1-40EF-B625-A809FB80E667}" xr6:coauthVersionLast="47" xr6:coauthVersionMax="47" xr10:uidLastSave="{00000000-0000-0000-0000-000000000000}"/>
  <workbookProtection workbookAlgorithmName="SHA-512" workbookHashValue="vgfnvXQEmomj/t5v7AoxAwowL0MndkG6Ss1S2pgmtlyypTzQTf9WpmanekcKm6VaFn46WdK7Ng/EFmGS0nBUWA==" workbookSaltValue="+8Eedw/h80Bh7tsZ1Vb4RA==" workbookSpinCount="100000" lockStructure="1"/>
  <bookViews>
    <workbookView xWindow="-120" yWindow="-120" windowWidth="29040" windowHeight="15720" tabRatio="500" xr2:uid="{00000000-000D-0000-FFFF-FFFF00000000}"/>
  </bookViews>
  <sheets>
    <sheet name="REKAPITULACE" sheetId="3" r:id="rId1"/>
    <sheet name="ATYP NÁBYTEK" sheetId="1" r:id="rId2"/>
    <sheet name="TYPOVÝ NÁBYTEK" sheetId="2" r:id="rId3"/>
  </sheet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7" i="2" l="1"/>
  <c r="I18" i="2" l="1"/>
  <c r="I17" i="2"/>
  <c r="I16" i="2"/>
  <c r="J16" i="2" s="1"/>
  <c r="K16" i="2" s="1"/>
  <c r="I15" i="2"/>
  <c r="J15" i="2" s="1"/>
  <c r="I14" i="2"/>
  <c r="I13" i="2"/>
  <c r="I12" i="2"/>
  <c r="I11" i="2"/>
  <c r="J11" i="2" s="1"/>
  <c r="K11" i="2" s="1"/>
  <c r="I10" i="2"/>
  <c r="I9" i="2"/>
  <c r="I8" i="2"/>
  <c r="J8" i="2" s="1"/>
  <c r="K8" i="2" s="1"/>
  <c r="J7" i="2"/>
  <c r="J15" i="1"/>
  <c r="I42" i="1"/>
  <c r="I41" i="1"/>
  <c r="I40" i="1"/>
  <c r="J40" i="1" s="1"/>
  <c r="I26" i="1"/>
  <c r="J26" i="1" s="1"/>
  <c r="I27" i="1"/>
  <c r="J27" i="1" s="1"/>
  <c r="I28" i="1"/>
  <c r="I29" i="1"/>
  <c r="J29" i="1" s="1"/>
  <c r="K29" i="1" s="1"/>
  <c r="I30" i="1"/>
  <c r="J30" i="1" s="1"/>
  <c r="I31" i="1"/>
  <c r="J31" i="1" s="1"/>
  <c r="K31" i="1" s="1"/>
  <c r="I32" i="1"/>
  <c r="I33" i="1"/>
  <c r="I25" i="1"/>
  <c r="I24" i="1"/>
  <c r="I23" i="1"/>
  <c r="J23" i="1" s="1"/>
  <c r="I9" i="1"/>
  <c r="I10" i="1"/>
  <c r="I11" i="1"/>
  <c r="J11" i="1" s="1"/>
  <c r="K11" i="1" s="1"/>
  <c r="I12" i="1"/>
  <c r="I13" i="1"/>
  <c r="I14" i="1"/>
  <c r="I15" i="1"/>
  <c r="I16" i="1"/>
  <c r="J16" i="1" s="1"/>
  <c r="I17" i="1"/>
  <c r="J17" i="1" s="1"/>
  <c r="I8" i="1"/>
  <c r="I19" i="2" l="1"/>
  <c r="C9" i="3" s="1"/>
  <c r="K15" i="2"/>
  <c r="K15" i="1"/>
  <c r="J13" i="2"/>
  <c r="K13" i="2" s="1"/>
  <c r="K27" i="1"/>
  <c r="K17" i="2"/>
  <c r="J14" i="2"/>
  <c r="K14" i="2" s="1"/>
  <c r="J9" i="2"/>
  <c r="J17" i="2"/>
  <c r="J12" i="2"/>
  <c r="K12" i="2" s="1"/>
  <c r="K7" i="2"/>
  <c r="J10" i="2"/>
  <c r="K10" i="2" s="1"/>
  <c r="J18" i="2"/>
  <c r="K18" i="2" s="1"/>
  <c r="J28" i="1"/>
  <c r="K28" i="1" s="1"/>
  <c r="J14" i="1"/>
  <c r="K14" i="1" s="1"/>
  <c r="K30" i="1"/>
  <c r="K17" i="1"/>
  <c r="J42" i="1"/>
  <c r="K42" i="1" s="1"/>
  <c r="J8" i="1"/>
  <c r="K8" i="1" s="1"/>
  <c r="J12" i="1"/>
  <c r="K12" i="1" s="1"/>
  <c r="J13" i="1"/>
  <c r="K13" i="1" s="1"/>
  <c r="K16" i="1"/>
  <c r="J33" i="1"/>
  <c r="K33" i="1" s="1"/>
  <c r="J9" i="1"/>
  <c r="K9" i="1" s="1"/>
  <c r="J32" i="1"/>
  <c r="K32" i="1" s="1"/>
  <c r="J10" i="1"/>
  <c r="K10" i="1" s="1"/>
  <c r="K23" i="1"/>
  <c r="J41" i="1"/>
  <c r="K41" i="1" s="1"/>
  <c r="K40" i="1"/>
  <c r="J24" i="1"/>
  <c r="K24" i="1" s="1"/>
  <c r="I45" i="1"/>
  <c r="C8" i="3" s="1"/>
  <c r="K26" i="1"/>
  <c r="J25" i="1"/>
  <c r="K25" i="1" s="1"/>
  <c r="C10" i="3" l="1"/>
  <c r="C11" i="3" s="1"/>
  <c r="C12" i="3" s="1"/>
  <c r="K9" i="2"/>
  <c r="J19" i="2"/>
  <c r="K19" i="2"/>
  <c r="J45" i="1"/>
  <c r="K45" i="1"/>
</calcChain>
</file>

<file path=xl/sharedStrings.xml><?xml version="1.0" encoding="utf-8"?>
<sst xmlns="http://schemas.openxmlformats.org/spreadsheetml/2006/main" count="228" uniqueCount="152">
  <si>
    <t>TABULKA TRUHLÁŘSKÝCH VÝROBKŮ</t>
  </si>
  <si>
    <t>materiálová varianta 1: březová překližka v bílém oleji</t>
  </si>
  <si>
    <t>TRUHLÁŘSKÉ VÝROBKY PEVNÉ (VESTAVĚNÉ) - TVP</t>
  </si>
  <si>
    <t>název</t>
  </si>
  <si>
    <t>místnost</t>
  </si>
  <si>
    <t>popis</t>
  </si>
  <si>
    <t>rozměry (VxŠxHL) v mm</t>
  </si>
  <si>
    <t>počet</t>
  </si>
  <si>
    <t>poznámka</t>
  </si>
  <si>
    <t>cena bez DPH/ks</t>
  </si>
  <si>
    <t>DPH 21 %</t>
  </si>
  <si>
    <t>cena včetně DPH celkově</t>
  </si>
  <si>
    <t>TVP 01</t>
  </si>
  <si>
    <t>1.05</t>
  </si>
  <si>
    <t>knižní box</t>
  </si>
  <si>
    <t>4460 x 5400 x 4200</t>
  </si>
  <si>
    <t>var.1 - spodní a horní sestava regálů, CLT panelový strop a příčky, lávka, zábradlí, síť, podlaha, LED, materiál dle specifikace březová překližka v bílém oleji</t>
  </si>
  <si>
    <t>TVP 02</t>
  </si>
  <si>
    <t>nábytková stěna</t>
  </si>
  <si>
    <t>4460 x 10950 x 300</t>
  </si>
  <si>
    <t>Materiál dle specifikace</t>
  </si>
  <si>
    <t>TVP 03</t>
  </si>
  <si>
    <t>1.06</t>
  </si>
  <si>
    <t>nábytkový box</t>
  </si>
  <si>
    <t>4730 x 10425 x 5626</t>
  </si>
  <si>
    <t>var.1 - spodní a horní sestava regálů a sezení, síť,  materiál dle specifikace březová překližka v bílém oleji</t>
  </si>
  <si>
    <t>TVP 04</t>
  </si>
  <si>
    <t>policový regálový systém</t>
  </si>
  <si>
    <t>2370 x 7124 x 300</t>
  </si>
  <si>
    <t>Var.1 materiál dle specifikace</t>
  </si>
  <si>
    <t>TVP 05</t>
  </si>
  <si>
    <t>1.G.01</t>
  </si>
  <si>
    <t>2340 x 4380 x 300</t>
  </si>
  <si>
    <t>TVP 06</t>
  </si>
  <si>
    <t>skříň s policovou částí</t>
  </si>
  <si>
    <t>2340 x 815 x 600</t>
  </si>
  <si>
    <t>TVP 07</t>
  </si>
  <si>
    <t>4460 x 4553 x 400</t>
  </si>
  <si>
    <t>TVP 08</t>
  </si>
  <si>
    <t>výdejní pult</t>
  </si>
  <si>
    <t>760 x 3700 x 1750</t>
  </si>
  <si>
    <t>materiál dle specifikace</t>
  </si>
  <si>
    <t>TVP 09</t>
  </si>
  <si>
    <t>1.04</t>
  </si>
  <si>
    <t>uzamykatelné skříňky</t>
  </si>
  <si>
    <t>2120 x 4650 x 250</t>
  </si>
  <si>
    <t>TVP 10</t>
  </si>
  <si>
    <t>1.G.03</t>
  </si>
  <si>
    <t>2190 x 4650 x 250</t>
  </si>
  <si>
    <t>TRUHLÁŘSKÉ VÝROBKY VOLNÉ - TVV</t>
  </si>
  <si>
    <t>TVV 01</t>
  </si>
  <si>
    <t>vysoký regál</t>
  </si>
  <si>
    <t>2365 x 935 x 300</t>
  </si>
  <si>
    <t>TVV 02</t>
  </si>
  <si>
    <t>nízky regál</t>
  </si>
  <si>
    <t>870 x 1810 x 300</t>
  </si>
  <si>
    <t>TVV 03</t>
  </si>
  <si>
    <t>2365 x 1030 x 300</t>
  </si>
  <si>
    <t>TVV 04</t>
  </si>
  <si>
    <t xml:space="preserve">stupňovitý regál </t>
  </si>
  <si>
    <t>2220 x 2450 x 300</t>
  </si>
  <si>
    <t>TVV 05</t>
  </si>
  <si>
    <t>2340 x 935 x 300</t>
  </si>
  <si>
    <t>TVV 06</t>
  </si>
  <si>
    <t>1000 x 1810 x 300</t>
  </si>
  <si>
    <t>TVV 07</t>
  </si>
  <si>
    <t>2340 x 850 x 300</t>
  </si>
  <si>
    <t>TVV 08</t>
  </si>
  <si>
    <t>2340 x 1200 x 300</t>
  </si>
  <si>
    <t>TVV 09</t>
  </si>
  <si>
    <t>police</t>
  </si>
  <si>
    <t>30 x 830 x 300</t>
  </si>
  <si>
    <t>TVV 10</t>
  </si>
  <si>
    <t>stůl</t>
  </si>
  <si>
    <t>750 x 2000 x 600</t>
  </si>
  <si>
    <t>TVV 11</t>
  </si>
  <si>
    <t>1.06, 1.G.01</t>
  </si>
  <si>
    <t>750 x 1200 x 600</t>
  </si>
  <si>
    <t>TRUHLÁŘSKÉ VÝROBKY VOLNÉ – TVN</t>
  </si>
  <si>
    <t>TVN 1</t>
  </si>
  <si>
    <t>2.03</t>
  </si>
  <si>
    <t>vestavěná skřín</t>
  </si>
  <si>
    <t>9000x700x2500</t>
  </si>
  <si>
    <t>TVN 2</t>
  </si>
  <si>
    <t>nízké skříňky</t>
  </si>
  <si>
    <t>6000x400x1200</t>
  </si>
  <si>
    <t>TVN 3</t>
  </si>
  <si>
    <t>přednáškový pult</t>
  </si>
  <si>
    <t>2000x850x760-1100</t>
  </si>
  <si>
    <t xml:space="preserve"> materiál dle specifikace</t>
  </si>
  <si>
    <t>Pozn.:  Uvedená cena je vč. zpracování výrobní dokumentace, zaměření, dopravy a montáže.</t>
  </si>
  <si>
    <t>cena bez DPH - celkem</t>
  </si>
  <si>
    <t>TABULKA TYPOVÝCH VÝROBKŮ</t>
  </si>
  <si>
    <t>TYPOVÉ VÝROBKY</t>
  </si>
  <si>
    <t>specifikace</t>
  </si>
  <si>
    <t>schema, referenční výrobek (ilustrační foto)</t>
  </si>
  <si>
    <t>cena celkem bez DPH</t>
  </si>
  <si>
    <t>DPH 21%</t>
  </si>
  <si>
    <t>cena celkem včetně DPH</t>
  </si>
  <si>
    <t>TV 01</t>
  </si>
  <si>
    <t>1.04, 1.05, 1.06</t>
  </si>
  <si>
    <t>křesla - čalouněná s područkami</t>
  </si>
  <si>
    <t>TV 02</t>
  </si>
  <si>
    <t>1.06, 1.G.02</t>
  </si>
  <si>
    <t>stojící lampa</t>
  </si>
  <si>
    <t>TV 03</t>
  </si>
  <si>
    <t>1.05, 1.06</t>
  </si>
  <si>
    <t>stolek</t>
  </si>
  <si>
    <t>TV 04</t>
  </si>
  <si>
    <t>TV 05</t>
  </si>
  <si>
    <t>TV 06</t>
  </si>
  <si>
    <t>1.06, 1.G.01, 1.G.02</t>
  </si>
  <si>
    <t>pouf</t>
  </si>
  <si>
    <t>TV 07</t>
  </si>
  <si>
    <t>1.G.02</t>
  </si>
  <si>
    <t>sedací vak</t>
  </si>
  <si>
    <t>TV 08</t>
  </si>
  <si>
    <t>1.05, 1.G.01</t>
  </si>
  <si>
    <t>TV 09</t>
  </si>
  <si>
    <t>1.05,1.06,1.G.01</t>
  </si>
  <si>
    <t>kancelářská židle</t>
  </si>
  <si>
    <t>TV 10a</t>
  </si>
  <si>
    <t>židle konferenční s područkami, sklopná</t>
  </si>
  <si>
    <t>TV 10b</t>
  </si>
  <si>
    <t>židle konferenční s područkami, sklopná + stolek sklopný</t>
  </si>
  <si>
    <t>TV 12</t>
  </si>
  <si>
    <t>stůl stohovací</t>
  </si>
  <si>
    <t>Celkem</t>
  </si>
  <si>
    <t>Veřejná zakázka:</t>
  </si>
  <si>
    <t>Zadavatel:</t>
  </si>
  <si>
    <t>Město Cheb, IČO: 00253979</t>
  </si>
  <si>
    <t>Uchazeč - název, IČO:</t>
  </si>
  <si>
    <t>Cena celkem bez DPH atyp nábytek</t>
  </si>
  <si>
    <t>Cena celkem bez DPH typový nábytek</t>
  </si>
  <si>
    <t>Cena celkem bez DPH</t>
  </si>
  <si>
    <t>Cena celkem vč. DPH</t>
  </si>
  <si>
    <t>bez dekorativních prvků, barva - bílá matná, výška 140 - 160cm, materiál: kov (lakovaný) – noha i stínidlo, kovová nebo zatížená základna kvůli stabilitě - průměr základny cca 20–25 cm, naklápěcí stínidlo (směrovatelné), Tvar stínidla: kuželový, LED žárovka, Vypínač: na kabelu nebo na hlavě svítidla</t>
  </si>
  <si>
    <t>barva bledě šedá, čtyři samostatné nohy z masivního dřeva barvy bílé nebo barva dřeva, čalounění z textilie s vysokou odolností vůči oděru (min. 40 000 Martindale), výplň polyuretanová pěna se střední tuhostí, výška 80 - 85 cm, šířka: cca 55–60 cm, výška sedu: cca 45–48 cm, hloubka sedu 55-60 cm, výška područek: cca 63–68 cm</t>
  </si>
  <si>
    <t>čisté linie bez dekoru, výška stolu 45 -55 cm, kulatá stolová deska průměr: 40-50cm, barva bílý lak matný, deska: lakovaný kov nebo MDF s povrchovou úpravou, nohy: kovová trubka nebo masivní dřevo lakované na bílo, subtilní třínohý podstavec</t>
  </si>
  <si>
    <t>jednoduchý válcový tvar, pevné jádro (dřevěný nebo deskový korpus), stabilní plná základna, barva bledě šedá, potah: textilní látka (polyesterová nebo směsová), výplň: PUR pěna, vnitřní konstrukce: dřevo / MDF, spodní část: ochranná textilie nebo plastové kluzáky, výška: cca 40–45 cm, průměr: cca 35–45 cm, nosnost: cca 100–120 kg</t>
  </si>
  <si>
    <t>ve tvaru křesla, dvouvrstvý vak (vnitřní pytel s náplní + vnější potah), široká základna pro stabilitu, barva světle šedá, rozměr (100-120 cm) x (80 - 100 cm), potah: pevná textilie (polyester / nylon / směsová látka), výplň: EPS kuličky (polystyrenové mikroperly), švy: zesílené, namáhané spoje, nosnost: cca 100–130 kg</t>
  </si>
  <si>
    <t>konferenční židle</t>
  </si>
  <si>
    <t>hladký, ergonomicky tvarovaný sedák s opěrákem, bez područek – kompaktní profil, skořepinový sedák s čalouněním, nohy: lakovaná ocel, barva světle šedá, nohy kovové, čalounění z textilie s vysokou odolností vůči oděru (min. 40 000 Martindale), výplň PUR pěna se střední tuhostí, výška 80 - 85 cm, výška sedu: cca 45–48 cm, hloubka sedu 50 - 55 cm, nosnost: cca 110–120 kg</t>
  </si>
  <si>
    <t>otočná židle, prodyšný síťovaný a tvarovaný opěrák pro podporu zad, integrované područky, výškově nastavitelný sedák, otočný mechanismus 360°, pětiramenný kříž s kolečky, sedák: textilní čalounění s pěnovou výplní, sedák:barva světle šedá, rám: bílý, celková výška: cca 90–105 cm, výška sedu: cca 42–54 cm (nastavitelná), šířka sedáku: cca 45–50 cm, nosnost: cca 110–130 kg</t>
  </si>
  <si>
    <t>prodyšný síťovaný opěrák, pevné područky, ergonomicky tvarovaný sedák, sedák: čalouněný, pěnová výplň, konstrukce: ocelový nebo hliníkový rám s povrchovou úpravou, barva - černá, výška: cca 80–90 cm, výška sedu: cca 44–48 cm, šířka: cca 55–60 cm, hloubka: cca 55–65 cm, nosnost: cca 110–130 kg</t>
  </si>
  <si>
    <t>prodyšný síťovaný opěrák, pevné područky, ergonomicky tvarovaný sedák, sedák: čalouněný, pěnová výplň, konstrukce: ocelový nebo hliníkový rám s povrchovou úpravou, výklopná / otočná psací deska uchycená k područce, mechanismus sklopení pro snadné nastupování, psací deska: plast nebo laminovaná deska (HPL), barva - černá, výška: cca 80–90 cm, výška sedu: cca 44–48 cm, šířka: cca 55–60 cm, hloubka: cca 55–65 cm, nosnost: cca 110–130 kg</t>
  </si>
  <si>
    <t>stohovatelný (lze zasouvat do sebe), čtvercová stolová deska, rovné linie bez dekoru, pevný čtyřnohý rám, plastové kluzáky na nohách, barva:bílá, deska: laminovaná DTD / MDF / HPL panel, hrany: ABS nebo plastová ochranná hrana, rozměr 70 x 70 cm, výška: cca 72–75 cm, nosnost: cca 40–60 kg</t>
  </si>
  <si>
    <t>velký koberec průměr 200cm</t>
  </si>
  <si>
    <t>malý koberec průměr 150cm</t>
  </si>
  <si>
    <t>výška vlasu 5-10 mm), gramáž 1000 -2000 g/m2 ,  textilní vlákno (polyester / polypropylen), barva světle šedá</t>
  </si>
  <si>
    <t xml:space="preserve"> výška vlasu 5-10 mm, gramáž 1000 -2000 g/m2 , textilní vlákno (polyester / polypropylen), barva světle šedá</t>
  </si>
  <si>
    <t>Vybavení Městské knihovny v Chebu - dodávka a montáž nábytku -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</si>
</sst>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\-??_-;_-@_-"/>
    <numFmt numFmtId="165" formatCode="#,##0.00\ _K_č;\-#,##0.00\ _K_č"/>
    <numFmt numFmtId="166" formatCode="#,##0.00\ _K_č"/>
  </numFmts>
  <fonts count="13" x14ac:knownFonts="1">
    <font>
      <sz val="11"/>
      <color theme="1"/>
      <name val="Calibri"/>
      <family val="2"/>
      <charset val="1"/>
    </font>
    <font>
      <b/>
      <sz val="16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2"/>
      <color rgb="FFFF0000"/>
      <name val="Arial"/>
      <family val="2"/>
      <charset val="238"/>
    </font>
    <font>
      <b/>
      <sz val="13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name val="Arial"/>
      <family val="2"/>
      <charset val="238"/>
    </font>
    <font>
      <sz val="11"/>
      <color rgb="FFFF0000"/>
      <name val="Calibri"/>
      <family val="2"/>
      <charset val="1"/>
    </font>
    <font>
      <b/>
      <sz val="12"/>
      <color theme="1"/>
      <name val="Arial"/>
      <family val="2"/>
      <charset val="238"/>
    </font>
    <font>
      <sz val="11"/>
      <color theme="1"/>
      <name val="Calibri"/>
      <family val="2"/>
      <charset val="1"/>
    </font>
    <font>
      <sz val="11"/>
      <color rgb="FFFF0000"/>
      <name val="Calibri"/>
      <family val="2"/>
      <scheme val="minor"/>
    </font>
    <font>
      <b/>
      <i/>
      <sz val="11"/>
      <color theme="1"/>
      <name val="Arial"/>
      <family val="2"/>
      <charset val="238"/>
    </font>
    <font>
      <i/>
      <sz val="11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3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double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ck">
        <color auto="1"/>
      </right>
      <top/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 style="medium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thick">
        <color auto="1"/>
      </left>
      <right style="medium">
        <color auto="1"/>
      </right>
      <top/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ck">
        <color auto="1"/>
      </right>
      <top style="thin">
        <color auto="1"/>
      </top>
      <bottom/>
      <diagonal/>
    </border>
  </borders>
  <cellStyleXfs count="2">
    <xf numFmtId="0" fontId="0" fillId="0" borderId="0"/>
    <xf numFmtId="164" fontId="9" fillId="0" borderId="0" applyBorder="0" applyProtection="0"/>
  </cellStyleXfs>
  <cellXfs count="110">
    <xf numFmtId="0" fontId="0" fillId="0" borderId="0" xfId="0"/>
    <xf numFmtId="165" fontId="6" fillId="3" borderId="4" xfId="1" applyNumberFormat="1" applyFont="1" applyFill="1" applyBorder="1" applyAlignment="1" applyProtection="1">
      <alignment horizontal="right" vertical="center" wrapText="1"/>
      <protection locked="0"/>
    </xf>
    <xf numFmtId="165" fontId="2" fillId="0" borderId="4" xfId="1" applyNumberFormat="1" applyFont="1" applyBorder="1" applyAlignment="1" applyProtection="1">
      <alignment horizontal="right" vertical="center"/>
    </xf>
    <xf numFmtId="165" fontId="6" fillId="3" borderId="7" xfId="1" applyNumberFormat="1" applyFont="1" applyFill="1" applyBorder="1" applyAlignment="1" applyProtection="1">
      <alignment horizontal="right" vertical="center" wrapText="1"/>
      <protection locked="0"/>
    </xf>
    <xf numFmtId="165" fontId="2" fillId="0" borderId="7" xfId="1" applyNumberFormat="1" applyFont="1" applyBorder="1" applyAlignment="1" applyProtection="1">
      <alignment horizontal="right" vertical="center"/>
    </xf>
    <xf numFmtId="165" fontId="6" fillId="3" borderId="10" xfId="1" applyNumberFormat="1" applyFont="1" applyFill="1" applyBorder="1" applyAlignment="1" applyProtection="1">
      <alignment horizontal="right" vertical="center" wrapText="1"/>
      <protection locked="0"/>
    </xf>
    <xf numFmtId="165" fontId="2" fillId="0" borderId="10" xfId="1" applyNumberFormat="1" applyFont="1" applyBorder="1" applyAlignment="1" applyProtection="1">
      <alignment horizontal="right" vertical="center"/>
    </xf>
    <xf numFmtId="166" fontId="2" fillId="3" borderId="4" xfId="0" applyNumberFormat="1" applyFont="1" applyFill="1" applyBorder="1" applyProtection="1">
      <protection locked="0"/>
    </xf>
    <xf numFmtId="166" fontId="2" fillId="0" borderId="4" xfId="1" applyNumberFormat="1" applyFont="1" applyBorder="1" applyAlignment="1" applyProtection="1">
      <alignment vertical="center"/>
    </xf>
    <xf numFmtId="166" fontId="2" fillId="0" borderId="5" xfId="1" applyNumberFormat="1" applyFont="1" applyBorder="1" applyAlignment="1" applyProtection="1">
      <alignment vertical="center"/>
    </xf>
    <xf numFmtId="166" fontId="2" fillId="3" borderId="7" xfId="1" applyNumberFormat="1" applyFont="1" applyFill="1" applyBorder="1" applyProtection="1">
      <protection locked="0"/>
    </xf>
    <xf numFmtId="166" fontId="2" fillId="0" borderId="7" xfId="1" applyNumberFormat="1" applyFont="1" applyBorder="1" applyAlignment="1" applyProtection="1">
      <alignment vertical="center"/>
    </xf>
    <xf numFmtId="166" fontId="2" fillId="0" borderId="8" xfId="1" applyNumberFormat="1" applyFont="1" applyBorder="1" applyAlignment="1" applyProtection="1">
      <alignment vertical="center"/>
    </xf>
    <xf numFmtId="166" fontId="2" fillId="3" borderId="10" xfId="1" applyNumberFormat="1" applyFont="1" applyFill="1" applyBorder="1" applyProtection="1">
      <protection locked="0"/>
    </xf>
    <xf numFmtId="166" fontId="2" fillId="0" borderId="10" xfId="1" applyNumberFormat="1" applyFont="1" applyBorder="1" applyAlignment="1" applyProtection="1">
      <alignment vertical="center"/>
    </xf>
    <xf numFmtId="166" fontId="2" fillId="0" borderId="11" xfId="1" applyNumberFormat="1" applyFont="1" applyBorder="1" applyAlignment="1" applyProtection="1">
      <alignment vertical="center"/>
    </xf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3" xfId="0" applyFont="1" applyBorder="1"/>
    <xf numFmtId="49" fontId="2" fillId="0" borderId="4" xfId="0" applyNumberFormat="1" applyFont="1" applyBorder="1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0" fontId="6" fillId="2" borderId="4" xfId="0" applyFont="1" applyFill="1" applyBorder="1" applyAlignment="1">
      <alignment horizontal="left" vertical="center" wrapText="1"/>
    </xf>
    <xf numFmtId="0" fontId="5" fillId="0" borderId="6" xfId="0" applyFont="1" applyBorder="1"/>
    <xf numFmtId="49" fontId="2" fillId="0" borderId="7" xfId="0" applyNumberFormat="1" applyFont="1" applyBorder="1"/>
    <xf numFmtId="0" fontId="2" fillId="0" borderId="7" xfId="0" applyFont="1" applyBorder="1"/>
    <xf numFmtId="0" fontId="2" fillId="0" borderId="7" xfId="0" applyFont="1" applyBorder="1" applyAlignment="1">
      <alignment horizontal="center"/>
    </xf>
    <xf numFmtId="0" fontId="6" fillId="2" borderId="7" xfId="0" applyFont="1" applyFill="1" applyBorder="1" applyAlignment="1">
      <alignment horizontal="left" vertical="center" wrapText="1"/>
    </xf>
    <xf numFmtId="0" fontId="7" fillId="0" borderId="0" xfId="0" applyFont="1"/>
    <xf numFmtId="0" fontId="5" fillId="0" borderId="9" xfId="0" applyFont="1" applyBorder="1"/>
    <xf numFmtId="49" fontId="2" fillId="0" borderId="10" xfId="0" applyNumberFormat="1" applyFont="1" applyBorder="1"/>
    <xf numFmtId="0" fontId="2" fillId="0" borderId="10" xfId="0" applyFont="1" applyBorder="1"/>
    <xf numFmtId="0" fontId="2" fillId="0" borderId="10" xfId="0" applyFont="1" applyBorder="1" applyAlignment="1">
      <alignment horizontal="center"/>
    </xf>
    <xf numFmtId="0" fontId="6" fillId="2" borderId="10" xfId="0" applyFont="1" applyFill="1" applyBorder="1" applyAlignment="1">
      <alignment horizontal="left" vertical="center" wrapText="1"/>
    </xf>
    <xf numFmtId="49" fontId="2" fillId="0" borderId="0" xfId="0" applyNumberFormat="1" applyFont="1"/>
    <xf numFmtId="0" fontId="6" fillId="0" borderId="7" xfId="0" applyFont="1" applyBorder="1" applyAlignment="1">
      <alignment horizontal="center"/>
    </xf>
    <xf numFmtId="0" fontId="2" fillId="0" borderId="1" xfId="0" applyFont="1" applyBorder="1"/>
    <xf numFmtId="0" fontId="2" fillId="0" borderId="2" xfId="0" applyFont="1" applyBorder="1"/>
    <xf numFmtId="0" fontId="8" fillId="0" borderId="2" xfId="0" applyFont="1" applyBorder="1"/>
    <xf numFmtId="165" fontId="8" fillId="0" borderId="12" xfId="0" applyNumberFormat="1" applyFont="1" applyBorder="1"/>
    <xf numFmtId="0" fontId="5" fillId="0" borderId="0" xfId="0" applyFont="1"/>
    <xf numFmtId="0" fontId="5" fillId="0" borderId="13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5" fillId="0" borderId="14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 wrapText="1"/>
    </xf>
    <xf numFmtId="165" fontId="8" fillId="0" borderId="12" xfId="0" applyNumberFormat="1" applyFont="1" applyBorder="1" applyAlignment="1">
      <alignment horizontal="right"/>
    </xf>
    <xf numFmtId="0" fontId="5" fillId="0" borderId="13" xfId="0" applyFont="1" applyBorder="1"/>
    <xf numFmtId="0" fontId="5" fillId="0" borderId="14" xfId="0" applyFont="1" applyBorder="1"/>
    <xf numFmtId="0" fontId="5" fillId="0" borderId="14" xfId="0" applyFont="1" applyBorder="1" applyAlignment="1">
      <alignment wrapText="1"/>
    </xf>
    <xf numFmtId="0" fontId="5" fillId="0" borderId="16" xfId="0" applyFont="1" applyBorder="1" applyAlignment="1">
      <alignment horizontal="center" wrapText="1"/>
    </xf>
    <xf numFmtId="0" fontId="5" fillId="0" borderId="13" xfId="0" applyFont="1" applyBorder="1" applyAlignment="1">
      <alignment horizontal="center" wrapText="1"/>
    </xf>
    <xf numFmtId="0" fontId="5" fillId="0" borderId="14" xfId="0" applyFont="1" applyBorder="1" applyAlignment="1">
      <alignment horizontal="center" wrapText="1"/>
    </xf>
    <xf numFmtId="0" fontId="5" fillId="0" borderId="15" xfId="0" applyFont="1" applyBorder="1"/>
    <xf numFmtId="0" fontId="5" fillId="0" borderId="3" xfId="0" applyFont="1" applyBorder="1" applyAlignment="1">
      <alignment horizontal="left" vertical="center"/>
    </xf>
    <xf numFmtId="49" fontId="2" fillId="0" borderId="4" xfId="0" applyNumberFormat="1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165" fontId="6" fillId="4" borderId="17" xfId="1" applyNumberFormat="1" applyFont="1" applyFill="1" applyBorder="1" applyAlignment="1" applyProtection="1">
      <alignment horizontal="right" vertical="center" wrapText="1"/>
      <protection locked="0"/>
    </xf>
    <xf numFmtId="165" fontId="6" fillId="5" borderId="3" xfId="1" applyNumberFormat="1" applyFont="1" applyFill="1" applyBorder="1" applyAlignment="1" applyProtection="1">
      <alignment horizontal="right" vertical="center" wrapText="1"/>
    </xf>
    <xf numFmtId="165" fontId="6" fillId="5" borderId="4" xfId="1" applyNumberFormat="1" applyFont="1" applyFill="1" applyBorder="1" applyAlignment="1" applyProtection="1">
      <alignment horizontal="right" vertical="center" wrapText="1"/>
    </xf>
    <xf numFmtId="165" fontId="2" fillId="0" borderId="5" xfId="1" applyNumberFormat="1" applyFont="1" applyBorder="1" applyAlignment="1" applyProtection="1">
      <alignment horizontal="right" vertical="center"/>
    </xf>
    <xf numFmtId="0" fontId="5" fillId="0" borderId="6" xfId="0" applyFont="1" applyBorder="1" applyAlignment="1">
      <alignment horizontal="left" vertical="center"/>
    </xf>
    <xf numFmtId="49" fontId="2" fillId="0" borderId="7" xfId="0" applyNumberFormat="1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center" vertical="center"/>
    </xf>
    <xf numFmtId="165" fontId="6" fillId="4" borderId="18" xfId="1" applyNumberFormat="1" applyFont="1" applyFill="1" applyBorder="1" applyAlignment="1" applyProtection="1">
      <alignment horizontal="right" vertical="center" wrapText="1"/>
      <protection locked="0"/>
    </xf>
    <xf numFmtId="165" fontId="6" fillId="5" borderId="6" xfId="1" applyNumberFormat="1" applyFont="1" applyFill="1" applyBorder="1" applyAlignment="1" applyProtection="1">
      <alignment horizontal="right" vertical="center" wrapText="1"/>
    </xf>
    <xf numFmtId="165" fontId="6" fillId="5" borderId="7" xfId="1" applyNumberFormat="1" applyFont="1" applyFill="1" applyBorder="1" applyAlignment="1" applyProtection="1">
      <alignment horizontal="right" vertical="center" wrapText="1"/>
    </xf>
    <xf numFmtId="165" fontId="2" fillId="0" borderId="8" xfId="1" applyNumberFormat="1" applyFont="1" applyBorder="1" applyAlignment="1" applyProtection="1">
      <alignment horizontal="right" vertical="center"/>
    </xf>
    <xf numFmtId="0" fontId="10" fillId="0" borderId="0" xfId="0" applyFont="1"/>
    <xf numFmtId="0" fontId="5" fillId="0" borderId="19" xfId="0" applyFont="1" applyBorder="1" applyAlignment="1">
      <alignment horizontal="left" vertical="center"/>
    </xf>
    <xf numFmtId="49" fontId="2" fillId="0" borderId="20" xfId="0" applyNumberFormat="1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 wrapText="1"/>
    </xf>
    <xf numFmtId="0" fontId="2" fillId="0" borderId="20" xfId="0" applyFont="1" applyBorder="1" applyAlignment="1">
      <alignment horizontal="center" vertical="center"/>
    </xf>
    <xf numFmtId="165" fontId="6" fillId="4" borderId="21" xfId="1" applyNumberFormat="1" applyFont="1" applyFill="1" applyBorder="1" applyAlignment="1" applyProtection="1">
      <alignment horizontal="right" vertical="center" wrapText="1"/>
      <protection locked="0"/>
    </xf>
    <xf numFmtId="165" fontId="6" fillId="5" borderId="19" xfId="1" applyNumberFormat="1" applyFont="1" applyFill="1" applyBorder="1" applyAlignment="1" applyProtection="1">
      <alignment horizontal="right" vertical="center" wrapText="1"/>
    </xf>
    <xf numFmtId="165" fontId="6" fillId="5" borderId="20" xfId="1" applyNumberFormat="1" applyFont="1" applyFill="1" applyBorder="1" applyAlignment="1" applyProtection="1">
      <alignment horizontal="right" vertical="center" wrapText="1"/>
    </xf>
    <xf numFmtId="165" fontId="2" fillId="0" borderId="22" xfId="1" applyNumberFormat="1" applyFont="1" applyBorder="1" applyAlignment="1" applyProtection="1">
      <alignment horizontal="right" vertical="center"/>
    </xf>
    <xf numFmtId="165" fontId="4" fillId="0" borderId="23" xfId="0" applyNumberFormat="1" applyFont="1" applyBorder="1" applyAlignment="1">
      <alignment horizontal="right"/>
    </xf>
    <xf numFmtId="165" fontId="4" fillId="0" borderId="1" xfId="0" applyNumberFormat="1" applyFont="1" applyBorder="1" applyAlignment="1">
      <alignment horizontal="right"/>
    </xf>
    <xf numFmtId="0" fontId="11" fillId="0" borderId="24" xfId="0" applyFont="1" applyBorder="1" applyAlignment="1">
      <alignment vertical="center" wrapText="1"/>
    </xf>
    <xf numFmtId="0" fontId="11" fillId="0" borderId="25" xfId="0" applyFont="1" applyBorder="1" applyAlignment="1">
      <alignment vertical="center" wrapText="1"/>
    </xf>
    <xf numFmtId="0" fontId="5" fillId="0" borderId="26" xfId="0" applyFont="1" applyBorder="1"/>
    <xf numFmtId="0" fontId="5" fillId="0" borderId="24" xfId="0" applyFont="1" applyBorder="1"/>
    <xf numFmtId="0" fontId="5" fillId="0" borderId="27" xfId="0" applyFont="1" applyBorder="1"/>
    <xf numFmtId="2" fontId="12" fillId="0" borderId="28" xfId="0" applyNumberFormat="1" applyFont="1" applyBorder="1"/>
    <xf numFmtId="2" fontId="12" fillId="0" borderId="29" xfId="0" applyNumberFormat="1" applyFont="1" applyBorder="1"/>
    <xf numFmtId="2" fontId="5" fillId="6" borderId="30" xfId="0" applyNumberFormat="1" applyFont="1" applyFill="1" applyBorder="1"/>
    <xf numFmtId="2" fontId="5" fillId="6" borderId="28" xfId="0" applyNumberFormat="1" applyFont="1" applyFill="1" applyBorder="1"/>
    <xf numFmtId="2" fontId="5" fillId="6" borderId="31" xfId="0" applyNumberFormat="1" applyFont="1" applyFill="1" applyBorder="1"/>
    <xf numFmtId="0" fontId="0" fillId="0" borderId="0" xfId="0" applyAlignment="1">
      <alignment horizontal="center"/>
    </xf>
    <xf numFmtId="0" fontId="0" fillId="0" borderId="32" xfId="0" applyBorder="1" applyAlignment="1">
      <alignment horizontal="center"/>
    </xf>
    <xf numFmtId="0" fontId="5" fillId="4" borderId="37" xfId="0" applyFont="1" applyFill="1" applyBorder="1" applyAlignment="1" applyProtection="1">
      <alignment horizontal="center" vertical="center"/>
      <protection locked="0"/>
    </xf>
    <xf numFmtId="0" fontId="5" fillId="4" borderId="30" xfId="0" applyFont="1" applyFill="1" applyBorder="1" applyAlignment="1" applyProtection="1">
      <alignment horizontal="center" vertical="center"/>
      <protection locked="0"/>
    </xf>
    <xf numFmtId="0" fontId="5" fillId="0" borderId="37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8" fillId="6" borderId="34" xfId="0" applyFont="1" applyFill="1" applyBorder="1" applyAlignment="1">
      <alignment horizontal="center" vertical="center"/>
    </xf>
    <xf numFmtId="0" fontId="8" fillId="6" borderId="35" xfId="0" applyFont="1" applyFill="1" applyBorder="1" applyAlignment="1">
      <alignment horizontal="center" vertical="center"/>
    </xf>
    <xf numFmtId="0" fontId="8" fillId="6" borderId="33" xfId="0" applyFont="1" applyFill="1" applyBorder="1" applyAlignment="1">
      <alignment horizontal="center" vertical="center" wrapText="1"/>
    </xf>
    <xf numFmtId="0" fontId="8" fillId="6" borderId="3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7" xfId="0" applyBorder="1" applyAlignment="1">
      <alignment horizontal="center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emf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257175</xdr:colOff>
      <xdr:row>6</xdr:row>
      <xdr:rowOff>114300</xdr:rowOff>
    </xdr:from>
    <xdr:to>
      <xdr:col>5</xdr:col>
      <xdr:colOff>1834091</xdr:colOff>
      <xdr:row>6</xdr:row>
      <xdr:rowOff>2160122</xdr:rowOff>
    </xdr:to>
    <xdr:pic>
      <xdr:nvPicPr>
        <xdr:cNvPr id="35" name="Obrázek 34">
          <a:extLst>
            <a:ext uri="{FF2B5EF4-FFF2-40B4-BE49-F238E27FC236}">
              <a16:creationId xmlns:a16="http://schemas.microsoft.com/office/drawing/2014/main" id="{4FD8595E-42BA-4471-BCE7-B9A1697906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38850" y="1552575"/>
          <a:ext cx="1576916" cy="2045822"/>
        </a:xfrm>
        <a:prstGeom prst="rect">
          <a:avLst/>
        </a:prstGeom>
      </xdr:spPr>
    </xdr:pic>
    <xdr:clientData/>
  </xdr:twoCellAnchor>
  <xdr:twoCellAnchor editAs="oneCell">
    <xdr:from>
      <xdr:col>5</xdr:col>
      <xdr:colOff>314325</xdr:colOff>
      <xdr:row>7</xdr:row>
      <xdr:rowOff>76200</xdr:rowOff>
    </xdr:from>
    <xdr:to>
      <xdr:col>5</xdr:col>
      <xdr:colOff>1637241</xdr:colOff>
      <xdr:row>7</xdr:row>
      <xdr:rowOff>2455731</xdr:rowOff>
    </xdr:to>
    <xdr:pic>
      <xdr:nvPicPr>
        <xdr:cNvPr id="36" name="Obrázek 35">
          <a:extLst>
            <a:ext uri="{FF2B5EF4-FFF2-40B4-BE49-F238E27FC236}">
              <a16:creationId xmlns:a16="http://schemas.microsoft.com/office/drawing/2014/main" id="{4EDAB1A3-C840-4FE9-9BF9-F3AE506590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96000" y="3867150"/>
          <a:ext cx="1322916" cy="2379531"/>
        </a:xfrm>
        <a:prstGeom prst="rect">
          <a:avLst/>
        </a:prstGeom>
      </xdr:spPr>
    </xdr:pic>
    <xdr:clientData/>
  </xdr:twoCellAnchor>
  <xdr:twoCellAnchor editAs="oneCell">
    <xdr:from>
      <xdr:col>5</xdr:col>
      <xdr:colOff>180975</xdr:colOff>
      <xdr:row>8</xdr:row>
      <xdr:rowOff>76200</xdr:rowOff>
    </xdr:from>
    <xdr:to>
      <xdr:col>5</xdr:col>
      <xdr:colOff>1863725</xdr:colOff>
      <xdr:row>8</xdr:row>
      <xdr:rowOff>2141205</xdr:rowOff>
    </xdr:to>
    <xdr:pic>
      <xdr:nvPicPr>
        <xdr:cNvPr id="37" name="Obrázek 36">
          <a:extLst>
            <a:ext uri="{FF2B5EF4-FFF2-40B4-BE49-F238E27FC236}">
              <a16:creationId xmlns:a16="http://schemas.microsoft.com/office/drawing/2014/main" id="{0D9534F3-A046-4C54-BCC3-297E7199EC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962650" y="6400800"/>
          <a:ext cx="1682750" cy="2065005"/>
        </a:xfrm>
        <a:prstGeom prst="rect">
          <a:avLst/>
        </a:prstGeom>
      </xdr:spPr>
    </xdr:pic>
    <xdr:clientData/>
  </xdr:twoCellAnchor>
  <xdr:twoCellAnchor editAs="oneCell">
    <xdr:from>
      <xdr:col>5</xdr:col>
      <xdr:colOff>333376</xdr:colOff>
      <xdr:row>9</xdr:row>
      <xdr:rowOff>19051</xdr:rowOff>
    </xdr:from>
    <xdr:to>
      <xdr:col>5</xdr:col>
      <xdr:colOff>1762126</xdr:colOff>
      <xdr:row>10</xdr:row>
      <xdr:rowOff>359415</xdr:rowOff>
    </xdr:to>
    <xdr:pic>
      <xdr:nvPicPr>
        <xdr:cNvPr id="38" name="Obrázek 37">
          <a:extLst>
            <a:ext uri="{FF2B5EF4-FFF2-40B4-BE49-F238E27FC236}">
              <a16:creationId xmlns:a16="http://schemas.microsoft.com/office/drawing/2014/main" id="{04D5A13A-E446-4F7D-B034-33B526E52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15051" y="8534401"/>
          <a:ext cx="1428750" cy="142621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238125</xdr:colOff>
      <xdr:row>11</xdr:row>
      <xdr:rowOff>142875</xdr:rowOff>
    </xdr:from>
    <xdr:to>
      <xdr:col>5</xdr:col>
      <xdr:colOff>1947333</xdr:colOff>
      <xdr:row>11</xdr:row>
      <xdr:rowOff>1942042</xdr:rowOff>
    </xdr:to>
    <xdr:pic>
      <xdr:nvPicPr>
        <xdr:cNvPr id="39" name="Obrázek 38">
          <a:extLst>
            <a:ext uri="{FF2B5EF4-FFF2-40B4-BE49-F238E27FC236}">
              <a16:creationId xmlns:a16="http://schemas.microsoft.com/office/drawing/2014/main" id="{F6BCF4CE-F3E8-424D-B682-C54EF442D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019800" y="10106025"/>
          <a:ext cx="1709208" cy="1799167"/>
        </a:xfrm>
        <a:prstGeom prst="rect">
          <a:avLst/>
        </a:prstGeom>
      </xdr:spPr>
    </xdr:pic>
    <xdr:clientData/>
  </xdr:twoCellAnchor>
  <xdr:twoCellAnchor editAs="oneCell">
    <xdr:from>
      <xdr:col>5</xdr:col>
      <xdr:colOff>9525</xdr:colOff>
      <xdr:row>12</xdr:row>
      <xdr:rowOff>76200</xdr:rowOff>
    </xdr:from>
    <xdr:to>
      <xdr:col>5</xdr:col>
      <xdr:colOff>1978025</xdr:colOff>
      <xdr:row>12</xdr:row>
      <xdr:rowOff>2155398</xdr:rowOff>
    </xdr:to>
    <xdr:pic>
      <xdr:nvPicPr>
        <xdr:cNvPr id="40" name="Obrázek 39">
          <a:extLst>
            <a:ext uri="{FF2B5EF4-FFF2-40B4-BE49-F238E27FC236}">
              <a16:creationId xmlns:a16="http://schemas.microsoft.com/office/drawing/2014/main" id="{3EFB5F05-7547-4256-AD0B-14EBBD48C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791200" y="12106275"/>
          <a:ext cx="1968500" cy="2079198"/>
        </a:xfrm>
        <a:prstGeom prst="rect">
          <a:avLst/>
        </a:prstGeom>
      </xdr:spPr>
    </xdr:pic>
    <xdr:clientData/>
  </xdr:twoCellAnchor>
  <xdr:twoCellAnchor editAs="oneCell">
    <xdr:from>
      <xdr:col>5</xdr:col>
      <xdr:colOff>238125</xdr:colOff>
      <xdr:row>13</xdr:row>
      <xdr:rowOff>76200</xdr:rowOff>
    </xdr:from>
    <xdr:to>
      <xdr:col>5</xdr:col>
      <xdr:colOff>1730375</xdr:colOff>
      <xdr:row>13</xdr:row>
      <xdr:rowOff>2104399</xdr:rowOff>
    </xdr:to>
    <xdr:pic>
      <xdr:nvPicPr>
        <xdr:cNvPr id="41" name="Obrázek 40">
          <a:extLst>
            <a:ext uri="{FF2B5EF4-FFF2-40B4-BE49-F238E27FC236}">
              <a16:creationId xmlns:a16="http://schemas.microsoft.com/office/drawing/2014/main" id="{77238AC7-821D-4850-8CF1-43EF154EE3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6019800" y="14363700"/>
          <a:ext cx="1492250" cy="2028199"/>
        </a:xfrm>
        <a:prstGeom prst="rect">
          <a:avLst/>
        </a:prstGeom>
      </xdr:spPr>
    </xdr:pic>
    <xdr:clientData/>
  </xdr:twoCellAnchor>
  <xdr:twoCellAnchor editAs="oneCell">
    <xdr:from>
      <xdr:col>5</xdr:col>
      <xdr:colOff>228600</xdr:colOff>
      <xdr:row>14</xdr:row>
      <xdr:rowOff>76200</xdr:rowOff>
    </xdr:from>
    <xdr:to>
      <xdr:col>5</xdr:col>
      <xdr:colOff>1657348</xdr:colOff>
      <xdr:row>14</xdr:row>
      <xdr:rowOff>2175666</xdr:rowOff>
    </xdr:to>
    <xdr:pic>
      <xdr:nvPicPr>
        <xdr:cNvPr id="42" name="Obrázek 41">
          <a:extLst>
            <a:ext uri="{FF2B5EF4-FFF2-40B4-BE49-F238E27FC236}">
              <a16:creationId xmlns:a16="http://schemas.microsoft.com/office/drawing/2014/main" id="{37639719-7B99-4B18-AC23-F983833CF7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6010275" y="16525875"/>
          <a:ext cx="1428748" cy="2099466"/>
        </a:xfrm>
        <a:prstGeom prst="rect">
          <a:avLst/>
        </a:prstGeom>
      </xdr:spPr>
    </xdr:pic>
    <xdr:clientData/>
  </xdr:twoCellAnchor>
  <xdr:twoCellAnchor editAs="oneCell">
    <xdr:from>
      <xdr:col>5</xdr:col>
      <xdr:colOff>171450</xdr:colOff>
      <xdr:row>15</xdr:row>
      <xdr:rowOff>104775</xdr:rowOff>
    </xdr:from>
    <xdr:to>
      <xdr:col>5</xdr:col>
      <xdr:colOff>1908264</xdr:colOff>
      <xdr:row>15</xdr:row>
      <xdr:rowOff>1843616</xdr:rowOff>
    </xdr:to>
    <xdr:pic>
      <xdr:nvPicPr>
        <xdr:cNvPr id="43" name="Obrázek 42">
          <a:extLst>
            <a:ext uri="{FF2B5EF4-FFF2-40B4-BE49-F238E27FC236}">
              <a16:creationId xmlns:a16="http://schemas.microsoft.com/office/drawing/2014/main" id="{C699FEA1-D602-4D47-B6CE-E957DE23E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3125" y="18859500"/>
          <a:ext cx="1736814" cy="17388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123825</xdr:colOff>
      <xdr:row>16</xdr:row>
      <xdr:rowOff>142875</xdr:rowOff>
    </xdr:from>
    <xdr:to>
      <xdr:col>5</xdr:col>
      <xdr:colOff>1752645</xdr:colOff>
      <xdr:row>16</xdr:row>
      <xdr:rowOff>1993900</xdr:rowOff>
    </xdr:to>
    <xdr:pic>
      <xdr:nvPicPr>
        <xdr:cNvPr id="44" name="Obrázek 43">
          <a:extLst>
            <a:ext uri="{FF2B5EF4-FFF2-40B4-BE49-F238E27FC236}">
              <a16:creationId xmlns:a16="http://schemas.microsoft.com/office/drawing/2014/main" id="{7520153A-1D55-4E2B-A212-1F25BE45C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0" y="20869275"/>
          <a:ext cx="1628820" cy="1851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190500</xdr:colOff>
      <xdr:row>17</xdr:row>
      <xdr:rowOff>257175</xdr:rowOff>
    </xdr:from>
    <xdr:to>
      <xdr:col>5</xdr:col>
      <xdr:colOff>1778803</xdr:colOff>
      <xdr:row>17</xdr:row>
      <xdr:rowOff>2109259</xdr:rowOff>
    </xdr:to>
    <xdr:pic>
      <xdr:nvPicPr>
        <xdr:cNvPr id="45" name="Obrázek 44">
          <a:extLst>
            <a:ext uri="{FF2B5EF4-FFF2-40B4-BE49-F238E27FC236}">
              <a16:creationId xmlns:a16="http://schemas.microsoft.com/office/drawing/2014/main" id="{382F531B-119B-40DD-A00F-1BA67404D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72175" y="23155275"/>
          <a:ext cx="1588303" cy="18520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1"/>
  <sheetViews>
    <sheetView tabSelected="1" workbookViewId="0">
      <selection activeCell="C10" sqref="C10"/>
    </sheetView>
  </sheetViews>
  <sheetFormatPr defaultRowHeight="15" x14ac:dyDescent="0.25"/>
  <cols>
    <col min="1" max="1" width="9.140625" style="96"/>
    <col min="2" max="2" width="30.7109375" customWidth="1"/>
    <col min="3" max="3" width="45.5703125" customWidth="1"/>
  </cols>
  <sheetData>
    <row r="1" spans="2:24" ht="15.75" thickBot="1" x14ac:dyDescent="0.3"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</row>
    <row r="2" spans="2:24" ht="30" customHeight="1" thickTop="1" x14ac:dyDescent="0.25">
      <c r="B2" s="104" t="s">
        <v>128</v>
      </c>
      <c r="C2" s="106" t="s">
        <v>151</v>
      </c>
      <c r="D2" s="97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</row>
    <row r="3" spans="2:24" ht="30" customHeight="1" x14ac:dyDescent="0.25">
      <c r="B3" s="105"/>
      <c r="C3" s="107"/>
      <c r="D3" s="97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</row>
    <row r="4" spans="2:24" ht="30" customHeight="1" x14ac:dyDescent="0.25">
      <c r="B4" s="102" t="s">
        <v>129</v>
      </c>
      <c r="C4" s="100" t="s">
        <v>130</v>
      </c>
      <c r="D4" s="97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</row>
    <row r="5" spans="2:24" ht="30" customHeight="1" x14ac:dyDescent="0.25">
      <c r="B5" s="103"/>
      <c r="C5" s="101"/>
      <c r="D5" s="97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</row>
    <row r="6" spans="2:24" ht="30" customHeight="1" x14ac:dyDescent="0.25">
      <c r="B6" s="102" t="s">
        <v>131</v>
      </c>
      <c r="C6" s="98"/>
      <c r="D6" s="97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</row>
    <row r="7" spans="2:24" ht="30" customHeight="1" x14ac:dyDescent="0.25">
      <c r="B7" s="103"/>
      <c r="C7" s="99"/>
      <c r="D7" s="97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</row>
    <row r="8" spans="2:24" ht="39.950000000000003" customHeight="1" x14ac:dyDescent="0.25">
      <c r="B8" s="86" t="s">
        <v>132</v>
      </c>
      <c r="C8" s="91">
        <f>'ATYP NÁBYTEK'!I45</f>
        <v>0</v>
      </c>
      <c r="D8" s="97"/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</row>
    <row r="9" spans="2:24" ht="39.950000000000003" customHeight="1" thickBot="1" x14ac:dyDescent="0.3">
      <c r="B9" s="87" t="s">
        <v>133</v>
      </c>
      <c r="C9" s="92">
        <f>'TYPOVÝ NÁBYTEK'!I19</f>
        <v>0</v>
      </c>
      <c r="D9" s="97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</row>
    <row r="10" spans="2:24" ht="39.950000000000003" customHeight="1" thickTop="1" x14ac:dyDescent="0.25">
      <c r="B10" s="88" t="s">
        <v>134</v>
      </c>
      <c r="C10" s="93">
        <f>C8+C9</f>
        <v>0</v>
      </c>
      <c r="D10" s="97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</row>
    <row r="11" spans="2:24" ht="39.950000000000003" customHeight="1" x14ac:dyDescent="0.25">
      <c r="B11" s="89" t="s">
        <v>10</v>
      </c>
      <c r="C11" s="94">
        <f>C10*0.21</f>
        <v>0</v>
      </c>
      <c r="D11" s="97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</row>
    <row r="12" spans="2:24" ht="39.950000000000003" customHeight="1" thickBot="1" x14ac:dyDescent="0.3">
      <c r="B12" s="90" t="s">
        <v>135</v>
      </c>
      <c r="C12" s="95">
        <f>C10+C11</f>
        <v>0</v>
      </c>
      <c r="D12" s="97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</row>
    <row r="13" spans="2:24" ht="30" customHeight="1" thickTop="1" x14ac:dyDescent="0.25">
      <c r="B13" s="96"/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</row>
    <row r="14" spans="2:24" ht="30" customHeight="1" x14ac:dyDescent="0.25">
      <c r="B14" s="96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</row>
    <row r="15" spans="2:24" ht="30" customHeight="1" x14ac:dyDescent="0.25">
      <c r="B15" s="96"/>
      <c r="C15" s="96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</row>
    <row r="16" spans="2:24" ht="30" customHeight="1" x14ac:dyDescent="0.25">
      <c r="B16" s="96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</row>
    <row r="17" spans="2:24" ht="30" customHeight="1" x14ac:dyDescent="0.25">
      <c r="B17" s="96"/>
      <c r="C17" s="96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</row>
    <row r="18" spans="2:24" ht="30" customHeight="1" x14ac:dyDescent="0.25">
      <c r="B18" s="96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</row>
    <row r="19" spans="2:24" ht="30" customHeight="1" x14ac:dyDescent="0.25">
      <c r="B19" s="96"/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</row>
    <row r="20" spans="2:24" ht="30" customHeight="1" x14ac:dyDescent="0.25"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</row>
    <row r="21" spans="2:24" ht="30" customHeight="1" x14ac:dyDescent="0.25"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</row>
    <row r="22" spans="2:24" ht="30" customHeight="1" x14ac:dyDescent="0.25"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</row>
    <row r="23" spans="2:24" ht="30" customHeight="1" x14ac:dyDescent="0.25"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</row>
    <row r="24" spans="2:24" ht="30" customHeight="1" x14ac:dyDescent="0.25"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</row>
    <row r="25" spans="2:24" ht="30" customHeight="1" x14ac:dyDescent="0.25"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</row>
    <row r="26" spans="2:24" ht="30" customHeight="1" x14ac:dyDescent="0.25"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</row>
    <row r="27" spans="2:24" ht="30" customHeight="1" x14ac:dyDescent="0.25">
      <c r="B27" s="96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</row>
    <row r="28" spans="2:24" ht="30" customHeight="1" x14ac:dyDescent="0.25"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</row>
    <row r="29" spans="2:24" ht="30" customHeight="1" x14ac:dyDescent="0.25"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</row>
    <row r="30" spans="2:24" ht="30" customHeight="1" x14ac:dyDescent="0.25">
      <c r="B30" s="96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</row>
    <row r="31" spans="2:24" x14ac:dyDescent="0.25">
      <c r="B31" s="96"/>
      <c r="C31" s="96"/>
      <c r="D31" s="96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</row>
  </sheetData>
  <sheetProtection algorithmName="SHA-512" hashValue="W2TpS8bggKCBWPZuJMB1hqnj+9KghkeofE7m24MOrAa5GgPyGjKnRjj14laplHHilkRHYrEXMXrP1dJtx4kqMA==" saltValue="/0XXL/E+eiz/3hcBXYorjQ==" spinCount="100000" sheet="1" objects="1" scenarios="1"/>
  <mergeCells count="10">
    <mergeCell ref="A1:A1048576"/>
    <mergeCell ref="B1:X1"/>
    <mergeCell ref="D2:X12"/>
    <mergeCell ref="B13:X31"/>
    <mergeCell ref="C6:C7"/>
    <mergeCell ref="C4:C5"/>
    <mergeCell ref="B6:B7"/>
    <mergeCell ref="B4:B5"/>
    <mergeCell ref="B2:B3"/>
    <mergeCell ref="C2:C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L50"/>
  <sheetViews>
    <sheetView topLeftCell="A36" zoomScaleNormal="100" workbookViewId="0">
      <selection activeCell="H40" sqref="H40"/>
    </sheetView>
  </sheetViews>
  <sheetFormatPr defaultColWidth="8.5703125" defaultRowHeight="15" customHeight="1" x14ac:dyDescent="0.25"/>
  <cols>
    <col min="3" max="3" width="15.140625" customWidth="1"/>
    <col min="4" max="4" width="26.42578125" customWidth="1"/>
    <col min="5" max="5" width="20.5703125" customWidth="1"/>
    <col min="6" max="6" width="6.42578125" customWidth="1"/>
    <col min="7" max="7" width="57.85546875" customWidth="1"/>
    <col min="8" max="9" width="30.7109375" customWidth="1"/>
    <col min="10" max="10" width="26.28515625" customWidth="1"/>
    <col min="11" max="11" width="30.7109375" customWidth="1"/>
  </cols>
  <sheetData>
    <row r="2" spans="2:12" ht="20.25" x14ac:dyDescent="0.3">
      <c r="B2" s="16" t="s">
        <v>0</v>
      </c>
      <c r="C2" s="17"/>
      <c r="D2" s="17"/>
      <c r="E2" s="17"/>
      <c r="F2" s="17"/>
      <c r="G2" s="17"/>
      <c r="H2" s="17"/>
      <c r="I2" s="17"/>
      <c r="J2" s="17"/>
      <c r="K2" s="17"/>
    </row>
    <row r="3" spans="2:12" ht="19.5" customHeight="1" x14ac:dyDescent="0.25">
      <c r="B3" s="18" t="s">
        <v>1</v>
      </c>
      <c r="C3" s="17"/>
      <c r="D3" s="17"/>
      <c r="E3" s="17"/>
      <c r="F3" s="17"/>
      <c r="G3" s="17"/>
      <c r="H3" s="17"/>
      <c r="I3" s="17"/>
      <c r="J3" s="17"/>
      <c r="K3" s="17"/>
    </row>
    <row r="4" spans="2:12" x14ac:dyDescent="0.25">
      <c r="B4" s="17"/>
      <c r="C4" s="17"/>
      <c r="D4" s="17"/>
      <c r="E4" s="17"/>
      <c r="F4" s="17"/>
      <c r="G4" s="17"/>
      <c r="H4" s="17"/>
      <c r="I4" s="17"/>
      <c r="J4" s="17"/>
      <c r="K4" s="17"/>
    </row>
    <row r="5" spans="2:12" ht="16.5" x14ac:dyDescent="0.25">
      <c r="B5" s="19" t="s">
        <v>2</v>
      </c>
      <c r="C5" s="17"/>
      <c r="D5" s="17"/>
      <c r="E5" s="17"/>
      <c r="F5" s="17"/>
      <c r="G5" s="17"/>
      <c r="H5" s="17"/>
      <c r="I5" s="17"/>
      <c r="J5" s="17"/>
      <c r="K5" s="17"/>
    </row>
    <row r="6" spans="2:12" ht="15.75" thickBot="1" x14ac:dyDescent="0.3">
      <c r="B6" s="17"/>
      <c r="C6" s="17"/>
      <c r="D6" s="17"/>
      <c r="E6" s="17"/>
      <c r="F6" s="17"/>
      <c r="G6" s="17"/>
      <c r="H6" s="17"/>
      <c r="I6" s="17"/>
      <c r="J6" s="17"/>
      <c r="K6" s="17"/>
    </row>
    <row r="7" spans="2:12" ht="30.75" thickBot="1" x14ac:dyDescent="0.3">
      <c r="B7" s="43" t="s">
        <v>3</v>
      </c>
      <c r="C7" s="44" t="s">
        <v>4</v>
      </c>
      <c r="D7" s="44" t="s">
        <v>5</v>
      </c>
      <c r="E7" s="45" t="s">
        <v>6</v>
      </c>
      <c r="F7" s="44" t="s">
        <v>7</v>
      </c>
      <c r="G7" s="44" t="s">
        <v>8</v>
      </c>
      <c r="H7" s="45" t="s">
        <v>9</v>
      </c>
      <c r="I7" s="45" t="s">
        <v>91</v>
      </c>
      <c r="J7" s="46" t="s">
        <v>10</v>
      </c>
      <c r="K7" s="47" t="s">
        <v>11</v>
      </c>
    </row>
    <row r="8" spans="2:12" ht="55.5" customHeight="1" x14ac:dyDescent="0.25">
      <c r="B8" s="20" t="s">
        <v>12</v>
      </c>
      <c r="C8" s="21" t="s">
        <v>13</v>
      </c>
      <c r="D8" s="22" t="s">
        <v>14</v>
      </c>
      <c r="E8" s="22" t="s">
        <v>15</v>
      </c>
      <c r="F8" s="23">
        <v>1</v>
      </c>
      <c r="G8" s="24" t="s">
        <v>16</v>
      </c>
      <c r="H8" s="1">
        <v>0</v>
      </c>
      <c r="I8" s="2">
        <f>H8*F8</f>
        <v>0</v>
      </c>
      <c r="J8" s="8">
        <f>I8*0.21</f>
        <v>0</v>
      </c>
      <c r="K8" s="9">
        <f>I8+J8</f>
        <v>0</v>
      </c>
    </row>
    <row r="9" spans="2:12" x14ac:dyDescent="0.25">
      <c r="B9" s="25" t="s">
        <v>17</v>
      </c>
      <c r="C9" s="26" t="s">
        <v>13</v>
      </c>
      <c r="D9" s="27" t="s">
        <v>18</v>
      </c>
      <c r="E9" s="27" t="s">
        <v>19</v>
      </c>
      <c r="F9" s="28">
        <v>1</v>
      </c>
      <c r="G9" s="29" t="s">
        <v>20</v>
      </c>
      <c r="H9" s="3">
        <v>0</v>
      </c>
      <c r="I9" s="4">
        <f t="shared" ref="I9:I17" si="0">H9*F9</f>
        <v>0</v>
      </c>
      <c r="J9" s="11">
        <f t="shared" ref="J9:J17" si="1">I9*0.21</f>
        <v>0</v>
      </c>
      <c r="K9" s="12">
        <f t="shared" ref="K9:K17" si="2">I9+J9</f>
        <v>0</v>
      </c>
    </row>
    <row r="10" spans="2:12" ht="42.75" customHeight="1" x14ac:dyDescent="0.25">
      <c r="B10" s="25" t="s">
        <v>21</v>
      </c>
      <c r="C10" s="26" t="s">
        <v>22</v>
      </c>
      <c r="D10" s="27" t="s">
        <v>23</v>
      </c>
      <c r="E10" s="27" t="s">
        <v>24</v>
      </c>
      <c r="F10" s="28">
        <v>1</v>
      </c>
      <c r="G10" s="29" t="s">
        <v>25</v>
      </c>
      <c r="H10" s="3">
        <v>0</v>
      </c>
      <c r="I10" s="4">
        <f t="shared" si="0"/>
        <v>0</v>
      </c>
      <c r="J10" s="11">
        <f t="shared" si="1"/>
        <v>0</v>
      </c>
      <c r="K10" s="12">
        <f t="shared" si="2"/>
        <v>0</v>
      </c>
    </row>
    <row r="11" spans="2:12" x14ac:dyDescent="0.25">
      <c r="B11" s="25" t="s">
        <v>26</v>
      </c>
      <c r="C11" s="26" t="s">
        <v>22</v>
      </c>
      <c r="D11" s="27" t="s">
        <v>27</v>
      </c>
      <c r="E11" s="27" t="s">
        <v>28</v>
      </c>
      <c r="F11" s="28">
        <v>1</v>
      </c>
      <c r="G11" s="29" t="s">
        <v>29</v>
      </c>
      <c r="H11" s="3">
        <v>0</v>
      </c>
      <c r="I11" s="4">
        <f t="shared" si="0"/>
        <v>0</v>
      </c>
      <c r="J11" s="11">
        <f t="shared" si="1"/>
        <v>0</v>
      </c>
      <c r="K11" s="12">
        <f t="shared" si="2"/>
        <v>0</v>
      </c>
    </row>
    <row r="12" spans="2:12" x14ac:dyDescent="0.25">
      <c r="B12" s="25" t="s">
        <v>30</v>
      </c>
      <c r="C12" s="26" t="s">
        <v>31</v>
      </c>
      <c r="D12" s="27" t="s">
        <v>27</v>
      </c>
      <c r="E12" s="27" t="s">
        <v>32</v>
      </c>
      <c r="F12" s="28">
        <v>1</v>
      </c>
      <c r="G12" s="29" t="s">
        <v>29</v>
      </c>
      <c r="H12" s="3">
        <v>0</v>
      </c>
      <c r="I12" s="4">
        <f t="shared" si="0"/>
        <v>0</v>
      </c>
      <c r="J12" s="11">
        <f t="shared" si="1"/>
        <v>0</v>
      </c>
      <c r="K12" s="12">
        <f t="shared" si="2"/>
        <v>0</v>
      </c>
    </row>
    <row r="13" spans="2:12" x14ac:dyDescent="0.25">
      <c r="B13" s="25" t="s">
        <v>33</v>
      </c>
      <c r="C13" s="26" t="s">
        <v>31</v>
      </c>
      <c r="D13" s="27" t="s">
        <v>34</v>
      </c>
      <c r="E13" s="27" t="s">
        <v>35</v>
      </c>
      <c r="F13" s="28">
        <v>1</v>
      </c>
      <c r="G13" s="29" t="s">
        <v>29</v>
      </c>
      <c r="H13" s="3">
        <v>0</v>
      </c>
      <c r="I13" s="4">
        <f t="shared" si="0"/>
        <v>0</v>
      </c>
      <c r="J13" s="11">
        <f t="shared" si="1"/>
        <v>0</v>
      </c>
      <c r="K13" s="12">
        <f t="shared" si="2"/>
        <v>0</v>
      </c>
    </row>
    <row r="14" spans="2:12" x14ac:dyDescent="0.25">
      <c r="B14" s="25" t="s">
        <v>36</v>
      </c>
      <c r="C14" s="26" t="s">
        <v>13</v>
      </c>
      <c r="D14" s="27" t="s">
        <v>18</v>
      </c>
      <c r="E14" s="27" t="s">
        <v>37</v>
      </c>
      <c r="F14" s="28">
        <v>1</v>
      </c>
      <c r="G14" s="29" t="s">
        <v>29</v>
      </c>
      <c r="H14" s="3">
        <v>0</v>
      </c>
      <c r="I14" s="4">
        <f t="shared" si="0"/>
        <v>0</v>
      </c>
      <c r="J14" s="11">
        <f t="shared" si="1"/>
        <v>0</v>
      </c>
      <c r="K14" s="12">
        <f t="shared" si="2"/>
        <v>0</v>
      </c>
      <c r="L14" s="30"/>
    </row>
    <row r="15" spans="2:12" x14ac:dyDescent="0.25">
      <c r="B15" s="25" t="s">
        <v>38</v>
      </c>
      <c r="C15" s="26" t="s">
        <v>13</v>
      </c>
      <c r="D15" s="27" t="s">
        <v>39</v>
      </c>
      <c r="E15" s="27" t="s">
        <v>40</v>
      </c>
      <c r="F15" s="28">
        <v>1</v>
      </c>
      <c r="G15" s="29" t="s">
        <v>41</v>
      </c>
      <c r="H15" s="3">
        <v>0</v>
      </c>
      <c r="I15" s="4">
        <f t="shared" si="0"/>
        <v>0</v>
      </c>
      <c r="J15" s="11">
        <f t="shared" si="1"/>
        <v>0</v>
      </c>
      <c r="K15" s="12">
        <f t="shared" si="2"/>
        <v>0</v>
      </c>
    </row>
    <row r="16" spans="2:12" x14ac:dyDescent="0.25">
      <c r="B16" s="25" t="s">
        <v>42</v>
      </c>
      <c r="C16" s="26" t="s">
        <v>43</v>
      </c>
      <c r="D16" s="27" t="s">
        <v>44</v>
      </c>
      <c r="E16" s="27" t="s">
        <v>45</v>
      </c>
      <c r="F16" s="28">
        <v>1</v>
      </c>
      <c r="G16" s="29" t="s">
        <v>29</v>
      </c>
      <c r="H16" s="3">
        <v>0</v>
      </c>
      <c r="I16" s="4">
        <f t="shared" si="0"/>
        <v>0</v>
      </c>
      <c r="J16" s="11">
        <f t="shared" si="1"/>
        <v>0</v>
      </c>
      <c r="K16" s="12">
        <f t="shared" si="2"/>
        <v>0</v>
      </c>
    </row>
    <row r="17" spans="2:11" ht="15.75" thickBot="1" x14ac:dyDescent="0.3">
      <c r="B17" s="31" t="s">
        <v>46</v>
      </c>
      <c r="C17" s="32" t="s">
        <v>47</v>
      </c>
      <c r="D17" s="33" t="s">
        <v>27</v>
      </c>
      <c r="E17" s="33" t="s">
        <v>48</v>
      </c>
      <c r="F17" s="34">
        <v>1</v>
      </c>
      <c r="G17" s="35" t="s">
        <v>29</v>
      </c>
      <c r="H17" s="5">
        <v>0</v>
      </c>
      <c r="I17" s="6">
        <f t="shared" si="0"/>
        <v>0</v>
      </c>
      <c r="J17" s="14">
        <f t="shared" si="1"/>
        <v>0</v>
      </c>
      <c r="K17" s="15">
        <f t="shared" si="2"/>
        <v>0</v>
      </c>
    </row>
    <row r="18" spans="2:11" x14ac:dyDescent="0.25">
      <c r="B18" s="17"/>
      <c r="C18" s="36"/>
      <c r="D18" s="17"/>
      <c r="E18" s="17"/>
      <c r="F18" s="17"/>
      <c r="G18" s="17"/>
      <c r="H18" s="17"/>
      <c r="I18" s="17"/>
      <c r="J18" s="17"/>
      <c r="K18" s="17"/>
    </row>
    <row r="19" spans="2:11" x14ac:dyDescent="0.25">
      <c r="B19" s="17"/>
      <c r="C19" s="36"/>
      <c r="D19" s="17"/>
      <c r="E19" s="17"/>
      <c r="F19" s="17"/>
      <c r="G19" s="17"/>
      <c r="H19" s="17"/>
      <c r="I19" s="17"/>
      <c r="J19" s="17"/>
      <c r="K19" s="17"/>
    </row>
    <row r="20" spans="2:11" ht="16.5" x14ac:dyDescent="0.25">
      <c r="B20" s="19" t="s">
        <v>49</v>
      </c>
      <c r="C20" s="36"/>
      <c r="D20" s="17"/>
      <c r="E20" s="17"/>
      <c r="F20" s="17"/>
      <c r="G20" s="17"/>
      <c r="H20" s="17"/>
      <c r="I20" s="17"/>
      <c r="J20" s="17"/>
      <c r="K20" s="17"/>
    </row>
    <row r="21" spans="2:11" ht="15.75" thickBot="1" x14ac:dyDescent="0.3">
      <c r="B21" s="17"/>
      <c r="C21" s="36"/>
      <c r="D21" s="17"/>
      <c r="E21" s="17"/>
      <c r="F21" s="17"/>
      <c r="G21" s="17"/>
      <c r="H21" s="17"/>
      <c r="I21" s="17"/>
      <c r="J21" s="17"/>
      <c r="K21" s="17"/>
    </row>
    <row r="22" spans="2:11" ht="30.75" thickBot="1" x14ac:dyDescent="0.3">
      <c r="B22" s="43" t="s">
        <v>3</v>
      </c>
      <c r="C22" s="44" t="s">
        <v>4</v>
      </c>
      <c r="D22" s="44" t="s">
        <v>5</v>
      </c>
      <c r="E22" s="45" t="s">
        <v>6</v>
      </c>
      <c r="F22" s="44" t="s">
        <v>7</v>
      </c>
      <c r="G22" s="44" t="s">
        <v>8</v>
      </c>
      <c r="H22" s="45" t="s">
        <v>9</v>
      </c>
      <c r="I22" s="45" t="s">
        <v>91</v>
      </c>
      <c r="J22" s="46" t="s">
        <v>10</v>
      </c>
      <c r="K22" s="47" t="s">
        <v>11</v>
      </c>
    </row>
    <row r="23" spans="2:11" x14ac:dyDescent="0.25">
      <c r="B23" s="20" t="s">
        <v>50</v>
      </c>
      <c r="C23" s="21" t="s">
        <v>22</v>
      </c>
      <c r="D23" s="22" t="s">
        <v>51</v>
      </c>
      <c r="E23" s="22" t="s">
        <v>52</v>
      </c>
      <c r="F23" s="23">
        <v>1</v>
      </c>
      <c r="G23" s="24" t="s">
        <v>29</v>
      </c>
      <c r="H23" s="7">
        <v>0</v>
      </c>
      <c r="I23" s="2">
        <f>H23*F23</f>
        <v>0</v>
      </c>
      <c r="J23" s="8">
        <f>I23*0.21</f>
        <v>0</v>
      </c>
      <c r="K23" s="9">
        <f>I23+J23</f>
        <v>0</v>
      </c>
    </row>
    <row r="24" spans="2:11" x14ac:dyDescent="0.25">
      <c r="B24" s="25" t="s">
        <v>53</v>
      </c>
      <c r="C24" s="26" t="s">
        <v>22</v>
      </c>
      <c r="D24" s="27" t="s">
        <v>54</v>
      </c>
      <c r="E24" s="27" t="s">
        <v>55</v>
      </c>
      <c r="F24" s="28">
        <v>3</v>
      </c>
      <c r="G24" s="29" t="s">
        <v>29</v>
      </c>
      <c r="H24" s="10">
        <v>0</v>
      </c>
      <c r="I24" s="4">
        <f t="shared" ref="I24:I33" si="3">H24*F24</f>
        <v>0</v>
      </c>
      <c r="J24" s="11">
        <f>I24*0.21</f>
        <v>0</v>
      </c>
      <c r="K24" s="12">
        <f t="shared" ref="K24:K33" si="4">I24+J24</f>
        <v>0</v>
      </c>
    </row>
    <row r="25" spans="2:11" x14ac:dyDescent="0.25">
      <c r="B25" s="25" t="s">
        <v>56</v>
      </c>
      <c r="C25" s="26" t="s">
        <v>22</v>
      </c>
      <c r="D25" s="27" t="s">
        <v>51</v>
      </c>
      <c r="E25" s="27" t="s">
        <v>57</v>
      </c>
      <c r="F25" s="28">
        <v>3</v>
      </c>
      <c r="G25" s="29" t="s">
        <v>29</v>
      </c>
      <c r="H25" s="10">
        <v>0</v>
      </c>
      <c r="I25" s="4">
        <f t="shared" si="3"/>
        <v>0</v>
      </c>
      <c r="J25" s="11">
        <f t="shared" ref="J25:J33" si="5">I25*0.21</f>
        <v>0</v>
      </c>
      <c r="K25" s="12">
        <f t="shared" si="4"/>
        <v>0</v>
      </c>
    </row>
    <row r="26" spans="2:11" x14ac:dyDescent="0.25">
      <c r="B26" s="25" t="s">
        <v>58</v>
      </c>
      <c r="C26" s="26" t="s">
        <v>22</v>
      </c>
      <c r="D26" s="27" t="s">
        <v>59</v>
      </c>
      <c r="E26" s="27" t="s">
        <v>60</v>
      </c>
      <c r="F26" s="28">
        <v>1</v>
      </c>
      <c r="G26" s="29" t="s">
        <v>29</v>
      </c>
      <c r="H26" s="10">
        <v>0</v>
      </c>
      <c r="I26" s="4">
        <f t="shared" si="3"/>
        <v>0</v>
      </c>
      <c r="J26" s="11">
        <f t="shared" si="5"/>
        <v>0</v>
      </c>
      <c r="K26" s="12">
        <f t="shared" si="4"/>
        <v>0</v>
      </c>
    </row>
    <row r="27" spans="2:11" x14ac:dyDescent="0.25">
      <c r="B27" s="25" t="s">
        <v>61</v>
      </c>
      <c r="C27" s="26" t="s">
        <v>31</v>
      </c>
      <c r="D27" s="27" t="s">
        <v>51</v>
      </c>
      <c r="E27" s="27" t="s">
        <v>62</v>
      </c>
      <c r="F27" s="28">
        <v>1</v>
      </c>
      <c r="G27" s="29" t="s">
        <v>29</v>
      </c>
      <c r="H27" s="10">
        <v>0</v>
      </c>
      <c r="I27" s="4">
        <f t="shared" si="3"/>
        <v>0</v>
      </c>
      <c r="J27" s="11">
        <f t="shared" si="5"/>
        <v>0</v>
      </c>
      <c r="K27" s="12">
        <f t="shared" si="4"/>
        <v>0</v>
      </c>
    </row>
    <row r="28" spans="2:11" x14ac:dyDescent="0.25">
      <c r="B28" s="25" t="s">
        <v>63</v>
      </c>
      <c r="C28" s="26" t="s">
        <v>31</v>
      </c>
      <c r="D28" s="27" t="s">
        <v>54</v>
      </c>
      <c r="E28" s="27" t="s">
        <v>64</v>
      </c>
      <c r="F28" s="28">
        <v>2</v>
      </c>
      <c r="G28" s="29" t="s">
        <v>29</v>
      </c>
      <c r="H28" s="10">
        <v>0</v>
      </c>
      <c r="I28" s="4">
        <f t="shared" si="3"/>
        <v>0</v>
      </c>
      <c r="J28" s="11">
        <f t="shared" si="5"/>
        <v>0</v>
      </c>
      <c r="K28" s="12">
        <f t="shared" si="4"/>
        <v>0</v>
      </c>
    </row>
    <row r="29" spans="2:11" x14ac:dyDescent="0.25">
      <c r="B29" s="25" t="s">
        <v>65</v>
      </c>
      <c r="C29" s="26" t="s">
        <v>31</v>
      </c>
      <c r="D29" s="27" t="s">
        <v>51</v>
      </c>
      <c r="E29" s="27" t="s">
        <v>66</v>
      </c>
      <c r="F29" s="28">
        <v>2</v>
      </c>
      <c r="G29" s="29" t="s">
        <v>29</v>
      </c>
      <c r="H29" s="10">
        <v>0</v>
      </c>
      <c r="I29" s="4">
        <f t="shared" si="3"/>
        <v>0</v>
      </c>
      <c r="J29" s="11">
        <f t="shared" si="5"/>
        <v>0</v>
      </c>
      <c r="K29" s="12">
        <f t="shared" si="4"/>
        <v>0</v>
      </c>
    </row>
    <row r="30" spans="2:11" x14ac:dyDescent="0.25">
      <c r="B30" s="25" t="s">
        <v>67</v>
      </c>
      <c r="C30" s="26" t="s">
        <v>31</v>
      </c>
      <c r="D30" s="27" t="s">
        <v>51</v>
      </c>
      <c r="E30" s="27" t="s">
        <v>68</v>
      </c>
      <c r="F30" s="37">
        <v>5</v>
      </c>
      <c r="G30" s="27" t="s">
        <v>29</v>
      </c>
      <c r="H30" s="10">
        <v>0</v>
      </c>
      <c r="I30" s="4">
        <f t="shared" si="3"/>
        <v>0</v>
      </c>
      <c r="J30" s="11">
        <f t="shared" si="5"/>
        <v>0</v>
      </c>
      <c r="K30" s="12">
        <f t="shared" si="4"/>
        <v>0</v>
      </c>
    </row>
    <row r="31" spans="2:11" x14ac:dyDescent="0.25">
      <c r="B31" s="25" t="s">
        <v>69</v>
      </c>
      <c r="C31" s="26" t="s">
        <v>31</v>
      </c>
      <c r="D31" s="27" t="s">
        <v>70</v>
      </c>
      <c r="E31" s="27" t="s">
        <v>71</v>
      </c>
      <c r="F31" s="37">
        <v>3</v>
      </c>
      <c r="G31" s="27" t="s">
        <v>29</v>
      </c>
      <c r="H31" s="10">
        <v>0</v>
      </c>
      <c r="I31" s="4">
        <f t="shared" si="3"/>
        <v>0</v>
      </c>
      <c r="J31" s="11">
        <f t="shared" si="5"/>
        <v>0</v>
      </c>
      <c r="K31" s="12">
        <f t="shared" si="4"/>
        <v>0</v>
      </c>
    </row>
    <row r="32" spans="2:11" ht="15" customHeight="1" x14ac:dyDescent="0.25">
      <c r="B32" s="25" t="s">
        <v>72</v>
      </c>
      <c r="C32" s="26" t="s">
        <v>31</v>
      </c>
      <c r="D32" s="27" t="s">
        <v>73</v>
      </c>
      <c r="E32" s="27" t="s">
        <v>74</v>
      </c>
      <c r="F32" s="28">
        <v>2</v>
      </c>
      <c r="G32" s="29" t="s">
        <v>29</v>
      </c>
      <c r="H32" s="10">
        <v>0</v>
      </c>
      <c r="I32" s="4">
        <f t="shared" si="3"/>
        <v>0</v>
      </c>
      <c r="J32" s="11">
        <f t="shared" si="5"/>
        <v>0</v>
      </c>
      <c r="K32" s="12">
        <f t="shared" si="4"/>
        <v>0</v>
      </c>
    </row>
    <row r="33" spans="2:11" ht="15.75" thickBot="1" x14ac:dyDescent="0.3">
      <c r="B33" s="31" t="s">
        <v>75</v>
      </c>
      <c r="C33" s="32" t="s">
        <v>76</v>
      </c>
      <c r="D33" s="33" t="s">
        <v>73</v>
      </c>
      <c r="E33" s="33" t="s">
        <v>77</v>
      </c>
      <c r="F33" s="34">
        <v>2</v>
      </c>
      <c r="G33" s="35" t="s">
        <v>29</v>
      </c>
      <c r="H33" s="13">
        <v>0</v>
      </c>
      <c r="I33" s="6">
        <f t="shared" si="3"/>
        <v>0</v>
      </c>
      <c r="J33" s="14">
        <f t="shared" si="5"/>
        <v>0</v>
      </c>
      <c r="K33" s="15">
        <f t="shared" si="4"/>
        <v>0</v>
      </c>
    </row>
    <row r="34" spans="2:11" x14ac:dyDescent="0.25">
      <c r="B34" s="17"/>
      <c r="C34" s="17"/>
      <c r="D34" s="17"/>
      <c r="E34" s="17"/>
      <c r="F34" s="17"/>
      <c r="G34" s="17"/>
      <c r="H34" s="17"/>
      <c r="I34" s="17"/>
      <c r="J34" s="17"/>
      <c r="K34" s="17"/>
    </row>
    <row r="35" spans="2:11" x14ac:dyDescent="0.25">
      <c r="B35" s="17"/>
      <c r="C35" s="17"/>
      <c r="D35" s="17"/>
      <c r="E35" s="17"/>
      <c r="F35" s="17"/>
      <c r="G35" s="17"/>
      <c r="H35" s="17"/>
      <c r="I35" s="17"/>
      <c r="J35" s="17"/>
      <c r="K35" s="17"/>
    </row>
    <row r="36" spans="2:11" ht="16.5" x14ac:dyDescent="0.25">
      <c r="B36" s="108" t="s">
        <v>78</v>
      </c>
      <c r="C36" s="108"/>
      <c r="D36" s="108"/>
      <c r="E36" s="17"/>
      <c r="F36" s="17"/>
      <c r="G36" s="17"/>
      <c r="H36" s="17"/>
      <c r="I36" s="17"/>
      <c r="J36" s="17"/>
      <c r="K36" s="17"/>
    </row>
    <row r="37" spans="2:11" x14ac:dyDescent="0.25">
      <c r="B37" s="17"/>
      <c r="C37" s="17"/>
      <c r="D37" s="17"/>
      <c r="E37" s="17"/>
      <c r="F37" s="17"/>
      <c r="G37" s="17"/>
      <c r="H37" s="17"/>
      <c r="I37" s="17"/>
      <c r="J37" s="17"/>
      <c r="K37" s="17"/>
    </row>
    <row r="38" spans="2:11" ht="15.75" thickBot="1" x14ac:dyDescent="0.3">
      <c r="B38" s="17"/>
      <c r="C38" s="36"/>
      <c r="D38" s="17"/>
      <c r="E38" s="17"/>
      <c r="F38" s="17"/>
      <c r="G38" s="17"/>
      <c r="H38" s="17"/>
      <c r="I38" s="17"/>
      <c r="J38" s="17"/>
      <c r="K38" s="17"/>
    </row>
    <row r="39" spans="2:11" ht="30.75" thickBot="1" x14ac:dyDescent="0.3">
      <c r="B39" s="43" t="s">
        <v>3</v>
      </c>
      <c r="C39" s="44" t="s">
        <v>4</v>
      </c>
      <c r="D39" s="44" t="s">
        <v>5</v>
      </c>
      <c r="E39" s="45" t="s">
        <v>6</v>
      </c>
      <c r="F39" s="44" t="s">
        <v>7</v>
      </c>
      <c r="G39" s="44" t="s">
        <v>8</v>
      </c>
      <c r="H39" s="45" t="s">
        <v>9</v>
      </c>
      <c r="I39" s="45" t="s">
        <v>91</v>
      </c>
      <c r="J39" s="46" t="s">
        <v>10</v>
      </c>
      <c r="K39" s="47" t="s">
        <v>11</v>
      </c>
    </row>
    <row r="40" spans="2:11" ht="15.75" thickBot="1" x14ac:dyDescent="0.3">
      <c r="B40" s="20" t="s">
        <v>79</v>
      </c>
      <c r="C40" s="21" t="s">
        <v>80</v>
      </c>
      <c r="D40" s="22" t="s">
        <v>81</v>
      </c>
      <c r="E40" s="22" t="s">
        <v>82</v>
      </c>
      <c r="F40" s="23">
        <v>1</v>
      </c>
      <c r="G40" s="24" t="s">
        <v>29</v>
      </c>
      <c r="H40" s="13">
        <v>0</v>
      </c>
      <c r="I40" s="2">
        <f>H40*F40</f>
        <v>0</v>
      </c>
      <c r="J40" s="8">
        <f>I40*0.21</f>
        <v>0</v>
      </c>
      <c r="K40" s="9">
        <f>I40+J40</f>
        <v>0</v>
      </c>
    </row>
    <row r="41" spans="2:11" x14ac:dyDescent="0.25">
      <c r="B41" s="25" t="s">
        <v>83</v>
      </c>
      <c r="C41" s="26" t="s">
        <v>80</v>
      </c>
      <c r="D41" s="27" t="s">
        <v>84</v>
      </c>
      <c r="E41" s="27" t="s">
        <v>85</v>
      </c>
      <c r="F41" s="28">
        <v>2</v>
      </c>
      <c r="G41" s="29" t="s">
        <v>29</v>
      </c>
      <c r="H41" s="10">
        <v>0</v>
      </c>
      <c r="I41" s="4">
        <f t="shared" ref="I41" si="6">H41*F41</f>
        <v>0</v>
      </c>
      <c r="J41" s="11">
        <f t="shared" ref="J41:J42" si="7">I41*0.21</f>
        <v>0</v>
      </c>
      <c r="K41" s="12">
        <f t="shared" ref="K41:K42" si="8">I41+J41</f>
        <v>0</v>
      </c>
    </row>
    <row r="42" spans="2:11" ht="15.75" thickBot="1" x14ac:dyDescent="0.3">
      <c r="B42" s="31" t="s">
        <v>86</v>
      </c>
      <c r="C42" s="32" t="s">
        <v>80</v>
      </c>
      <c r="D42" s="33" t="s">
        <v>87</v>
      </c>
      <c r="E42" s="33" t="s">
        <v>88</v>
      </c>
      <c r="F42" s="34">
        <v>1</v>
      </c>
      <c r="G42" s="35" t="s">
        <v>89</v>
      </c>
      <c r="H42" s="13">
        <v>0</v>
      </c>
      <c r="I42" s="6">
        <f>H42*F42</f>
        <v>0</v>
      </c>
      <c r="J42" s="14">
        <f t="shared" si="7"/>
        <v>0</v>
      </c>
      <c r="K42" s="15">
        <f t="shared" si="8"/>
        <v>0</v>
      </c>
    </row>
    <row r="43" spans="2:11" x14ac:dyDescent="0.25">
      <c r="B43" s="17"/>
      <c r="C43" s="17"/>
      <c r="D43" s="17"/>
      <c r="E43" s="17"/>
      <c r="F43" s="17"/>
      <c r="G43" s="17"/>
      <c r="H43" s="17"/>
      <c r="I43" s="17"/>
      <c r="J43" s="17"/>
      <c r="K43" s="17"/>
    </row>
    <row r="44" spans="2:11" ht="15.75" thickBot="1" x14ac:dyDescent="0.3">
      <c r="B44" s="17"/>
      <c r="C44" s="17"/>
      <c r="D44" s="17"/>
      <c r="E44" s="17"/>
      <c r="F44" s="17"/>
      <c r="G44" s="17"/>
      <c r="H44" s="17"/>
      <c r="I44" s="17"/>
      <c r="J44" s="17"/>
      <c r="K44" s="17"/>
    </row>
    <row r="45" spans="2:11" ht="16.5" thickBot="1" x14ac:dyDescent="0.3">
      <c r="B45" s="38"/>
      <c r="C45" s="39"/>
      <c r="D45" s="40"/>
      <c r="E45" s="39"/>
      <c r="F45" s="39"/>
      <c r="G45" s="39"/>
      <c r="H45" s="48" t="s">
        <v>127</v>
      </c>
      <c r="I45" s="41">
        <f>SUM(I8:I42)</f>
        <v>0</v>
      </c>
      <c r="J45" s="41">
        <f t="shared" ref="J45:K45" si="9">SUM(J8:J42)</f>
        <v>0</v>
      </c>
      <c r="K45" s="41">
        <f t="shared" si="9"/>
        <v>0</v>
      </c>
    </row>
    <row r="46" spans="2:11" x14ac:dyDescent="0.25">
      <c r="B46" s="17"/>
      <c r="C46" s="17"/>
      <c r="D46" s="17"/>
      <c r="E46" s="17"/>
      <c r="F46" s="17"/>
      <c r="G46" s="17"/>
      <c r="H46" s="17"/>
      <c r="I46" s="17"/>
      <c r="J46" s="17"/>
      <c r="K46" s="17"/>
    </row>
    <row r="47" spans="2:11" x14ac:dyDescent="0.25">
      <c r="B47" s="17"/>
      <c r="C47" s="17"/>
      <c r="D47" s="17"/>
      <c r="E47" s="17"/>
      <c r="F47" s="17"/>
      <c r="G47" s="17"/>
      <c r="H47" s="17"/>
      <c r="I47" s="17"/>
      <c r="J47" s="17"/>
      <c r="K47" s="17"/>
    </row>
    <row r="48" spans="2:11" x14ac:dyDescent="0.25">
      <c r="B48" s="42" t="s">
        <v>90</v>
      </c>
      <c r="C48" s="17"/>
      <c r="D48" s="17"/>
      <c r="E48" s="17"/>
      <c r="F48" s="17"/>
      <c r="G48" s="17"/>
      <c r="H48" s="17"/>
      <c r="I48" s="17"/>
      <c r="J48" s="17"/>
      <c r="K48" s="17"/>
    </row>
    <row r="49" spans="2:11" x14ac:dyDescent="0.25">
      <c r="B49" s="17"/>
      <c r="C49" s="17"/>
      <c r="D49" s="17"/>
      <c r="E49" s="17"/>
      <c r="F49" s="17"/>
      <c r="G49" s="17"/>
      <c r="H49" s="17"/>
      <c r="I49" s="17"/>
      <c r="J49" s="17"/>
      <c r="K49" s="17"/>
    </row>
    <row r="50" spans="2:11" x14ac:dyDescent="0.25">
      <c r="B50" s="17"/>
      <c r="C50" s="17"/>
      <c r="D50" s="17"/>
      <c r="E50" s="17"/>
      <c r="F50" s="17"/>
      <c r="G50" s="17"/>
      <c r="H50" s="17"/>
      <c r="I50" s="17"/>
      <c r="J50" s="17"/>
      <c r="K50" s="17"/>
    </row>
  </sheetData>
  <sheetProtection algorithmName="SHA-512" hashValue="plCMk5WGinpMPA8qsrpWqIRumpTIuVSGnRbZQ46f7KTLEBPQfXAYkD1GAHFE/7cX2NJ8mQQ3O2I630hZ8BIoGA==" saltValue="ByPFV1soVKSmg0VKaIJz6w==" spinCount="100000" sheet="1"/>
  <mergeCells count="1">
    <mergeCell ref="B36:D36"/>
  </mergeCells>
  <pageMargins left="0.25" right="0.25" top="0.75" bottom="0.75" header="0.511811023622047" footer="0.511811023622047"/>
  <pageSetup paperSize="8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L19"/>
  <sheetViews>
    <sheetView topLeftCell="A17" workbookViewId="0">
      <selection activeCell="H23" sqref="H23"/>
    </sheetView>
  </sheetViews>
  <sheetFormatPr defaultRowHeight="15" x14ac:dyDescent="0.25"/>
  <cols>
    <col min="3" max="3" width="19.5703125" customWidth="1"/>
    <col min="4" max="4" width="28.5703125" customWidth="1"/>
    <col min="5" max="5" width="22.85546875" customWidth="1"/>
    <col min="6" max="6" width="30.7109375" customWidth="1"/>
    <col min="7" max="7" width="7.85546875" customWidth="1"/>
    <col min="8" max="11" width="30.7109375" customWidth="1"/>
  </cols>
  <sheetData>
    <row r="2" spans="2:12" ht="20.25" x14ac:dyDescent="0.3">
      <c r="B2" s="16" t="s">
        <v>92</v>
      </c>
      <c r="C2" s="17"/>
      <c r="D2" s="17"/>
      <c r="E2" s="17"/>
      <c r="F2" s="17"/>
      <c r="G2" s="17"/>
      <c r="H2" s="17"/>
      <c r="I2" s="17"/>
      <c r="J2" s="17"/>
      <c r="K2" s="17"/>
    </row>
    <row r="3" spans="2:12" x14ac:dyDescent="0.25">
      <c r="B3" s="17"/>
      <c r="C3" s="17"/>
      <c r="D3" s="17"/>
      <c r="E3" s="17"/>
      <c r="F3" s="17"/>
      <c r="G3" s="17"/>
      <c r="H3" s="17"/>
      <c r="I3" s="17"/>
      <c r="J3" s="17"/>
      <c r="K3" s="17"/>
    </row>
    <row r="4" spans="2:12" ht="16.5" x14ac:dyDescent="0.25">
      <c r="B4" s="19" t="s">
        <v>93</v>
      </c>
      <c r="C4" s="17"/>
      <c r="D4" s="17"/>
      <c r="E4" s="17"/>
      <c r="F4" s="17"/>
      <c r="G4" s="17"/>
      <c r="H4" s="17"/>
      <c r="I4" s="17"/>
      <c r="J4" s="17"/>
      <c r="K4" s="17"/>
    </row>
    <row r="5" spans="2:12" ht="15.75" thickBot="1" x14ac:dyDescent="0.3">
      <c r="B5" s="17"/>
      <c r="C5" s="17"/>
      <c r="D5" s="17"/>
      <c r="E5" s="17"/>
      <c r="F5" s="17"/>
      <c r="G5" s="17"/>
      <c r="H5" s="17"/>
      <c r="I5" s="17"/>
      <c r="J5" s="17"/>
      <c r="K5" s="17"/>
    </row>
    <row r="6" spans="2:12" ht="30.75" thickBot="1" x14ac:dyDescent="0.3">
      <c r="B6" s="49" t="s">
        <v>3</v>
      </c>
      <c r="C6" s="50" t="s">
        <v>4</v>
      </c>
      <c r="D6" s="50" t="s">
        <v>5</v>
      </c>
      <c r="E6" s="50" t="s">
        <v>94</v>
      </c>
      <c r="F6" s="51" t="s">
        <v>95</v>
      </c>
      <c r="G6" s="50" t="s">
        <v>7</v>
      </c>
      <c r="H6" s="52" t="s">
        <v>9</v>
      </c>
      <c r="I6" s="53" t="s">
        <v>96</v>
      </c>
      <c r="J6" s="54" t="s">
        <v>97</v>
      </c>
      <c r="K6" s="55" t="s">
        <v>98</v>
      </c>
    </row>
    <row r="7" spans="2:12" ht="228" x14ac:dyDescent="0.25">
      <c r="B7" s="56" t="s">
        <v>99</v>
      </c>
      <c r="C7" s="57" t="s">
        <v>100</v>
      </c>
      <c r="D7" s="58" t="s">
        <v>101</v>
      </c>
      <c r="E7" s="58" t="s">
        <v>137</v>
      </c>
      <c r="F7" s="59"/>
      <c r="G7" s="60">
        <v>12</v>
      </c>
      <c r="H7" s="61">
        <v>0</v>
      </c>
      <c r="I7" s="62">
        <f>H7*G7</f>
        <v>0</v>
      </c>
      <c r="J7" s="63">
        <f>I7*0.21</f>
        <v>0</v>
      </c>
      <c r="K7" s="64">
        <f>I7+J7</f>
        <v>0</v>
      </c>
    </row>
    <row r="8" spans="2:12" ht="213.75" x14ac:dyDescent="0.25">
      <c r="B8" s="65" t="s">
        <v>102</v>
      </c>
      <c r="C8" s="66" t="s">
        <v>103</v>
      </c>
      <c r="D8" s="67" t="s">
        <v>104</v>
      </c>
      <c r="E8" s="68" t="s">
        <v>136</v>
      </c>
      <c r="F8" s="67"/>
      <c r="G8" s="69">
        <v>3</v>
      </c>
      <c r="H8" s="70">
        <v>0</v>
      </c>
      <c r="I8" s="71">
        <f t="shared" ref="I8:I18" si="0">H8*G8</f>
        <v>0</v>
      </c>
      <c r="J8" s="72">
        <f t="shared" ref="J8:J18" si="1">I8*0.21</f>
        <v>0</v>
      </c>
      <c r="K8" s="73">
        <f t="shared" ref="K8:K18" si="2">I8+J8</f>
        <v>0</v>
      </c>
    </row>
    <row r="9" spans="2:12" ht="185.25" x14ac:dyDescent="0.25">
      <c r="B9" s="65" t="s">
        <v>105</v>
      </c>
      <c r="C9" s="66" t="s">
        <v>106</v>
      </c>
      <c r="D9" s="67" t="s">
        <v>107</v>
      </c>
      <c r="E9" s="68" t="s">
        <v>138</v>
      </c>
      <c r="F9" s="67"/>
      <c r="G9" s="69">
        <v>5</v>
      </c>
      <c r="H9" s="70">
        <v>0</v>
      </c>
      <c r="I9" s="71">
        <f t="shared" si="0"/>
        <v>0</v>
      </c>
      <c r="J9" s="72">
        <f t="shared" si="1"/>
        <v>0</v>
      </c>
      <c r="K9" s="73">
        <f t="shared" si="2"/>
        <v>0</v>
      </c>
    </row>
    <row r="10" spans="2:12" ht="85.5" x14ac:dyDescent="0.25">
      <c r="B10" s="65" t="s">
        <v>108</v>
      </c>
      <c r="C10" s="66" t="s">
        <v>103</v>
      </c>
      <c r="D10" s="68" t="s">
        <v>147</v>
      </c>
      <c r="E10" s="68" t="s">
        <v>150</v>
      </c>
      <c r="F10" s="109"/>
      <c r="G10" s="69">
        <v>2</v>
      </c>
      <c r="H10" s="70">
        <v>0</v>
      </c>
      <c r="I10" s="71">
        <f t="shared" si="0"/>
        <v>0</v>
      </c>
      <c r="J10" s="72">
        <f t="shared" si="1"/>
        <v>0</v>
      </c>
      <c r="K10" s="73">
        <f t="shared" si="2"/>
        <v>0</v>
      </c>
    </row>
    <row r="11" spans="2:12" ht="85.5" x14ac:dyDescent="0.25">
      <c r="B11" s="65" t="s">
        <v>109</v>
      </c>
      <c r="C11" s="66" t="s">
        <v>103</v>
      </c>
      <c r="D11" s="68" t="s">
        <v>148</v>
      </c>
      <c r="E11" s="68" t="s">
        <v>149</v>
      </c>
      <c r="F11" s="109"/>
      <c r="G11" s="69">
        <v>2</v>
      </c>
      <c r="H11" s="70">
        <v>0</v>
      </c>
      <c r="I11" s="71">
        <f t="shared" si="0"/>
        <v>0</v>
      </c>
      <c r="J11" s="72">
        <f t="shared" si="1"/>
        <v>0</v>
      </c>
      <c r="K11" s="73">
        <f t="shared" si="2"/>
        <v>0</v>
      </c>
    </row>
    <row r="12" spans="2:12" ht="242.25" x14ac:dyDescent="0.25">
      <c r="B12" s="65" t="s">
        <v>110</v>
      </c>
      <c r="C12" s="66" t="s">
        <v>111</v>
      </c>
      <c r="D12" s="67" t="s">
        <v>112</v>
      </c>
      <c r="E12" s="68" t="s">
        <v>139</v>
      </c>
      <c r="F12" s="67"/>
      <c r="G12" s="69">
        <v>6</v>
      </c>
      <c r="H12" s="70">
        <v>0</v>
      </c>
      <c r="I12" s="71">
        <f t="shared" si="0"/>
        <v>0</v>
      </c>
      <c r="J12" s="72">
        <f t="shared" si="1"/>
        <v>0</v>
      </c>
      <c r="K12" s="73">
        <f t="shared" si="2"/>
        <v>0</v>
      </c>
    </row>
    <row r="13" spans="2:12" ht="228" x14ac:dyDescent="0.25">
      <c r="B13" s="65" t="s">
        <v>113</v>
      </c>
      <c r="C13" s="66" t="s">
        <v>114</v>
      </c>
      <c r="D13" s="67" t="s">
        <v>115</v>
      </c>
      <c r="E13" s="68" t="s">
        <v>140</v>
      </c>
      <c r="F13" s="67"/>
      <c r="G13" s="69">
        <v>2</v>
      </c>
      <c r="H13" s="70">
        <v>0</v>
      </c>
      <c r="I13" s="71">
        <f t="shared" si="0"/>
        <v>0</v>
      </c>
      <c r="J13" s="72">
        <f t="shared" si="1"/>
        <v>0</v>
      </c>
      <c r="K13" s="73">
        <f t="shared" si="2"/>
        <v>0</v>
      </c>
      <c r="L13" s="74"/>
    </row>
    <row r="14" spans="2:12" ht="285" x14ac:dyDescent="0.25">
      <c r="B14" s="65" t="s">
        <v>116</v>
      </c>
      <c r="C14" s="66" t="s">
        <v>117</v>
      </c>
      <c r="D14" s="67" t="s">
        <v>141</v>
      </c>
      <c r="E14" s="68" t="s">
        <v>142</v>
      </c>
      <c r="F14" s="67"/>
      <c r="G14" s="69">
        <v>5</v>
      </c>
      <c r="H14" s="70">
        <v>0</v>
      </c>
      <c r="I14" s="71">
        <f t="shared" si="0"/>
        <v>0</v>
      </c>
      <c r="J14" s="72">
        <f t="shared" si="1"/>
        <v>0</v>
      </c>
      <c r="K14" s="73">
        <f t="shared" si="2"/>
        <v>0</v>
      </c>
    </row>
    <row r="15" spans="2:12" ht="285" x14ac:dyDescent="0.25">
      <c r="B15" s="65" t="s">
        <v>118</v>
      </c>
      <c r="C15" s="66" t="s">
        <v>119</v>
      </c>
      <c r="D15" s="67" t="s">
        <v>120</v>
      </c>
      <c r="E15" s="68" t="s">
        <v>143</v>
      </c>
      <c r="F15" s="67"/>
      <c r="G15" s="69">
        <v>4</v>
      </c>
      <c r="H15" s="70">
        <v>0</v>
      </c>
      <c r="I15" s="71">
        <f t="shared" si="0"/>
        <v>0</v>
      </c>
      <c r="J15" s="72">
        <f t="shared" si="1"/>
        <v>0</v>
      </c>
      <c r="K15" s="73">
        <f t="shared" si="2"/>
        <v>0</v>
      </c>
    </row>
    <row r="16" spans="2:12" ht="228" x14ac:dyDescent="0.25">
      <c r="B16" s="65" t="s">
        <v>121</v>
      </c>
      <c r="C16" s="66" t="s">
        <v>80</v>
      </c>
      <c r="D16" s="68" t="s">
        <v>122</v>
      </c>
      <c r="E16" s="68" t="s">
        <v>144</v>
      </c>
      <c r="F16" s="67"/>
      <c r="G16" s="69">
        <v>60</v>
      </c>
      <c r="H16" s="70">
        <v>0</v>
      </c>
      <c r="I16" s="71">
        <f t="shared" si="0"/>
        <v>0</v>
      </c>
      <c r="J16" s="72">
        <f t="shared" si="1"/>
        <v>0</v>
      </c>
      <c r="K16" s="73">
        <f t="shared" si="2"/>
        <v>0</v>
      </c>
    </row>
    <row r="17" spans="2:11" ht="342" x14ac:dyDescent="0.25">
      <c r="B17" s="65" t="s">
        <v>123</v>
      </c>
      <c r="C17" s="66" t="s">
        <v>80</v>
      </c>
      <c r="D17" s="68" t="s">
        <v>124</v>
      </c>
      <c r="E17" s="68" t="s">
        <v>145</v>
      </c>
      <c r="F17" s="67"/>
      <c r="G17" s="69">
        <v>40</v>
      </c>
      <c r="H17" s="70">
        <v>0</v>
      </c>
      <c r="I17" s="71">
        <f t="shared" si="0"/>
        <v>0</v>
      </c>
      <c r="J17" s="72">
        <f t="shared" si="1"/>
        <v>0</v>
      </c>
      <c r="K17" s="73">
        <f t="shared" si="2"/>
        <v>0</v>
      </c>
    </row>
    <row r="18" spans="2:11" ht="214.5" thickBot="1" x14ac:dyDescent="0.3">
      <c r="B18" s="75" t="s">
        <v>125</v>
      </c>
      <c r="C18" s="76" t="s">
        <v>80</v>
      </c>
      <c r="D18" s="77" t="s">
        <v>126</v>
      </c>
      <c r="E18" s="78" t="s">
        <v>146</v>
      </c>
      <c r="F18" s="77"/>
      <c r="G18" s="79">
        <v>10</v>
      </c>
      <c r="H18" s="80">
        <v>0</v>
      </c>
      <c r="I18" s="81">
        <f t="shared" si="0"/>
        <v>0</v>
      </c>
      <c r="J18" s="82">
        <f t="shared" si="1"/>
        <v>0</v>
      </c>
      <c r="K18" s="83">
        <f t="shared" si="2"/>
        <v>0</v>
      </c>
    </row>
    <row r="19" spans="2:11" ht="17.25" thickBot="1" x14ac:dyDescent="0.3">
      <c r="B19" s="38"/>
      <c r="C19" s="39"/>
      <c r="D19" s="40"/>
      <c r="E19" s="39"/>
      <c r="F19" s="39"/>
      <c r="G19" s="39"/>
      <c r="H19" s="84" t="s">
        <v>127</v>
      </c>
      <c r="I19" s="85">
        <f>SUM(I7:I18)</f>
        <v>0</v>
      </c>
      <c r="J19" s="85">
        <f t="shared" ref="J19:K19" si="3">SUM(J7:J18)</f>
        <v>0</v>
      </c>
      <c r="K19" s="85">
        <f t="shared" si="3"/>
        <v>0</v>
      </c>
    </row>
  </sheetData>
  <sheetProtection algorithmName="SHA-512" hashValue="V3UxdRu1y6vaeuUted0/BuUmL0LmJzoLn6YWtTApC3dOy3Km7Hro3aTd1BZF9gk1MBYxKnrGQRLHGhtTa4mufg==" saltValue="ing07jHwZWKASzbSpHteoQ==" spinCount="100000" sheet="1" objects="1" scenarios="1"/>
  <mergeCells count="1">
    <mergeCell ref="F10:F11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124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REKAPITULACE</vt:lpstr>
      <vt:lpstr>ATYP NÁBYTEK</vt:lpstr>
      <vt:lpstr>TYPOVÝ NÁBYTEK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Silvia Matisová</dc:creator>
  <dc:description/>
  <cp:lastModifiedBy>Soukupová Klára, Ing.</cp:lastModifiedBy>
  <cp:revision>1</cp:revision>
  <cp:lastPrinted>2025-09-08T12:42:50Z</cp:lastPrinted>
  <dcterms:created xsi:type="dcterms:W3CDTF">2015-06-05T18:19:34Z</dcterms:created>
  <dcterms:modified xsi:type="dcterms:W3CDTF">2026-02-23T06:55:58Z</dcterms:modified>
  <dc:language>cs-CZ</dc:language>
</cp:coreProperties>
</file>