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C - stavební práce - ...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A - fasáda, pavlač - re..." sheetId="8" r:id="rId8"/>
    <sheet name="03 - střechy" sheetId="9" r:id="rId9"/>
    <sheet name="04A - venkovní plochy a k..." sheetId="10" r:id="rId10"/>
    <sheet name="05A - vnější sítě - kanal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'01.1C - stavební práce - ...'!$C$118:$K$4668</definedName>
    <definedName name="_xlnm.Print_Area" localSheetId="1">'01.1C - stavební práce - ...'!$C$4:$J$41,'01.1C - stavební práce - ...'!$C$47:$J$98,'01.1C - stavební práce - ...'!$C$104:$K$4668</definedName>
    <definedName name="_xlnm.Print_Titles" localSheetId="1">'01.1C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'04A - venkovní plochy a k...'!$C$87:$K$237</definedName>
    <definedName name="_xlnm.Print_Area" localSheetId="9">'04A - venkovní plochy a k...'!$C$4:$J$39,'04A - venkovní plochy a k...'!$C$45:$J$69,'04A - venkovní plochy a k...'!$C$75:$K$237</definedName>
    <definedName name="_xlnm.Print_Titles" localSheetId="9">'04A - venkovní plochy a k...'!$87:$87</definedName>
    <definedName name="_xlnm._FilterDatabase" localSheetId="10" hidden="1">'05A - vnější sítě - kanal...'!$C$90:$K$629</definedName>
    <definedName name="_xlnm.Print_Area" localSheetId="10">'05A - vnější sítě - kanal...'!$C$4:$J$39,'05A - vnější sítě - kanal...'!$C$45:$J$72,'05A - vnější sítě - kanal...'!$C$78:$K$629</definedName>
    <definedName name="_xlnm.Print_Titles" localSheetId="10">'05A - vnější sítě - kanal...'!$90:$90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83"/>
  <c r="J23"/>
  <c r="J18"/>
  <c r="E18"/>
  <c r="F83"/>
  <c r="J17"/>
  <c r="J12"/>
  <c r="J52"/>
  <c r="E7"/>
  <c r="E76"/>
  <c i="12" r="P128"/>
  <c r="J37"/>
  <c r="J36"/>
  <c i="1" r="AY67"/>
  <c i="12" r="J35"/>
  <c i="1" r="AX67"/>
  <c i="12" r="BI129"/>
  <c r="BH129"/>
  <c r="BG129"/>
  <c r="BF129"/>
  <c r="T129"/>
  <c r="T128"/>
  <c r="R129"/>
  <c r="R128"/>
  <c r="P129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79"/>
  <c r="J23"/>
  <c r="J18"/>
  <c r="E18"/>
  <c r="F79"/>
  <c r="J17"/>
  <c r="J12"/>
  <c r="J52"/>
  <c r="E7"/>
  <c r="E72"/>
  <c i="11" r="J37"/>
  <c r="J36"/>
  <c i="1" r="AY66"/>
  <c i="11" r="J35"/>
  <c i="1" r="AX66"/>
  <c i="11" r="BI628"/>
  <c r="BH628"/>
  <c r="BG628"/>
  <c r="BF628"/>
  <c r="T628"/>
  <c r="R628"/>
  <c r="P628"/>
  <c r="BI625"/>
  <c r="BH625"/>
  <c r="BG625"/>
  <c r="BF625"/>
  <c r="T625"/>
  <c r="R625"/>
  <c r="P625"/>
  <c r="BI624"/>
  <c r="BH624"/>
  <c r="BG624"/>
  <c r="BF624"/>
  <c r="T624"/>
  <c r="R624"/>
  <c r="P624"/>
  <c r="BI622"/>
  <c r="BH622"/>
  <c r="BG622"/>
  <c r="BF622"/>
  <c r="T622"/>
  <c r="R622"/>
  <c r="P622"/>
  <c r="BI617"/>
  <c r="BH617"/>
  <c r="BG617"/>
  <c r="BF617"/>
  <c r="T617"/>
  <c r="R617"/>
  <c r="P617"/>
  <c r="BI614"/>
  <c r="BH614"/>
  <c r="BG614"/>
  <c r="BF614"/>
  <c r="T614"/>
  <c r="R614"/>
  <c r="P614"/>
  <c r="BI612"/>
  <c r="BH612"/>
  <c r="BG612"/>
  <c r="BF612"/>
  <c r="T612"/>
  <c r="R612"/>
  <c r="P612"/>
  <c r="BI609"/>
  <c r="BH609"/>
  <c r="BG609"/>
  <c r="BF609"/>
  <c r="T609"/>
  <c r="R609"/>
  <c r="P609"/>
  <c r="BI606"/>
  <c r="BH606"/>
  <c r="BG606"/>
  <c r="BF606"/>
  <c r="T606"/>
  <c r="R606"/>
  <c r="P606"/>
  <c r="BI603"/>
  <c r="BH603"/>
  <c r="BG603"/>
  <c r="BF603"/>
  <c r="T603"/>
  <c r="R603"/>
  <c r="P603"/>
  <c r="BI602"/>
  <c r="BH602"/>
  <c r="BG602"/>
  <c r="BF602"/>
  <c r="T602"/>
  <c r="R602"/>
  <c r="P602"/>
  <c r="BI598"/>
  <c r="BH598"/>
  <c r="BG598"/>
  <c r="BF598"/>
  <c r="T598"/>
  <c r="R598"/>
  <c r="P598"/>
  <c r="BI595"/>
  <c r="BH595"/>
  <c r="BG595"/>
  <c r="BF595"/>
  <c r="T595"/>
  <c r="R595"/>
  <c r="P595"/>
  <c r="BI592"/>
  <c r="BH592"/>
  <c r="BG592"/>
  <c r="BF592"/>
  <c r="T592"/>
  <c r="R592"/>
  <c r="P592"/>
  <c r="BI588"/>
  <c r="BH588"/>
  <c r="BG588"/>
  <c r="BF588"/>
  <c r="T588"/>
  <c r="R588"/>
  <c r="P588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0"/>
  <c r="BH580"/>
  <c r="BG580"/>
  <c r="BF580"/>
  <c r="T580"/>
  <c r="R580"/>
  <c r="P580"/>
  <c r="BI579"/>
  <c r="BH579"/>
  <c r="BG579"/>
  <c r="BF579"/>
  <c r="T579"/>
  <c r="R579"/>
  <c r="P579"/>
  <c r="BI577"/>
  <c r="BH577"/>
  <c r="BG577"/>
  <c r="BF577"/>
  <c r="T577"/>
  <c r="R577"/>
  <c r="P577"/>
  <c r="BI574"/>
  <c r="BH574"/>
  <c r="BG574"/>
  <c r="BF574"/>
  <c r="T574"/>
  <c r="R574"/>
  <c r="P574"/>
  <c r="BI573"/>
  <c r="BH573"/>
  <c r="BG573"/>
  <c r="BF573"/>
  <c r="T573"/>
  <c r="R573"/>
  <c r="P573"/>
  <c r="BI570"/>
  <c r="BH570"/>
  <c r="BG570"/>
  <c r="BF570"/>
  <c r="T570"/>
  <c r="R570"/>
  <c r="P570"/>
  <c r="BI567"/>
  <c r="BH567"/>
  <c r="BG567"/>
  <c r="BF567"/>
  <c r="T567"/>
  <c r="R567"/>
  <c r="P567"/>
  <c r="BI564"/>
  <c r="BH564"/>
  <c r="BG564"/>
  <c r="BF564"/>
  <c r="T564"/>
  <c r="R564"/>
  <c r="P564"/>
  <c r="BI561"/>
  <c r="BH561"/>
  <c r="BG561"/>
  <c r="BF561"/>
  <c r="T561"/>
  <c r="R561"/>
  <c r="P561"/>
  <c r="BI557"/>
  <c r="BH557"/>
  <c r="BG557"/>
  <c r="BF557"/>
  <c r="T557"/>
  <c r="R557"/>
  <c r="P557"/>
  <c r="BI553"/>
  <c r="BH553"/>
  <c r="BG553"/>
  <c r="BF553"/>
  <c r="T553"/>
  <c r="R553"/>
  <c r="P553"/>
  <c r="BI549"/>
  <c r="BH549"/>
  <c r="BG549"/>
  <c r="BF549"/>
  <c r="T549"/>
  <c r="R549"/>
  <c r="P549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1"/>
  <c r="BH531"/>
  <c r="BG531"/>
  <c r="BF531"/>
  <c r="T531"/>
  <c r="R531"/>
  <c r="P531"/>
  <c r="BI528"/>
  <c r="BH528"/>
  <c r="BG528"/>
  <c r="BF528"/>
  <c r="T528"/>
  <c r="R528"/>
  <c r="P528"/>
  <c r="BI525"/>
  <c r="BH525"/>
  <c r="BG525"/>
  <c r="BF525"/>
  <c r="T525"/>
  <c r="R525"/>
  <c r="P525"/>
  <c r="BI522"/>
  <c r="BH522"/>
  <c r="BG522"/>
  <c r="BF522"/>
  <c r="T522"/>
  <c r="R522"/>
  <c r="P522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R242"/>
  <c r="R235"/>
  <c r="P242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55"/>
  <c r="J23"/>
  <c r="J18"/>
  <c r="E18"/>
  <c r="F88"/>
  <c r="J17"/>
  <c r="J12"/>
  <c r="J85"/>
  <c r="E7"/>
  <c r="E81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85"/>
  <c r="J23"/>
  <c r="J18"/>
  <c r="E18"/>
  <c r="F85"/>
  <c r="J17"/>
  <c r="J12"/>
  <c r="J52"/>
  <c r="E7"/>
  <c r="E7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55"/>
  <c r="J23"/>
  <c r="J18"/>
  <c r="E18"/>
  <c r="F55"/>
  <c r="J17"/>
  <c r="J12"/>
  <c r="J87"/>
  <c r="E7"/>
  <c r="E48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55"/>
  <c r="J23"/>
  <c r="J18"/>
  <c r="E18"/>
  <c r="F86"/>
  <c r="J17"/>
  <c r="J12"/>
  <c r="J83"/>
  <c r="E7"/>
  <c r="E79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59"/>
  <c r="J25"/>
  <c r="J20"/>
  <c r="E20"/>
  <c r="F111"/>
  <c r="J19"/>
  <c r="J14"/>
  <c r="J56"/>
  <c r="E7"/>
  <c r="E102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63"/>
  <c r="J27"/>
  <c r="J22"/>
  <c r="E22"/>
  <c r="F126"/>
  <c r="J21"/>
  <c r="J16"/>
  <c r="J60"/>
  <c r="E7"/>
  <c r="E52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100"/>
  <c r="J27"/>
  <c r="J22"/>
  <c r="E22"/>
  <c r="F63"/>
  <c r="J21"/>
  <c r="J16"/>
  <c r="J97"/>
  <c r="E7"/>
  <c r="E52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101"/>
  <c r="J25"/>
  <c r="J20"/>
  <c r="E20"/>
  <c r="F59"/>
  <c r="J19"/>
  <c r="J14"/>
  <c r="J98"/>
  <c r="E7"/>
  <c r="E50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59"/>
  <c r="J25"/>
  <c r="J20"/>
  <c r="E20"/>
  <c r="F103"/>
  <c r="J19"/>
  <c r="J14"/>
  <c r="J100"/>
  <c r="E7"/>
  <c r="E50"/>
  <c i="2" r="J2872"/>
  <c r="J39"/>
  <c r="J38"/>
  <c i="1" r="AY56"/>
  <c i="2" r="J37"/>
  <c i="1" r="AX56"/>
  <c i="2" r="BI4667"/>
  <c r="BH4667"/>
  <c r="BG4667"/>
  <c r="BF4667"/>
  <c r="T4667"/>
  <c r="R4667"/>
  <c r="P4667"/>
  <c r="BI4666"/>
  <c r="BH4666"/>
  <c r="BG4666"/>
  <c r="BF4666"/>
  <c r="T4666"/>
  <c r="R4666"/>
  <c r="P4666"/>
  <c r="BI4665"/>
  <c r="BH4665"/>
  <c r="BG4665"/>
  <c r="BF4665"/>
  <c r="T4665"/>
  <c r="R4665"/>
  <c r="P4665"/>
  <c r="BI4662"/>
  <c r="BH4662"/>
  <c r="BG4662"/>
  <c r="BF4662"/>
  <c r="T4662"/>
  <c r="R4662"/>
  <c r="P4662"/>
  <c r="BI4659"/>
  <c r="BH4659"/>
  <c r="BG4659"/>
  <c r="BF4659"/>
  <c r="T4659"/>
  <c r="R4659"/>
  <c r="P4659"/>
  <c r="BI4656"/>
  <c r="BH4656"/>
  <c r="BG4656"/>
  <c r="BF4656"/>
  <c r="T4656"/>
  <c r="R4656"/>
  <c r="P4656"/>
  <c r="BI4653"/>
  <c r="BH4653"/>
  <c r="BG4653"/>
  <c r="BF4653"/>
  <c r="T4653"/>
  <c r="R4653"/>
  <c r="P4653"/>
  <c r="BI4650"/>
  <c r="BH4650"/>
  <c r="BG4650"/>
  <c r="BF4650"/>
  <c r="T4650"/>
  <c r="R4650"/>
  <c r="P4650"/>
  <c r="BI4648"/>
  <c r="BH4648"/>
  <c r="BG4648"/>
  <c r="BF4648"/>
  <c r="T4648"/>
  <c r="R4648"/>
  <c r="P4648"/>
  <c r="BI4635"/>
  <c r="BH4635"/>
  <c r="BG4635"/>
  <c r="BF4635"/>
  <c r="T4635"/>
  <c r="R4635"/>
  <c r="P4635"/>
  <c r="BI4631"/>
  <c r="BH4631"/>
  <c r="BG4631"/>
  <c r="BF4631"/>
  <c r="T4631"/>
  <c r="R4631"/>
  <c r="P4631"/>
  <c r="BI4612"/>
  <c r="BH4612"/>
  <c r="BG4612"/>
  <c r="BF4612"/>
  <c r="T4612"/>
  <c r="R4612"/>
  <c r="P4612"/>
  <c r="BI4567"/>
  <c r="BH4567"/>
  <c r="BG4567"/>
  <c r="BF4567"/>
  <c r="T4567"/>
  <c r="R4567"/>
  <c r="P4567"/>
  <c r="BI4547"/>
  <c r="BH4547"/>
  <c r="BG4547"/>
  <c r="BF4547"/>
  <c r="T4547"/>
  <c r="R4547"/>
  <c r="P4547"/>
  <c r="BI4543"/>
  <c r="BH4543"/>
  <c r="BG4543"/>
  <c r="BF4543"/>
  <c r="T4543"/>
  <c r="R4543"/>
  <c r="P4543"/>
  <c r="BI4529"/>
  <c r="BH4529"/>
  <c r="BG4529"/>
  <c r="BF4529"/>
  <c r="T4529"/>
  <c r="R4529"/>
  <c r="P4529"/>
  <c r="BI4498"/>
  <c r="BH4498"/>
  <c r="BG4498"/>
  <c r="BF4498"/>
  <c r="T4498"/>
  <c r="R4498"/>
  <c r="P4498"/>
  <c r="BI4495"/>
  <c r="BH4495"/>
  <c r="BG4495"/>
  <c r="BF4495"/>
  <c r="T4495"/>
  <c r="R4495"/>
  <c r="P4495"/>
  <c r="BI4490"/>
  <c r="BH4490"/>
  <c r="BG4490"/>
  <c r="BF4490"/>
  <c r="T4490"/>
  <c r="R4490"/>
  <c r="P4490"/>
  <c r="BI4485"/>
  <c r="BH4485"/>
  <c r="BG4485"/>
  <c r="BF4485"/>
  <c r="T4485"/>
  <c r="R4485"/>
  <c r="P4485"/>
  <c r="BI4482"/>
  <c r="BH4482"/>
  <c r="BG4482"/>
  <c r="BF4482"/>
  <c r="T4482"/>
  <c r="R4482"/>
  <c r="P4482"/>
  <c r="BI4479"/>
  <c r="BH4479"/>
  <c r="BG4479"/>
  <c r="BF4479"/>
  <c r="T4479"/>
  <c r="R4479"/>
  <c r="P4479"/>
  <c r="BI4476"/>
  <c r="BH4476"/>
  <c r="BG4476"/>
  <c r="BF4476"/>
  <c r="T4476"/>
  <c r="R4476"/>
  <c r="P4476"/>
  <c r="BI4473"/>
  <c r="BH4473"/>
  <c r="BG4473"/>
  <c r="BF4473"/>
  <c r="T4473"/>
  <c r="R4473"/>
  <c r="P4473"/>
  <c r="BI4468"/>
  <c r="BH4468"/>
  <c r="BG4468"/>
  <c r="BF4468"/>
  <c r="T4468"/>
  <c r="R4468"/>
  <c r="P4468"/>
  <c r="BI4465"/>
  <c r="BH4465"/>
  <c r="BG4465"/>
  <c r="BF4465"/>
  <c r="T4465"/>
  <c r="R4465"/>
  <c r="P4465"/>
  <c r="BI4462"/>
  <c r="BH4462"/>
  <c r="BG4462"/>
  <c r="BF4462"/>
  <c r="T4462"/>
  <c r="R4462"/>
  <c r="P4462"/>
  <c r="BI4459"/>
  <c r="BH4459"/>
  <c r="BG4459"/>
  <c r="BF4459"/>
  <c r="T4459"/>
  <c r="R4459"/>
  <c r="P4459"/>
  <c r="BI4457"/>
  <c r="BH4457"/>
  <c r="BG4457"/>
  <c r="BF4457"/>
  <c r="T4457"/>
  <c r="R4457"/>
  <c r="P4457"/>
  <c r="BI4455"/>
  <c r="BH4455"/>
  <c r="BG4455"/>
  <c r="BF4455"/>
  <c r="T4455"/>
  <c r="R4455"/>
  <c r="P4455"/>
  <c r="BI4451"/>
  <c r="BH4451"/>
  <c r="BG4451"/>
  <c r="BF4451"/>
  <c r="T4451"/>
  <c r="R4451"/>
  <c r="P4451"/>
  <c r="BI4448"/>
  <c r="BH4448"/>
  <c r="BG4448"/>
  <c r="BF4448"/>
  <c r="T4448"/>
  <c r="R4448"/>
  <c r="P4448"/>
  <c r="BI4444"/>
  <c r="BH4444"/>
  <c r="BG4444"/>
  <c r="BF4444"/>
  <c r="T4444"/>
  <c r="R4444"/>
  <c r="P4444"/>
  <c r="BI4439"/>
  <c r="BH4439"/>
  <c r="BG4439"/>
  <c r="BF4439"/>
  <c r="T4439"/>
  <c r="R4439"/>
  <c r="P4439"/>
  <c r="BI4436"/>
  <c r="BH4436"/>
  <c r="BG4436"/>
  <c r="BF4436"/>
  <c r="T4436"/>
  <c r="R4436"/>
  <c r="P4436"/>
  <c r="BI4433"/>
  <c r="BH4433"/>
  <c r="BG4433"/>
  <c r="BF4433"/>
  <c r="T4433"/>
  <c r="R4433"/>
  <c r="P4433"/>
  <c r="BI4427"/>
  <c r="BH4427"/>
  <c r="BG4427"/>
  <c r="BF4427"/>
  <c r="T4427"/>
  <c r="R4427"/>
  <c r="P4427"/>
  <c r="BI4424"/>
  <c r="BH4424"/>
  <c r="BG4424"/>
  <c r="BF4424"/>
  <c r="T4424"/>
  <c r="R4424"/>
  <c r="P4424"/>
  <c r="BI4418"/>
  <c r="BH4418"/>
  <c r="BG4418"/>
  <c r="BF4418"/>
  <c r="T4418"/>
  <c r="R4418"/>
  <c r="P4418"/>
  <c r="BI4413"/>
  <c r="BH4413"/>
  <c r="BG4413"/>
  <c r="BF4413"/>
  <c r="T4413"/>
  <c r="R4413"/>
  <c r="P4413"/>
  <c r="BI4409"/>
  <c r="BH4409"/>
  <c r="BG4409"/>
  <c r="BF4409"/>
  <c r="T4409"/>
  <c r="R4409"/>
  <c r="P4409"/>
  <c r="BI4397"/>
  <c r="BH4397"/>
  <c r="BG4397"/>
  <c r="BF4397"/>
  <c r="T4397"/>
  <c r="R4397"/>
  <c r="P4397"/>
  <c r="BI4391"/>
  <c r="BH4391"/>
  <c r="BG4391"/>
  <c r="BF4391"/>
  <c r="T4391"/>
  <c r="R4391"/>
  <c r="P4391"/>
  <c r="BI4388"/>
  <c r="BH4388"/>
  <c r="BG4388"/>
  <c r="BF4388"/>
  <c r="T4388"/>
  <c r="R4388"/>
  <c r="P4388"/>
  <c r="BI4385"/>
  <c r="BH4385"/>
  <c r="BG4385"/>
  <c r="BF4385"/>
  <c r="T4385"/>
  <c r="R4385"/>
  <c r="P4385"/>
  <c r="BI4382"/>
  <c r="BH4382"/>
  <c r="BG4382"/>
  <c r="BF4382"/>
  <c r="T4382"/>
  <c r="R4382"/>
  <c r="P4382"/>
  <c r="BI4379"/>
  <c r="BH4379"/>
  <c r="BG4379"/>
  <c r="BF4379"/>
  <c r="T4379"/>
  <c r="R4379"/>
  <c r="P4379"/>
  <c r="BI4376"/>
  <c r="BH4376"/>
  <c r="BG4376"/>
  <c r="BF4376"/>
  <c r="T4376"/>
  <c r="R4376"/>
  <c r="P4376"/>
  <c r="BI4373"/>
  <c r="BH4373"/>
  <c r="BG4373"/>
  <c r="BF4373"/>
  <c r="T4373"/>
  <c r="R4373"/>
  <c r="P4373"/>
  <c r="BI4339"/>
  <c r="BH4339"/>
  <c r="BG4339"/>
  <c r="BF4339"/>
  <c r="T4339"/>
  <c r="R4339"/>
  <c r="P4339"/>
  <c r="BI4333"/>
  <c r="BH4333"/>
  <c r="BG4333"/>
  <c r="BF4333"/>
  <c r="T4333"/>
  <c r="R4333"/>
  <c r="P4333"/>
  <c r="BI4331"/>
  <c r="BH4331"/>
  <c r="BG4331"/>
  <c r="BF4331"/>
  <c r="T4331"/>
  <c r="R4331"/>
  <c r="P4331"/>
  <c r="BI4286"/>
  <c r="BH4286"/>
  <c r="BG4286"/>
  <c r="BF4286"/>
  <c r="T4286"/>
  <c r="R4286"/>
  <c r="P4286"/>
  <c r="BI4283"/>
  <c r="BH4283"/>
  <c r="BG4283"/>
  <c r="BF4283"/>
  <c r="T4283"/>
  <c r="R4283"/>
  <c r="P4283"/>
  <c r="BI4280"/>
  <c r="BH4280"/>
  <c r="BG4280"/>
  <c r="BF4280"/>
  <c r="T4280"/>
  <c r="R4280"/>
  <c r="P4280"/>
  <c r="BI4277"/>
  <c r="BH4277"/>
  <c r="BG4277"/>
  <c r="BF4277"/>
  <c r="T4277"/>
  <c r="R4277"/>
  <c r="P4277"/>
  <c r="BI4274"/>
  <c r="BH4274"/>
  <c r="BG4274"/>
  <c r="BF4274"/>
  <c r="T4274"/>
  <c r="R4274"/>
  <c r="P4274"/>
  <c r="BI4270"/>
  <c r="BH4270"/>
  <c r="BG4270"/>
  <c r="BF4270"/>
  <c r="T4270"/>
  <c r="R4270"/>
  <c r="P4270"/>
  <c r="BI4263"/>
  <c r="BH4263"/>
  <c r="BG4263"/>
  <c r="BF4263"/>
  <c r="T4263"/>
  <c r="R4263"/>
  <c r="P4263"/>
  <c r="BI4247"/>
  <c r="BH4247"/>
  <c r="BG4247"/>
  <c r="BF4247"/>
  <c r="T4247"/>
  <c r="R4247"/>
  <c r="P4247"/>
  <c r="BI4245"/>
  <c r="BH4245"/>
  <c r="BG4245"/>
  <c r="BF4245"/>
  <c r="T4245"/>
  <c r="R4245"/>
  <c r="P4245"/>
  <c r="BI4242"/>
  <c r="BH4242"/>
  <c r="BG4242"/>
  <c r="BF4242"/>
  <c r="T4242"/>
  <c r="R4242"/>
  <c r="P4242"/>
  <c r="BI4221"/>
  <c r="BH4221"/>
  <c r="BG4221"/>
  <c r="BF4221"/>
  <c r="T4221"/>
  <c r="R4221"/>
  <c r="P4221"/>
  <c r="BI4195"/>
  <c r="BH4195"/>
  <c r="BG4195"/>
  <c r="BF4195"/>
  <c r="T4195"/>
  <c r="R4195"/>
  <c r="P4195"/>
  <c r="BI4192"/>
  <c r="BH4192"/>
  <c r="BG4192"/>
  <c r="BF4192"/>
  <c r="T4192"/>
  <c r="R4192"/>
  <c r="P4192"/>
  <c r="BI4190"/>
  <c r="BH4190"/>
  <c r="BG4190"/>
  <c r="BF4190"/>
  <c r="T4190"/>
  <c r="R4190"/>
  <c r="P4190"/>
  <c r="BI4178"/>
  <c r="BH4178"/>
  <c r="BG4178"/>
  <c r="BF4178"/>
  <c r="T4178"/>
  <c r="R4178"/>
  <c r="P4178"/>
  <c r="BI4167"/>
  <c r="BH4167"/>
  <c r="BG4167"/>
  <c r="BF4167"/>
  <c r="T4167"/>
  <c r="R4167"/>
  <c r="P4167"/>
  <c r="BI4156"/>
  <c r="BH4156"/>
  <c r="BG4156"/>
  <c r="BF4156"/>
  <c r="T4156"/>
  <c r="R4156"/>
  <c r="P4156"/>
  <c r="BI4153"/>
  <c r="BH4153"/>
  <c r="BG4153"/>
  <c r="BF4153"/>
  <c r="T4153"/>
  <c r="R4153"/>
  <c r="P4153"/>
  <c r="BI4141"/>
  <c r="BH4141"/>
  <c r="BG4141"/>
  <c r="BF4141"/>
  <c r="T4141"/>
  <c r="R4141"/>
  <c r="P4141"/>
  <c r="BI4124"/>
  <c r="BH4124"/>
  <c r="BG4124"/>
  <c r="BF4124"/>
  <c r="T4124"/>
  <c r="R4124"/>
  <c r="P4124"/>
  <c r="BI4101"/>
  <c r="BH4101"/>
  <c r="BG4101"/>
  <c r="BF4101"/>
  <c r="T4101"/>
  <c r="R4101"/>
  <c r="P4101"/>
  <c r="BI4096"/>
  <c r="BH4096"/>
  <c r="BG4096"/>
  <c r="BF4096"/>
  <c r="T4096"/>
  <c r="R4096"/>
  <c r="P4096"/>
  <c r="BI4091"/>
  <c r="BH4091"/>
  <c r="BG4091"/>
  <c r="BF4091"/>
  <c r="T4091"/>
  <c r="R4091"/>
  <c r="P4091"/>
  <c r="BI4088"/>
  <c r="BH4088"/>
  <c r="BG4088"/>
  <c r="BF4088"/>
  <c r="T4088"/>
  <c r="R4088"/>
  <c r="P4088"/>
  <c r="BI4085"/>
  <c r="BH4085"/>
  <c r="BG4085"/>
  <c r="BF4085"/>
  <c r="T4085"/>
  <c r="R4085"/>
  <c r="P4085"/>
  <c r="BI4083"/>
  <c r="BH4083"/>
  <c r="BG4083"/>
  <c r="BF4083"/>
  <c r="T4083"/>
  <c r="R4083"/>
  <c r="P4083"/>
  <c r="BI4081"/>
  <c r="BH4081"/>
  <c r="BG4081"/>
  <c r="BF4081"/>
  <c r="T4081"/>
  <c r="R4081"/>
  <c r="P4081"/>
  <c r="BI4078"/>
  <c r="BH4078"/>
  <c r="BG4078"/>
  <c r="BF4078"/>
  <c r="T4078"/>
  <c r="R4078"/>
  <c r="P4078"/>
  <c r="BI4066"/>
  <c r="BH4066"/>
  <c r="BG4066"/>
  <c r="BF4066"/>
  <c r="T4066"/>
  <c r="R4066"/>
  <c r="P4066"/>
  <c r="BI4046"/>
  <c r="BH4046"/>
  <c r="BG4046"/>
  <c r="BF4046"/>
  <c r="T4046"/>
  <c r="R4046"/>
  <c r="P4046"/>
  <c r="BI4044"/>
  <c r="BH4044"/>
  <c r="BG4044"/>
  <c r="BF4044"/>
  <c r="T4044"/>
  <c r="R4044"/>
  <c r="P4044"/>
  <c r="BI4038"/>
  <c r="BH4038"/>
  <c r="BG4038"/>
  <c r="BF4038"/>
  <c r="T4038"/>
  <c r="R4038"/>
  <c r="P4038"/>
  <c r="BI4036"/>
  <c r="BH4036"/>
  <c r="BG4036"/>
  <c r="BF4036"/>
  <c r="T4036"/>
  <c r="R4036"/>
  <c r="P4036"/>
  <c r="BI4005"/>
  <c r="BH4005"/>
  <c r="BG4005"/>
  <c r="BF4005"/>
  <c r="T4005"/>
  <c r="R4005"/>
  <c r="P4005"/>
  <c r="BI3982"/>
  <c r="BH3982"/>
  <c r="BG3982"/>
  <c r="BF3982"/>
  <c r="T3982"/>
  <c r="R3982"/>
  <c r="P3982"/>
  <c r="BI3979"/>
  <c r="BH3979"/>
  <c r="BG3979"/>
  <c r="BF3979"/>
  <c r="T3979"/>
  <c r="R3979"/>
  <c r="P3979"/>
  <c r="BI3975"/>
  <c r="BH3975"/>
  <c r="BG3975"/>
  <c r="BF3975"/>
  <c r="T3975"/>
  <c r="R3975"/>
  <c r="P3975"/>
  <c r="BI3973"/>
  <c r="BH3973"/>
  <c r="BG3973"/>
  <c r="BF3973"/>
  <c r="T3973"/>
  <c r="R3973"/>
  <c r="P3973"/>
  <c r="BI3970"/>
  <c r="BH3970"/>
  <c r="BG3970"/>
  <c r="BF3970"/>
  <c r="T3970"/>
  <c r="R3970"/>
  <c r="P3970"/>
  <c r="BI3936"/>
  <c r="BH3936"/>
  <c r="BG3936"/>
  <c r="BF3936"/>
  <c r="T3936"/>
  <c r="R3936"/>
  <c r="P3936"/>
  <c r="BI3933"/>
  <c r="BH3933"/>
  <c r="BG3933"/>
  <c r="BF3933"/>
  <c r="T3933"/>
  <c r="R3933"/>
  <c r="P3933"/>
  <c r="BI3919"/>
  <c r="BH3919"/>
  <c r="BG3919"/>
  <c r="BF3919"/>
  <c r="T3919"/>
  <c r="R3919"/>
  <c r="P3919"/>
  <c r="BI3916"/>
  <c r="BH3916"/>
  <c r="BG3916"/>
  <c r="BF3916"/>
  <c r="T3916"/>
  <c r="R3916"/>
  <c r="P3916"/>
  <c r="BI3914"/>
  <c r="BH3914"/>
  <c r="BG3914"/>
  <c r="BF3914"/>
  <c r="T3914"/>
  <c r="R3914"/>
  <c r="P3914"/>
  <c r="BI3912"/>
  <c r="BH3912"/>
  <c r="BG3912"/>
  <c r="BF3912"/>
  <c r="T3912"/>
  <c r="R3912"/>
  <c r="P3912"/>
  <c r="BI3908"/>
  <c r="BH3908"/>
  <c r="BG3908"/>
  <c r="BF3908"/>
  <c r="T3908"/>
  <c r="R3908"/>
  <c r="P3908"/>
  <c r="BI3904"/>
  <c r="BH3904"/>
  <c r="BG3904"/>
  <c r="BF3904"/>
  <c r="T3904"/>
  <c r="R3904"/>
  <c r="P3904"/>
  <c r="BI3901"/>
  <c r="BH3901"/>
  <c r="BG3901"/>
  <c r="BF3901"/>
  <c r="T3901"/>
  <c r="R3901"/>
  <c r="P3901"/>
  <c r="BI3897"/>
  <c r="BH3897"/>
  <c r="BG3897"/>
  <c r="BF3897"/>
  <c r="T3897"/>
  <c r="R3897"/>
  <c r="P3897"/>
  <c r="BI3895"/>
  <c r="BH3895"/>
  <c r="BG3895"/>
  <c r="BF3895"/>
  <c r="T3895"/>
  <c r="R3895"/>
  <c r="P3895"/>
  <c r="BI3892"/>
  <c r="BH3892"/>
  <c r="BG3892"/>
  <c r="BF3892"/>
  <c r="T3892"/>
  <c r="R3892"/>
  <c r="P3892"/>
  <c r="BI3889"/>
  <c r="BH3889"/>
  <c r="BG3889"/>
  <c r="BF3889"/>
  <c r="T3889"/>
  <c r="R3889"/>
  <c r="P3889"/>
  <c r="BI3886"/>
  <c r="BH3886"/>
  <c r="BG3886"/>
  <c r="BF3886"/>
  <c r="T3886"/>
  <c r="R3886"/>
  <c r="P3886"/>
  <c r="BI3885"/>
  <c r="BH3885"/>
  <c r="BG3885"/>
  <c r="BF3885"/>
  <c r="T3885"/>
  <c r="R3885"/>
  <c r="P3885"/>
  <c r="BI3883"/>
  <c r="BH3883"/>
  <c r="BG3883"/>
  <c r="BF3883"/>
  <c r="T3883"/>
  <c r="R3883"/>
  <c r="P3883"/>
  <c r="BI3871"/>
  <c r="BH3871"/>
  <c r="BG3871"/>
  <c r="BF3871"/>
  <c r="T3871"/>
  <c r="R3871"/>
  <c r="P3871"/>
  <c r="BI3868"/>
  <c r="BH3868"/>
  <c r="BG3868"/>
  <c r="BF3868"/>
  <c r="T3868"/>
  <c r="R3868"/>
  <c r="P3868"/>
  <c r="BI3867"/>
  <c r="BH3867"/>
  <c r="BG3867"/>
  <c r="BF3867"/>
  <c r="T3867"/>
  <c r="R3867"/>
  <c r="P3867"/>
  <c r="BI3838"/>
  <c r="BH3838"/>
  <c r="BG3838"/>
  <c r="BF3838"/>
  <c r="T3838"/>
  <c r="R3838"/>
  <c r="P3838"/>
  <c r="BI3806"/>
  <c r="BH3806"/>
  <c r="BG3806"/>
  <c r="BF3806"/>
  <c r="T3806"/>
  <c r="R3806"/>
  <c r="P3806"/>
  <c r="BI3804"/>
  <c r="BH3804"/>
  <c r="BG3804"/>
  <c r="BF3804"/>
  <c r="T3804"/>
  <c r="R3804"/>
  <c r="P3804"/>
  <c r="BI3801"/>
  <c r="BH3801"/>
  <c r="BG3801"/>
  <c r="BF3801"/>
  <c r="T3801"/>
  <c r="R3801"/>
  <c r="P3801"/>
  <c r="BI3798"/>
  <c r="BH3798"/>
  <c r="BG3798"/>
  <c r="BF3798"/>
  <c r="T3798"/>
  <c r="R3798"/>
  <c r="P3798"/>
  <c r="BI3795"/>
  <c r="BH3795"/>
  <c r="BG3795"/>
  <c r="BF3795"/>
  <c r="T3795"/>
  <c r="R3795"/>
  <c r="P3795"/>
  <c r="BI3788"/>
  <c r="BH3788"/>
  <c r="BG3788"/>
  <c r="BF3788"/>
  <c r="T3788"/>
  <c r="R3788"/>
  <c r="P3788"/>
  <c r="BI3748"/>
  <c r="BH3748"/>
  <c r="BG3748"/>
  <c r="BF3748"/>
  <c r="T3748"/>
  <c r="R3748"/>
  <c r="P3748"/>
  <c r="BI3744"/>
  <c r="BH3744"/>
  <c r="BG3744"/>
  <c r="BF3744"/>
  <c r="T3744"/>
  <c r="R3744"/>
  <c r="P3744"/>
  <c r="BI3702"/>
  <c r="BH3702"/>
  <c r="BG3702"/>
  <c r="BF3702"/>
  <c r="T3702"/>
  <c r="R3702"/>
  <c r="P3702"/>
  <c r="BI3699"/>
  <c r="BH3699"/>
  <c r="BG3699"/>
  <c r="BF3699"/>
  <c r="T3699"/>
  <c r="R3699"/>
  <c r="P3699"/>
  <c r="BI3696"/>
  <c r="BH3696"/>
  <c r="BG3696"/>
  <c r="BF3696"/>
  <c r="T3696"/>
  <c r="R3696"/>
  <c r="P3696"/>
  <c r="BI3694"/>
  <c r="BH3694"/>
  <c r="BG3694"/>
  <c r="BF3694"/>
  <c r="T3694"/>
  <c r="R3694"/>
  <c r="P3694"/>
  <c r="BI3688"/>
  <c r="BH3688"/>
  <c r="BG3688"/>
  <c r="BF3688"/>
  <c r="T3688"/>
  <c r="R3688"/>
  <c r="P3688"/>
  <c r="BI3685"/>
  <c r="BH3685"/>
  <c r="BG3685"/>
  <c r="BF3685"/>
  <c r="T3685"/>
  <c r="R3685"/>
  <c r="P3685"/>
  <c r="BI3682"/>
  <c r="BH3682"/>
  <c r="BG3682"/>
  <c r="BF3682"/>
  <c r="T3682"/>
  <c r="R3682"/>
  <c r="P3682"/>
  <c r="BI3678"/>
  <c r="BH3678"/>
  <c r="BG3678"/>
  <c r="BF3678"/>
  <c r="T3678"/>
  <c r="R3678"/>
  <c r="P3678"/>
  <c r="BI3674"/>
  <c r="BH3674"/>
  <c r="BG3674"/>
  <c r="BF3674"/>
  <c r="T3674"/>
  <c r="R3674"/>
  <c r="P3674"/>
  <c r="BI3671"/>
  <c r="BH3671"/>
  <c r="BG3671"/>
  <c r="BF3671"/>
  <c r="T3671"/>
  <c r="R3671"/>
  <c r="P3671"/>
  <c r="BI3668"/>
  <c r="BH3668"/>
  <c r="BG3668"/>
  <c r="BF3668"/>
  <c r="T3668"/>
  <c r="R3668"/>
  <c r="P3668"/>
  <c r="BI3665"/>
  <c r="BH3665"/>
  <c r="BG3665"/>
  <c r="BF3665"/>
  <c r="T3665"/>
  <c r="R3665"/>
  <c r="P3665"/>
  <c r="BI3660"/>
  <c r="BH3660"/>
  <c r="BG3660"/>
  <c r="BF3660"/>
  <c r="T3660"/>
  <c r="R3660"/>
  <c r="P3660"/>
  <c r="BI3659"/>
  <c r="BH3659"/>
  <c r="BG3659"/>
  <c r="BF3659"/>
  <c r="T3659"/>
  <c r="R3659"/>
  <c r="P3659"/>
  <c r="BI3658"/>
  <c r="BH3658"/>
  <c r="BG3658"/>
  <c r="BF3658"/>
  <c r="T3658"/>
  <c r="R3658"/>
  <c r="P3658"/>
  <c r="BI3655"/>
  <c r="BH3655"/>
  <c r="BG3655"/>
  <c r="BF3655"/>
  <c r="T3655"/>
  <c r="R3655"/>
  <c r="P3655"/>
  <c r="BI3646"/>
  <c r="BH3646"/>
  <c r="BG3646"/>
  <c r="BF3646"/>
  <c r="T3646"/>
  <c r="R3646"/>
  <c r="P3646"/>
  <c r="BI3645"/>
  <c r="BH3645"/>
  <c r="BG3645"/>
  <c r="BF3645"/>
  <c r="T3645"/>
  <c r="R3645"/>
  <c r="P3645"/>
  <c r="BI3644"/>
  <c r="BH3644"/>
  <c r="BG3644"/>
  <c r="BF3644"/>
  <c r="T3644"/>
  <c r="R3644"/>
  <c r="P3644"/>
  <c r="BI3638"/>
  <c r="BH3638"/>
  <c r="BG3638"/>
  <c r="BF3638"/>
  <c r="T3638"/>
  <c r="R3638"/>
  <c r="P3638"/>
  <c r="BI3637"/>
  <c r="BH3637"/>
  <c r="BG3637"/>
  <c r="BF3637"/>
  <c r="T3637"/>
  <c r="R3637"/>
  <c r="P3637"/>
  <c r="BI3634"/>
  <c r="BH3634"/>
  <c r="BG3634"/>
  <c r="BF3634"/>
  <c r="T3634"/>
  <c r="R3634"/>
  <c r="P3634"/>
  <c r="BI3633"/>
  <c r="BH3633"/>
  <c r="BG3633"/>
  <c r="BF3633"/>
  <c r="T3633"/>
  <c r="R3633"/>
  <c r="P3633"/>
  <c r="BI3630"/>
  <c r="BH3630"/>
  <c r="BG3630"/>
  <c r="BF3630"/>
  <c r="T3630"/>
  <c r="R3630"/>
  <c r="P3630"/>
  <c r="BI3629"/>
  <c r="BH3629"/>
  <c r="BG3629"/>
  <c r="BF3629"/>
  <c r="T3629"/>
  <c r="R3629"/>
  <c r="P3629"/>
  <c r="BI3628"/>
  <c r="BH3628"/>
  <c r="BG3628"/>
  <c r="BF3628"/>
  <c r="T3628"/>
  <c r="R3628"/>
  <c r="P3628"/>
  <c r="BI3627"/>
  <c r="BH3627"/>
  <c r="BG3627"/>
  <c r="BF3627"/>
  <c r="T3627"/>
  <c r="R3627"/>
  <c r="P3627"/>
  <c r="BI3626"/>
  <c r="BH3626"/>
  <c r="BG3626"/>
  <c r="BF3626"/>
  <c r="T3626"/>
  <c r="R3626"/>
  <c r="P3626"/>
  <c r="BI3625"/>
  <c r="BH3625"/>
  <c r="BG3625"/>
  <c r="BF3625"/>
  <c r="T3625"/>
  <c r="R3625"/>
  <c r="P3625"/>
  <c r="BI3624"/>
  <c r="BH3624"/>
  <c r="BG3624"/>
  <c r="BF3624"/>
  <c r="T3624"/>
  <c r="R3624"/>
  <c r="P3624"/>
  <c r="BI3621"/>
  <c r="BH3621"/>
  <c r="BG3621"/>
  <c r="BF3621"/>
  <c r="T3621"/>
  <c r="R3621"/>
  <c r="P3621"/>
  <c r="BI3620"/>
  <c r="BH3620"/>
  <c r="BG3620"/>
  <c r="BF3620"/>
  <c r="T3620"/>
  <c r="R3620"/>
  <c r="P3620"/>
  <c r="BI3619"/>
  <c r="BH3619"/>
  <c r="BG3619"/>
  <c r="BF3619"/>
  <c r="T3619"/>
  <c r="R3619"/>
  <c r="P3619"/>
  <c r="BI3618"/>
  <c r="BH3618"/>
  <c r="BG3618"/>
  <c r="BF3618"/>
  <c r="T3618"/>
  <c r="R3618"/>
  <c r="P3618"/>
  <c r="BI3617"/>
  <c r="BH3617"/>
  <c r="BG3617"/>
  <c r="BF3617"/>
  <c r="T3617"/>
  <c r="R3617"/>
  <c r="P3617"/>
  <c r="BI3616"/>
  <c r="BH3616"/>
  <c r="BG3616"/>
  <c r="BF3616"/>
  <c r="T3616"/>
  <c r="R3616"/>
  <c r="P3616"/>
  <c r="BI3615"/>
  <c r="BH3615"/>
  <c r="BG3615"/>
  <c r="BF3615"/>
  <c r="T3615"/>
  <c r="R3615"/>
  <c r="P3615"/>
  <c r="BI3614"/>
  <c r="BH3614"/>
  <c r="BG3614"/>
  <c r="BF3614"/>
  <c r="T3614"/>
  <c r="R3614"/>
  <c r="P3614"/>
  <c r="BI3613"/>
  <c r="BH3613"/>
  <c r="BG3613"/>
  <c r="BF3613"/>
  <c r="T3613"/>
  <c r="R3613"/>
  <c r="P3613"/>
  <c r="BI3609"/>
  <c r="BH3609"/>
  <c r="BG3609"/>
  <c r="BF3609"/>
  <c r="T3609"/>
  <c r="R3609"/>
  <c r="P3609"/>
  <c r="BI3605"/>
  <c r="BH3605"/>
  <c r="BG3605"/>
  <c r="BF3605"/>
  <c r="T3605"/>
  <c r="R3605"/>
  <c r="P3605"/>
  <c r="BI3584"/>
  <c r="BH3584"/>
  <c r="BG3584"/>
  <c r="BF3584"/>
  <c r="T3584"/>
  <c r="R3584"/>
  <c r="P3584"/>
  <c r="BI3582"/>
  <c r="BH3582"/>
  <c r="BG3582"/>
  <c r="BF3582"/>
  <c r="T3582"/>
  <c r="R3582"/>
  <c r="P3582"/>
  <c r="BI3580"/>
  <c r="BH3580"/>
  <c r="BG3580"/>
  <c r="BF3580"/>
  <c r="T3580"/>
  <c r="R3580"/>
  <c r="P3580"/>
  <c r="BI3578"/>
  <c r="BH3578"/>
  <c r="BG3578"/>
  <c r="BF3578"/>
  <c r="T3578"/>
  <c r="R3578"/>
  <c r="P3578"/>
  <c r="BI3577"/>
  <c r="BH3577"/>
  <c r="BG3577"/>
  <c r="BF3577"/>
  <c r="T3577"/>
  <c r="R3577"/>
  <c r="P3577"/>
  <c r="BI3576"/>
  <c r="BH3576"/>
  <c r="BG3576"/>
  <c r="BF3576"/>
  <c r="T3576"/>
  <c r="R3576"/>
  <c r="P3576"/>
  <c r="BI3575"/>
  <c r="BH3575"/>
  <c r="BG3575"/>
  <c r="BF3575"/>
  <c r="T3575"/>
  <c r="R3575"/>
  <c r="P3575"/>
  <c r="BI3574"/>
  <c r="BH3574"/>
  <c r="BG3574"/>
  <c r="BF3574"/>
  <c r="T3574"/>
  <c r="R3574"/>
  <c r="P3574"/>
  <c r="BI3571"/>
  <c r="BH3571"/>
  <c r="BG3571"/>
  <c r="BF3571"/>
  <c r="T3571"/>
  <c r="R3571"/>
  <c r="P3571"/>
  <c r="BI3569"/>
  <c r="BH3569"/>
  <c r="BG3569"/>
  <c r="BF3569"/>
  <c r="T3569"/>
  <c r="R3569"/>
  <c r="P3569"/>
  <c r="BI3566"/>
  <c r="BH3566"/>
  <c r="BG3566"/>
  <c r="BF3566"/>
  <c r="T3566"/>
  <c r="R3566"/>
  <c r="P3566"/>
  <c r="BI3564"/>
  <c r="BH3564"/>
  <c r="BG3564"/>
  <c r="BF3564"/>
  <c r="T3564"/>
  <c r="R3564"/>
  <c r="P3564"/>
  <c r="BI3562"/>
  <c r="BH3562"/>
  <c r="BG3562"/>
  <c r="BF3562"/>
  <c r="T3562"/>
  <c r="R3562"/>
  <c r="P3562"/>
  <c r="BI3560"/>
  <c r="BH3560"/>
  <c r="BG3560"/>
  <c r="BF3560"/>
  <c r="T3560"/>
  <c r="R3560"/>
  <c r="P3560"/>
  <c r="BI3557"/>
  <c r="BH3557"/>
  <c r="BG3557"/>
  <c r="BF3557"/>
  <c r="T3557"/>
  <c r="R3557"/>
  <c r="P3557"/>
  <c r="BI3556"/>
  <c r="BH3556"/>
  <c r="BG3556"/>
  <c r="BF3556"/>
  <c r="T3556"/>
  <c r="R3556"/>
  <c r="P3556"/>
  <c r="BI3554"/>
  <c r="BH3554"/>
  <c r="BG3554"/>
  <c r="BF3554"/>
  <c r="T3554"/>
  <c r="R3554"/>
  <c r="P3554"/>
  <c r="BI3553"/>
  <c r="BH3553"/>
  <c r="BG3553"/>
  <c r="BF3553"/>
  <c r="T3553"/>
  <c r="R3553"/>
  <c r="P3553"/>
  <c r="BI3550"/>
  <c r="BH3550"/>
  <c r="BG3550"/>
  <c r="BF3550"/>
  <c r="T3550"/>
  <c r="R3550"/>
  <c r="P3550"/>
  <c r="BI3549"/>
  <c r="BH3549"/>
  <c r="BG3549"/>
  <c r="BF3549"/>
  <c r="T3549"/>
  <c r="R3549"/>
  <c r="P3549"/>
  <c r="BI3546"/>
  <c r="BH3546"/>
  <c r="BG3546"/>
  <c r="BF3546"/>
  <c r="T3546"/>
  <c r="R3546"/>
  <c r="P3546"/>
  <c r="BI3545"/>
  <c r="BH3545"/>
  <c r="BG3545"/>
  <c r="BF3545"/>
  <c r="T3545"/>
  <c r="R3545"/>
  <c r="P3545"/>
  <c r="BI3542"/>
  <c r="BH3542"/>
  <c r="BG3542"/>
  <c r="BF3542"/>
  <c r="T3542"/>
  <c r="R3542"/>
  <c r="P3542"/>
  <c r="BI3539"/>
  <c r="BH3539"/>
  <c r="BG3539"/>
  <c r="BF3539"/>
  <c r="T3539"/>
  <c r="R3539"/>
  <c r="P3539"/>
  <c r="BI3536"/>
  <c r="BH3536"/>
  <c r="BG3536"/>
  <c r="BF3536"/>
  <c r="T3536"/>
  <c r="R3536"/>
  <c r="P3536"/>
  <c r="BI3533"/>
  <c r="BH3533"/>
  <c r="BG3533"/>
  <c r="BF3533"/>
  <c r="T3533"/>
  <c r="R3533"/>
  <c r="P3533"/>
  <c r="BI3530"/>
  <c r="BH3530"/>
  <c r="BG3530"/>
  <c r="BF3530"/>
  <c r="T3530"/>
  <c r="R3530"/>
  <c r="P3530"/>
  <c r="BI3527"/>
  <c r="BH3527"/>
  <c r="BG3527"/>
  <c r="BF3527"/>
  <c r="T3527"/>
  <c r="R3527"/>
  <c r="P3527"/>
  <c r="BI3525"/>
  <c r="BH3525"/>
  <c r="BG3525"/>
  <c r="BF3525"/>
  <c r="T3525"/>
  <c r="R3525"/>
  <c r="P3525"/>
  <c r="BI3521"/>
  <c r="BH3521"/>
  <c r="BG3521"/>
  <c r="BF3521"/>
  <c r="T3521"/>
  <c r="R3521"/>
  <c r="P3521"/>
  <c r="BI3520"/>
  <c r="BH3520"/>
  <c r="BG3520"/>
  <c r="BF3520"/>
  <c r="T3520"/>
  <c r="R3520"/>
  <c r="P3520"/>
  <c r="BI3517"/>
  <c r="BH3517"/>
  <c r="BG3517"/>
  <c r="BF3517"/>
  <c r="T3517"/>
  <c r="R3517"/>
  <c r="P3517"/>
  <c r="BI3516"/>
  <c r="BH3516"/>
  <c r="BG3516"/>
  <c r="BF3516"/>
  <c r="T3516"/>
  <c r="R3516"/>
  <c r="P3516"/>
  <c r="BI3513"/>
  <c r="BH3513"/>
  <c r="BG3513"/>
  <c r="BF3513"/>
  <c r="T3513"/>
  <c r="R3513"/>
  <c r="P3513"/>
  <c r="BI3512"/>
  <c r="BH3512"/>
  <c r="BG3512"/>
  <c r="BF3512"/>
  <c r="T3512"/>
  <c r="R3512"/>
  <c r="P3512"/>
  <c r="BI3511"/>
  <c r="BH3511"/>
  <c r="BG3511"/>
  <c r="BF3511"/>
  <c r="T3511"/>
  <c r="R3511"/>
  <c r="P3511"/>
  <c r="BI3507"/>
  <c r="BH3507"/>
  <c r="BG3507"/>
  <c r="BF3507"/>
  <c r="T3507"/>
  <c r="R3507"/>
  <c r="P3507"/>
  <c r="BI3506"/>
  <c r="BH3506"/>
  <c r="BG3506"/>
  <c r="BF3506"/>
  <c r="T3506"/>
  <c r="R3506"/>
  <c r="P3506"/>
  <c r="BI3505"/>
  <c r="BH3505"/>
  <c r="BG3505"/>
  <c r="BF3505"/>
  <c r="T3505"/>
  <c r="R3505"/>
  <c r="P3505"/>
  <c r="BI3501"/>
  <c r="BH3501"/>
  <c r="BG3501"/>
  <c r="BF3501"/>
  <c r="T3501"/>
  <c r="R3501"/>
  <c r="P3501"/>
  <c r="BI3500"/>
  <c r="BH3500"/>
  <c r="BG3500"/>
  <c r="BF3500"/>
  <c r="T3500"/>
  <c r="R3500"/>
  <c r="P3500"/>
  <c r="BI3499"/>
  <c r="BH3499"/>
  <c r="BG3499"/>
  <c r="BF3499"/>
  <c r="T3499"/>
  <c r="R3499"/>
  <c r="P3499"/>
  <c r="BI3494"/>
  <c r="BH3494"/>
  <c r="BG3494"/>
  <c r="BF3494"/>
  <c r="T3494"/>
  <c r="R3494"/>
  <c r="P3494"/>
  <c r="BI3493"/>
  <c r="BH3493"/>
  <c r="BG3493"/>
  <c r="BF3493"/>
  <c r="T3493"/>
  <c r="R3493"/>
  <c r="P3493"/>
  <c r="BI3492"/>
  <c r="BH3492"/>
  <c r="BG3492"/>
  <c r="BF3492"/>
  <c r="T3492"/>
  <c r="R3492"/>
  <c r="P3492"/>
  <c r="BI3491"/>
  <c r="BH3491"/>
  <c r="BG3491"/>
  <c r="BF3491"/>
  <c r="T3491"/>
  <c r="R3491"/>
  <c r="P3491"/>
  <c r="BI3488"/>
  <c r="BH3488"/>
  <c r="BG3488"/>
  <c r="BF3488"/>
  <c r="T3488"/>
  <c r="R3488"/>
  <c r="P3488"/>
  <c r="BI3484"/>
  <c r="BH3484"/>
  <c r="BG3484"/>
  <c r="BF3484"/>
  <c r="T3484"/>
  <c r="R3484"/>
  <c r="P3484"/>
  <c r="BI3481"/>
  <c r="BH3481"/>
  <c r="BG3481"/>
  <c r="BF3481"/>
  <c r="T3481"/>
  <c r="R3481"/>
  <c r="P3481"/>
  <c r="BI3480"/>
  <c r="BH3480"/>
  <c r="BG3480"/>
  <c r="BF3480"/>
  <c r="T3480"/>
  <c r="R3480"/>
  <c r="P3480"/>
  <c r="BI3477"/>
  <c r="BH3477"/>
  <c r="BG3477"/>
  <c r="BF3477"/>
  <c r="T3477"/>
  <c r="R3477"/>
  <c r="P3477"/>
  <c r="BI3476"/>
  <c r="BH3476"/>
  <c r="BG3476"/>
  <c r="BF3476"/>
  <c r="T3476"/>
  <c r="R3476"/>
  <c r="P3476"/>
  <c r="BI3475"/>
  <c r="BH3475"/>
  <c r="BG3475"/>
  <c r="BF3475"/>
  <c r="T3475"/>
  <c r="R3475"/>
  <c r="P3475"/>
  <c r="BI3471"/>
  <c r="BH3471"/>
  <c r="BG3471"/>
  <c r="BF3471"/>
  <c r="T3471"/>
  <c r="R3471"/>
  <c r="P3471"/>
  <c r="BI3470"/>
  <c r="BH3470"/>
  <c r="BG3470"/>
  <c r="BF3470"/>
  <c r="T3470"/>
  <c r="R3470"/>
  <c r="P3470"/>
  <c r="BI3469"/>
  <c r="BH3469"/>
  <c r="BG3469"/>
  <c r="BF3469"/>
  <c r="T3469"/>
  <c r="R3469"/>
  <c r="P3469"/>
  <c r="BI3465"/>
  <c r="BH3465"/>
  <c r="BG3465"/>
  <c r="BF3465"/>
  <c r="T3465"/>
  <c r="R3465"/>
  <c r="P3465"/>
  <c r="BI3463"/>
  <c r="BH3463"/>
  <c r="BG3463"/>
  <c r="BF3463"/>
  <c r="T3463"/>
  <c r="R3463"/>
  <c r="P3463"/>
  <c r="BI3460"/>
  <c r="BH3460"/>
  <c r="BG3460"/>
  <c r="BF3460"/>
  <c r="T3460"/>
  <c r="R3460"/>
  <c r="P3460"/>
  <c r="BI3459"/>
  <c r="BH3459"/>
  <c r="BG3459"/>
  <c r="BF3459"/>
  <c r="T3459"/>
  <c r="R3459"/>
  <c r="P3459"/>
  <c r="BI3457"/>
  <c r="BH3457"/>
  <c r="BG3457"/>
  <c r="BF3457"/>
  <c r="T3457"/>
  <c r="R3457"/>
  <c r="P3457"/>
  <c r="BI3454"/>
  <c r="BH3454"/>
  <c r="BG3454"/>
  <c r="BF3454"/>
  <c r="T3454"/>
  <c r="R3454"/>
  <c r="P3454"/>
  <c r="BI3453"/>
  <c r="BH3453"/>
  <c r="BG3453"/>
  <c r="BF3453"/>
  <c r="T3453"/>
  <c r="R3453"/>
  <c r="P3453"/>
  <c r="BI3452"/>
  <c r="BH3452"/>
  <c r="BG3452"/>
  <c r="BF3452"/>
  <c r="T3452"/>
  <c r="R3452"/>
  <c r="P3452"/>
  <c r="BI3451"/>
  <c r="BH3451"/>
  <c r="BG3451"/>
  <c r="BF3451"/>
  <c r="T3451"/>
  <c r="R3451"/>
  <c r="P3451"/>
  <c r="BI3450"/>
  <c r="BH3450"/>
  <c r="BG3450"/>
  <c r="BF3450"/>
  <c r="T3450"/>
  <c r="R3450"/>
  <c r="P3450"/>
  <c r="BI3449"/>
  <c r="BH3449"/>
  <c r="BG3449"/>
  <c r="BF3449"/>
  <c r="T3449"/>
  <c r="R3449"/>
  <c r="P3449"/>
  <c r="BI3448"/>
  <c r="BH3448"/>
  <c r="BG3448"/>
  <c r="BF3448"/>
  <c r="T3448"/>
  <c r="R3448"/>
  <c r="P3448"/>
  <c r="BI3444"/>
  <c r="BH3444"/>
  <c r="BG3444"/>
  <c r="BF3444"/>
  <c r="T3444"/>
  <c r="R3444"/>
  <c r="P3444"/>
  <c r="BI3442"/>
  <c r="BH3442"/>
  <c r="BG3442"/>
  <c r="BF3442"/>
  <c r="T3442"/>
  <c r="R3442"/>
  <c r="P3442"/>
  <c r="BI3440"/>
  <c r="BH3440"/>
  <c r="BG3440"/>
  <c r="BF3440"/>
  <c r="T3440"/>
  <c r="R3440"/>
  <c r="P3440"/>
  <c r="BI3438"/>
  <c r="BH3438"/>
  <c r="BG3438"/>
  <c r="BF3438"/>
  <c r="T3438"/>
  <c r="R3438"/>
  <c r="P3438"/>
  <c r="BI3436"/>
  <c r="BH3436"/>
  <c r="BG3436"/>
  <c r="BF3436"/>
  <c r="T3436"/>
  <c r="R3436"/>
  <c r="P3436"/>
  <c r="BI3434"/>
  <c r="BH3434"/>
  <c r="BG3434"/>
  <c r="BF3434"/>
  <c r="T3434"/>
  <c r="R3434"/>
  <c r="P3434"/>
  <c r="BI3432"/>
  <c r="BH3432"/>
  <c r="BG3432"/>
  <c r="BF3432"/>
  <c r="T3432"/>
  <c r="R3432"/>
  <c r="P3432"/>
  <c r="BI3430"/>
  <c r="BH3430"/>
  <c r="BG3430"/>
  <c r="BF3430"/>
  <c r="T3430"/>
  <c r="R3430"/>
  <c r="P3430"/>
  <c r="BI3428"/>
  <c r="BH3428"/>
  <c r="BG3428"/>
  <c r="BF3428"/>
  <c r="T3428"/>
  <c r="R3428"/>
  <c r="P3428"/>
  <c r="BI3426"/>
  <c r="BH3426"/>
  <c r="BG3426"/>
  <c r="BF3426"/>
  <c r="T3426"/>
  <c r="R3426"/>
  <c r="P3426"/>
  <c r="BI3424"/>
  <c r="BH3424"/>
  <c r="BG3424"/>
  <c r="BF3424"/>
  <c r="T3424"/>
  <c r="R3424"/>
  <c r="P3424"/>
  <c r="BI3422"/>
  <c r="BH3422"/>
  <c r="BG3422"/>
  <c r="BF3422"/>
  <c r="T3422"/>
  <c r="R3422"/>
  <c r="P3422"/>
  <c r="BI3420"/>
  <c r="BH3420"/>
  <c r="BG3420"/>
  <c r="BF3420"/>
  <c r="T3420"/>
  <c r="R3420"/>
  <c r="P3420"/>
  <c r="BI3418"/>
  <c r="BH3418"/>
  <c r="BG3418"/>
  <c r="BF3418"/>
  <c r="T3418"/>
  <c r="R3418"/>
  <c r="P3418"/>
  <c r="BI3416"/>
  <c r="BH3416"/>
  <c r="BG3416"/>
  <c r="BF3416"/>
  <c r="T3416"/>
  <c r="R3416"/>
  <c r="P3416"/>
  <c r="BI3414"/>
  <c r="BH3414"/>
  <c r="BG3414"/>
  <c r="BF3414"/>
  <c r="T3414"/>
  <c r="R3414"/>
  <c r="P3414"/>
  <c r="BI3412"/>
  <c r="BH3412"/>
  <c r="BG3412"/>
  <c r="BF3412"/>
  <c r="T3412"/>
  <c r="R3412"/>
  <c r="P3412"/>
  <c r="BI3410"/>
  <c r="BH3410"/>
  <c r="BG3410"/>
  <c r="BF3410"/>
  <c r="T3410"/>
  <c r="R3410"/>
  <c r="P3410"/>
  <c r="BI3408"/>
  <c r="BH3408"/>
  <c r="BG3408"/>
  <c r="BF3408"/>
  <c r="T3408"/>
  <c r="R3408"/>
  <c r="P3408"/>
  <c r="BI3406"/>
  <c r="BH3406"/>
  <c r="BG3406"/>
  <c r="BF3406"/>
  <c r="T3406"/>
  <c r="R3406"/>
  <c r="P3406"/>
  <c r="BI3404"/>
  <c r="BH3404"/>
  <c r="BG3404"/>
  <c r="BF3404"/>
  <c r="T3404"/>
  <c r="R3404"/>
  <c r="P3404"/>
  <c r="BI3402"/>
  <c r="BH3402"/>
  <c r="BG3402"/>
  <c r="BF3402"/>
  <c r="T3402"/>
  <c r="R3402"/>
  <c r="P3402"/>
  <c r="BI3400"/>
  <c r="BH3400"/>
  <c r="BG3400"/>
  <c r="BF3400"/>
  <c r="T3400"/>
  <c r="R3400"/>
  <c r="P3400"/>
  <c r="BI3398"/>
  <c r="BH3398"/>
  <c r="BG3398"/>
  <c r="BF3398"/>
  <c r="T3398"/>
  <c r="R3398"/>
  <c r="P3398"/>
  <c r="BI3396"/>
  <c r="BH3396"/>
  <c r="BG3396"/>
  <c r="BF3396"/>
  <c r="T3396"/>
  <c r="R3396"/>
  <c r="P3396"/>
  <c r="BI3394"/>
  <c r="BH3394"/>
  <c r="BG3394"/>
  <c r="BF3394"/>
  <c r="T3394"/>
  <c r="R3394"/>
  <c r="P3394"/>
  <c r="BI3392"/>
  <c r="BH3392"/>
  <c r="BG3392"/>
  <c r="BF3392"/>
  <c r="T3392"/>
  <c r="R3392"/>
  <c r="P3392"/>
  <c r="BI3390"/>
  <c r="BH3390"/>
  <c r="BG3390"/>
  <c r="BF3390"/>
  <c r="T3390"/>
  <c r="R3390"/>
  <c r="P3390"/>
  <c r="BI3388"/>
  <c r="BH3388"/>
  <c r="BG3388"/>
  <c r="BF3388"/>
  <c r="T3388"/>
  <c r="R3388"/>
  <c r="P3388"/>
  <c r="BI3386"/>
  <c r="BH3386"/>
  <c r="BG3386"/>
  <c r="BF3386"/>
  <c r="T3386"/>
  <c r="R3386"/>
  <c r="P3386"/>
  <c r="BI3384"/>
  <c r="BH3384"/>
  <c r="BG3384"/>
  <c r="BF3384"/>
  <c r="T3384"/>
  <c r="R3384"/>
  <c r="P3384"/>
  <c r="BI3382"/>
  <c r="BH3382"/>
  <c r="BG3382"/>
  <c r="BF3382"/>
  <c r="T3382"/>
  <c r="R3382"/>
  <c r="P3382"/>
  <c r="BI3380"/>
  <c r="BH3380"/>
  <c r="BG3380"/>
  <c r="BF3380"/>
  <c r="T3380"/>
  <c r="R3380"/>
  <c r="P3380"/>
  <c r="BI3378"/>
  <c r="BH3378"/>
  <c r="BG3378"/>
  <c r="BF3378"/>
  <c r="T3378"/>
  <c r="R3378"/>
  <c r="P3378"/>
  <c r="BI3376"/>
  <c r="BH3376"/>
  <c r="BG3376"/>
  <c r="BF3376"/>
  <c r="T3376"/>
  <c r="R3376"/>
  <c r="P3376"/>
  <c r="BI3374"/>
  <c r="BH3374"/>
  <c r="BG3374"/>
  <c r="BF3374"/>
  <c r="T3374"/>
  <c r="R3374"/>
  <c r="P3374"/>
  <c r="BI3372"/>
  <c r="BH3372"/>
  <c r="BG3372"/>
  <c r="BF3372"/>
  <c r="T3372"/>
  <c r="R3372"/>
  <c r="P3372"/>
  <c r="BI3370"/>
  <c r="BH3370"/>
  <c r="BG3370"/>
  <c r="BF3370"/>
  <c r="T3370"/>
  <c r="R3370"/>
  <c r="P3370"/>
  <c r="BI3368"/>
  <c r="BH3368"/>
  <c r="BG3368"/>
  <c r="BF3368"/>
  <c r="T3368"/>
  <c r="R3368"/>
  <c r="P3368"/>
  <c r="BI3366"/>
  <c r="BH3366"/>
  <c r="BG3366"/>
  <c r="BF3366"/>
  <c r="T3366"/>
  <c r="R3366"/>
  <c r="P3366"/>
  <c r="BI3364"/>
  <c r="BH3364"/>
  <c r="BG3364"/>
  <c r="BF3364"/>
  <c r="T3364"/>
  <c r="R3364"/>
  <c r="P3364"/>
  <c r="BI3360"/>
  <c r="BH3360"/>
  <c r="BG3360"/>
  <c r="BF3360"/>
  <c r="T3360"/>
  <c r="R3360"/>
  <c r="P3360"/>
  <c r="BI3358"/>
  <c r="BH3358"/>
  <c r="BG3358"/>
  <c r="BF3358"/>
  <c r="T3358"/>
  <c r="R3358"/>
  <c r="P3358"/>
  <c r="BI3356"/>
  <c r="BH3356"/>
  <c r="BG3356"/>
  <c r="BF3356"/>
  <c r="T3356"/>
  <c r="R3356"/>
  <c r="P3356"/>
  <c r="BI3354"/>
  <c r="BH3354"/>
  <c r="BG3354"/>
  <c r="BF3354"/>
  <c r="T3354"/>
  <c r="R3354"/>
  <c r="P3354"/>
  <c r="BI3352"/>
  <c r="BH3352"/>
  <c r="BG3352"/>
  <c r="BF3352"/>
  <c r="T3352"/>
  <c r="R3352"/>
  <c r="P3352"/>
  <c r="BI3350"/>
  <c r="BH3350"/>
  <c r="BG3350"/>
  <c r="BF3350"/>
  <c r="T3350"/>
  <c r="R3350"/>
  <c r="P3350"/>
  <c r="BI3348"/>
  <c r="BH3348"/>
  <c r="BG3348"/>
  <c r="BF3348"/>
  <c r="T3348"/>
  <c r="R3348"/>
  <c r="P3348"/>
  <c r="BI3346"/>
  <c r="BH3346"/>
  <c r="BG3346"/>
  <c r="BF3346"/>
  <c r="T3346"/>
  <c r="R3346"/>
  <c r="P3346"/>
  <c r="BI3344"/>
  <c r="BH3344"/>
  <c r="BG3344"/>
  <c r="BF3344"/>
  <c r="T3344"/>
  <c r="R3344"/>
  <c r="P3344"/>
  <c r="BI3342"/>
  <c r="BH3342"/>
  <c r="BG3342"/>
  <c r="BF3342"/>
  <c r="T3342"/>
  <c r="R3342"/>
  <c r="P3342"/>
  <c r="BI3340"/>
  <c r="BH3340"/>
  <c r="BG3340"/>
  <c r="BF3340"/>
  <c r="T3340"/>
  <c r="R3340"/>
  <c r="P3340"/>
  <c r="BI3338"/>
  <c r="BH3338"/>
  <c r="BG3338"/>
  <c r="BF3338"/>
  <c r="T3338"/>
  <c r="R3338"/>
  <c r="P3338"/>
  <c r="BI3336"/>
  <c r="BH3336"/>
  <c r="BG3336"/>
  <c r="BF3336"/>
  <c r="T3336"/>
  <c r="R3336"/>
  <c r="P3336"/>
  <c r="BI3331"/>
  <c r="BH3331"/>
  <c r="BG3331"/>
  <c r="BF3331"/>
  <c r="T3331"/>
  <c r="R3331"/>
  <c r="P3331"/>
  <c r="BI3328"/>
  <c r="BH3328"/>
  <c r="BG3328"/>
  <c r="BF3328"/>
  <c r="T3328"/>
  <c r="R3328"/>
  <c r="P3328"/>
  <c r="BI3316"/>
  <c r="BH3316"/>
  <c r="BG3316"/>
  <c r="BF3316"/>
  <c r="T3316"/>
  <c r="R3316"/>
  <c r="P3316"/>
  <c r="BI3313"/>
  <c r="BH3313"/>
  <c r="BG3313"/>
  <c r="BF3313"/>
  <c r="T3313"/>
  <c r="R3313"/>
  <c r="P3313"/>
  <c r="BI3310"/>
  <c r="BH3310"/>
  <c r="BG3310"/>
  <c r="BF3310"/>
  <c r="T3310"/>
  <c r="R3310"/>
  <c r="P3310"/>
  <c r="BI3307"/>
  <c r="BH3307"/>
  <c r="BG3307"/>
  <c r="BF3307"/>
  <c r="T3307"/>
  <c r="R3307"/>
  <c r="P3307"/>
  <c r="BI3293"/>
  <c r="BH3293"/>
  <c r="BG3293"/>
  <c r="BF3293"/>
  <c r="T3293"/>
  <c r="R3293"/>
  <c r="P3293"/>
  <c r="BI3292"/>
  <c r="BH3292"/>
  <c r="BG3292"/>
  <c r="BF3292"/>
  <c r="T3292"/>
  <c r="R3292"/>
  <c r="P3292"/>
  <c r="BI3290"/>
  <c r="BH3290"/>
  <c r="BG3290"/>
  <c r="BF3290"/>
  <c r="T3290"/>
  <c r="R3290"/>
  <c r="P3290"/>
  <c r="BI3289"/>
  <c r="BH3289"/>
  <c r="BG3289"/>
  <c r="BF3289"/>
  <c r="T3289"/>
  <c r="R3289"/>
  <c r="P3289"/>
  <c r="BI3287"/>
  <c r="BH3287"/>
  <c r="BG3287"/>
  <c r="BF3287"/>
  <c r="T3287"/>
  <c r="R3287"/>
  <c r="P3287"/>
  <c r="BI3286"/>
  <c r="BH3286"/>
  <c r="BG3286"/>
  <c r="BF3286"/>
  <c r="T3286"/>
  <c r="R3286"/>
  <c r="P3286"/>
  <c r="BI3285"/>
  <c r="BH3285"/>
  <c r="BG3285"/>
  <c r="BF3285"/>
  <c r="T3285"/>
  <c r="R3285"/>
  <c r="P3285"/>
  <c r="BI3284"/>
  <c r="BH3284"/>
  <c r="BG3284"/>
  <c r="BF3284"/>
  <c r="T3284"/>
  <c r="R3284"/>
  <c r="P3284"/>
  <c r="BI3282"/>
  <c r="BH3282"/>
  <c r="BG3282"/>
  <c r="BF3282"/>
  <c r="T3282"/>
  <c r="R3282"/>
  <c r="P3282"/>
  <c r="BI3281"/>
  <c r="BH3281"/>
  <c r="BG3281"/>
  <c r="BF3281"/>
  <c r="T3281"/>
  <c r="R3281"/>
  <c r="P3281"/>
  <c r="BI3280"/>
  <c r="BH3280"/>
  <c r="BG3280"/>
  <c r="BF3280"/>
  <c r="T3280"/>
  <c r="R3280"/>
  <c r="P3280"/>
  <c r="BI3279"/>
  <c r="BH3279"/>
  <c r="BG3279"/>
  <c r="BF3279"/>
  <c r="T3279"/>
  <c r="R3279"/>
  <c r="P3279"/>
  <c r="BI3278"/>
  <c r="BH3278"/>
  <c r="BG3278"/>
  <c r="BF3278"/>
  <c r="T3278"/>
  <c r="R3278"/>
  <c r="P3278"/>
  <c r="BI3276"/>
  <c r="BH3276"/>
  <c r="BG3276"/>
  <c r="BF3276"/>
  <c r="T3276"/>
  <c r="R3276"/>
  <c r="P3276"/>
  <c r="BI3275"/>
  <c r="BH3275"/>
  <c r="BG3275"/>
  <c r="BF3275"/>
  <c r="T3275"/>
  <c r="R3275"/>
  <c r="P3275"/>
  <c r="BI3274"/>
  <c r="BH3274"/>
  <c r="BG3274"/>
  <c r="BF3274"/>
  <c r="T3274"/>
  <c r="R3274"/>
  <c r="P3274"/>
  <c r="BI3272"/>
  <c r="BH3272"/>
  <c r="BG3272"/>
  <c r="BF3272"/>
  <c r="T3272"/>
  <c r="R3272"/>
  <c r="P3272"/>
  <c r="BI3271"/>
  <c r="BH3271"/>
  <c r="BG3271"/>
  <c r="BF3271"/>
  <c r="T3271"/>
  <c r="R3271"/>
  <c r="P3271"/>
  <c r="BI3269"/>
  <c r="BH3269"/>
  <c r="BG3269"/>
  <c r="BF3269"/>
  <c r="T3269"/>
  <c r="R3269"/>
  <c r="P3269"/>
  <c r="BI3268"/>
  <c r="BH3268"/>
  <c r="BG3268"/>
  <c r="BF3268"/>
  <c r="T3268"/>
  <c r="R3268"/>
  <c r="P3268"/>
  <c r="BI3266"/>
  <c r="BH3266"/>
  <c r="BG3266"/>
  <c r="BF3266"/>
  <c r="T3266"/>
  <c r="R3266"/>
  <c r="P3266"/>
  <c r="BI3265"/>
  <c r="BH3265"/>
  <c r="BG3265"/>
  <c r="BF3265"/>
  <c r="T3265"/>
  <c r="R3265"/>
  <c r="P3265"/>
  <c r="BI3263"/>
  <c r="BH3263"/>
  <c r="BG3263"/>
  <c r="BF3263"/>
  <c r="T3263"/>
  <c r="R3263"/>
  <c r="P3263"/>
  <c r="BI3262"/>
  <c r="BH3262"/>
  <c r="BG3262"/>
  <c r="BF3262"/>
  <c r="T3262"/>
  <c r="R3262"/>
  <c r="P3262"/>
  <c r="BI3261"/>
  <c r="BH3261"/>
  <c r="BG3261"/>
  <c r="BF3261"/>
  <c r="T3261"/>
  <c r="R3261"/>
  <c r="P3261"/>
  <c r="BI3260"/>
  <c r="BH3260"/>
  <c r="BG3260"/>
  <c r="BF3260"/>
  <c r="T3260"/>
  <c r="R3260"/>
  <c r="P3260"/>
  <c r="BI3259"/>
  <c r="BH3259"/>
  <c r="BG3259"/>
  <c r="BF3259"/>
  <c r="T3259"/>
  <c r="R3259"/>
  <c r="P3259"/>
  <c r="BI3257"/>
  <c r="BH3257"/>
  <c r="BG3257"/>
  <c r="BF3257"/>
  <c r="T3257"/>
  <c r="R3257"/>
  <c r="P3257"/>
  <c r="BI3256"/>
  <c r="BH3256"/>
  <c r="BG3256"/>
  <c r="BF3256"/>
  <c r="T3256"/>
  <c r="R3256"/>
  <c r="P3256"/>
  <c r="BI3255"/>
  <c r="BH3255"/>
  <c r="BG3255"/>
  <c r="BF3255"/>
  <c r="T3255"/>
  <c r="R3255"/>
  <c r="P3255"/>
  <c r="BI3254"/>
  <c r="BH3254"/>
  <c r="BG3254"/>
  <c r="BF3254"/>
  <c r="T3254"/>
  <c r="R3254"/>
  <c r="P3254"/>
  <c r="BI3253"/>
  <c r="BH3253"/>
  <c r="BG3253"/>
  <c r="BF3253"/>
  <c r="T3253"/>
  <c r="R3253"/>
  <c r="P3253"/>
  <c r="BI3252"/>
  <c r="BH3252"/>
  <c r="BG3252"/>
  <c r="BF3252"/>
  <c r="T3252"/>
  <c r="R3252"/>
  <c r="P3252"/>
  <c r="BI3250"/>
  <c r="BH3250"/>
  <c r="BG3250"/>
  <c r="BF3250"/>
  <c r="T3250"/>
  <c r="R3250"/>
  <c r="P3250"/>
  <c r="BI3248"/>
  <c r="BH3248"/>
  <c r="BG3248"/>
  <c r="BF3248"/>
  <c r="T3248"/>
  <c r="R3248"/>
  <c r="P3248"/>
  <c r="BI3247"/>
  <c r="BH3247"/>
  <c r="BG3247"/>
  <c r="BF3247"/>
  <c r="T3247"/>
  <c r="R3247"/>
  <c r="P3247"/>
  <c r="BI3245"/>
  <c r="BH3245"/>
  <c r="BG3245"/>
  <c r="BF3245"/>
  <c r="T3245"/>
  <c r="R3245"/>
  <c r="P3245"/>
  <c r="BI3243"/>
  <c r="BH3243"/>
  <c r="BG3243"/>
  <c r="BF3243"/>
  <c r="T3243"/>
  <c r="R3243"/>
  <c r="P3243"/>
  <c r="BI3241"/>
  <c r="BH3241"/>
  <c r="BG3241"/>
  <c r="BF3241"/>
  <c r="T3241"/>
  <c r="R3241"/>
  <c r="P3241"/>
  <c r="BI3239"/>
  <c r="BH3239"/>
  <c r="BG3239"/>
  <c r="BF3239"/>
  <c r="T3239"/>
  <c r="R3239"/>
  <c r="P3239"/>
  <c r="BI3238"/>
  <c r="BH3238"/>
  <c r="BG3238"/>
  <c r="BF3238"/>
  <c r="T3238"/>
  <c r="R3238"/>
  <c r="P3238"/>
  <c r="BI3237"/>
  <c r="BH3237"/>
  <c r="BG3237"/>
  <c r="BF3237"/>
  <c r="T3237"/>
  <c r="R3237"/>
  <c r="P3237"/>
  <c r="BI3235"/>
  <c r="BH3235"/>
  <c r="BG3235"/>
  <c r="BF3235"/>
  <c r="T3235"/>
  <c r="R3235"/>
  <c r="P3235"/>
  <c r="BI3234"/>
  <c r="BH3234"/>
  <c r="BG3234"/>
  <c r="BF3234"/>
  <c r="T3234"/>
  <c r="R3234"/>
  <c r="P3234"/>
  <c r="BI3233"/>
  <c r="BH3233"/>
  <c r="BG3233"/>
  <c r="BF3233"/>
  <c r="T3233"/>
  <c r="R3233"/>
  <c r="P3233"/>
  <c r="BI3231"/>
  <c r="BH3231"/>
  <c r="BG3231"/>
  <c r="BF3231"/>
  <c r="T3231"/>
  <c r="R3231"/>
  <c r="P3231"/>
  <c r="BI3230"/>
  <c r="BH3230"/>
  <c r="BG3230"/>
  <c r="BF3230"/>
  <c r="T3230"/>
  <c r="R3230"/>
  <c r="P3230"/>
  <c r="BI3228"/>
  <c r="BH3228"/>
  <c r="BG3228"/>
  <c r="BF3228"/>
  <c r="T3228"/>
  <c r="R3228"/>
  <c r="P3228"/>
  <c r="BI3226"/>
  <c r="BH3226"/>
  <c r="BG3226"/>
  <c r="BF3226"/>
  <c r="T3226"/>
  <c r="R3226"/>
  <c r="P3226"/>
  <c r="BI3223"/>
  <c r="BH3223"/>
  <c r="BG3223"/>
  <c r="BF3223"/>
  <c r="T3223"/>
  <c r="R3223"/>
  <c r="P3223"/>
  <c r="BI3221"/>
  <c r="BH3221"/>
  <c r="BG3221"/>
  <c r="BF3221"/>
  <c r="T3221"/>
  <c r="R3221"/>
  <c r="P3221"/>
  <c r="BI3219"/>
  <c r="BH3219"/>
  <c r="BG3219"/>
  <c r="BF3219"/>
  <c r="T3219"/>
  <c r="R3219"/>
  <c r="P3219"/>
  <c r="BI3217"/>
  <c r="BH3217"/>
  <c r="BG3217"/>
  <c r="BF3217"/>
  <c r="T3217"/>
  <c r="R3217"/>
  <c r="P3217"/>
  <c r="BI3215"/>
  <c r="BH3215"/>
  <c r="BG3215"/>
  <c r="BF3215"/>
  <c r="T3215"/>
  <c r="R3215"/>
  <c r="P3215"/>
  <c r="BI3214"/>
  <c r="BH3214"/>
  <c r="BG3214"/>
  <c r="BF3214"/>
  <c r="T3214"/>
  <c r="R3214"/>
  <c r="P3214"/>
  <c r="BI3213"/>
  <c r="BH3213"/>
  <c r="BG3213"/>
  <c r="BF3213"/>
  <c r="T3213"/>
  <c r="R3213"/>
  <c r="P3213"/>
  <c r="BI3211"/>
  <c r="BH3211"/>
  <c r="BG3211"/>
  <c r="BF3211"/>
  <c r="T3211"/>
  <c r="R3211"/>
  <c r="P3211"/>
  <c r="BI3209"/>
  <c r="BH3209"/>
  <c r="BG3209"/>
  <c r="BF3209"/>
  <c r="T3209"/>
  <c r="R3209"/>
  <c r="P3209"/>
  <c r="BI3207"/>
  <c r="BH3207"/>
  <c r="BG3207"/>
  <c r="BF3207"/>
  <c r="T3207"/>
  <c r="R3207"/>
  <c r="P3207"/>
  <c r="BI3205"/>
  <c r="BH3205"/>
  <c r="BG3205"/>
  <c r="BF3205"/>
  <c r="T3205"/>
  <c r="R3205"/>
  <c r="P3205"/>
  <c r="BI3203"/>
  <c r="BH3203"/>
  <c r="BG3203"/>
  <c r="BF3203"/>
  <c r="T3203"/>
  <c r="R3203"/>
  <c r="P3203"/>
  <c r="BI3201"/>
  <c r="BH3201"/>
  <c r="BG3201"/>
  <c r="BF3201"/>
  <c r="T3201"/>
  <c r="R3201"/>
  <c r="P3201"/>
  <c r="BI3198"/>
  <c r="BH3198"/>
  <c r="BG3198"/>
  <c r="BF3198"/>
  <c r="T3198"/>
  <c r="R3198"/>
  <c r="P3198"/>
  <c r="BI3196"/>
  <c r="BH3196"/>
  <c r="BG3196"/>
  <c r="BF3196"/>
  <c r="T3196"/>
  <c r="R3196"/>
  <c r="P3196"/>
  <c r="BI3194"/>
  <c r="BH3194"/>
  <c r="BG3194"/>
  <c r="BF3194"/>
  <c r="T3194"/>
  <c r="R3194"/>
  <c r="P3194"/>
  <c r="BI3192"/>
  <c r="BH3192"/>
  <c r="BG3192"/>
  <c r="BF3192"/>
  <c r="T3192"/>
  <c r="R3192"/>
  <c r="P3192"/>
  <c r="BI3190"/>
  <c r="BH3190"/>
  <c r="BG3190"/>
  <c r="BF3190"/>
  <c r="T3190"/>
  <c r="R3190"/>
  <c r="P3190"/>
  <c r="BI3188"/>
  <c r="BH3188"/>
  <c r="BG3188"/>
  <c r="BF3188"/>
  <c r="T3188"/>
  <c r="R3188"/>
  <c r="P3188"/>
  <c r="BI3186"/>
  <c r="BH3186"/>
  <c r="BG3186"/>
  <c r="BF3186"/>
  <c r="T3186"/>
  <c r="R3186"/>
  <c r="P3186"/>
  <c r="BI3185"/>
  <c r="BH3185"/>
  <c r="BG3185"/>
  <c r="BF3185"/>
  <c r="T3185"/>
  <c r="R3185"/>
  <c r="P3185"/>
  <c r="BI3183"/>
  <c r="BH3183"/>
  <c r="BG3183"/>
  <c r="BF3183"/>
  <c r="T3183"/>
  <c r="R3183"/>
  <c r="P3183"/>
  <c r="BI3181"/>
  <c r="BH3181"/>
  <c r="BG3181"/>
  <c r="BF3181"/>
  <c r="T3181"/>
  <c r="R3181"/>
  <c r="P3181"/>
  <c r="BI3179"/>
  <c r="BH3179"/>
  <c r="BG3179"/>
  <c r="BF3179"/>
  <c r="T3179"/>
  <c r="R3179"/>
  <c r="P3179"/>
  <c r="BI3178"/>
  <c r="BH3178"/>
  <c r="BG3178"/>
  <c r="BF3178"/>
  <c r="T3178"/>
  <c r="R3178"/>
  <c r="P3178"/>
  <c r="BI3177"/>
  <c r="BH3177"/>
  <c r="BG3177"/>
  <c r="BF3177"/>
  <c r="T3177"/>
  <c r="R3177"/>
  <c r="P3177"/>
  <c r="BI3176"/>
  <c r="BH3176"/>
  <c r="BG3176"/>
  <c r="BF3176"/>
  <c r="T3176"/>
  <c r="R3176"/>
  <c r="P3176"/>
  <c r="BI3175"/>
  <c r="BH3175"/>
  <c r="BG3175"/>
  <c r="BF3175"/>
  <c r="T3175"/>
  <c r="R3175"/>
  <c r="P3175"/>
  <c r="BI3174"/>
  <c r="BH3174"/>
  <c r="BG3174"/>
  <c r="BF3174"/>
  <c r="T3174"/>
  <c r="R3174"/>
  <c r="P3174"/>
  <c r="BI3173"/>
  <c r="BH3173"/>
  <c r="BG3173"/>
  <c r="BF3173"/>
  <c r="T3173"/>
  <c r="R3173"/>
  <c r="P3173"/>
  <c r="BI3172"/>
  <c r="BH3172"/>
  <c r="BG3172"/>
  <c r="BF3172"/>
  <c r="T3172"/>
  <c r="R3172"/>
  <c r="P3172"/>
  <c r="BI3170"/>
  <c r="BH3170"/>
  <c r="BG3170"/>
  <c r="BF3170"/>
  <c r="T3170"/>
  <c r="R3170"/>
  <c r="P3170"/>
  <c r="BI3169"/>
  <c r="BH3169"/>
  <c r="BG3169"/>
  <c r="BF3169"/>
  <c r="T3169"/>
  <c r="R3169"/>
  <c r="P3169"/>
  <c r="BI3167"/>
  <c r="BH3167"/>
  <c r="BG3167"/>
  <c r="BF3167"/>
  <c r="T3167"/>
  <c r="R3167"/>
  <c r="P3167"/>
  <c r="BI3166"/>
  <c r="BH3166"/>
  <c r="BG3166"/>
  <c r="BF3166"/>
  <c r="T3166"/>
  <c r="R3166"/>
  <c r="P3166"/>
  <c r="BI3165"/>
  <c r="BH3165"/>
  <c r="BG3165"/>
  <c r="BF3165"/>
  <c r="T3165"/>
  <c r="R3165"/>
  <c r="P3165"/>
  <c r="BI3163"/>
  <c r="BH3163"/>
  <c r="BG3163"/>
  <c r="BF3163"/>
  <c r="T3163"/>
  <c r="R3163"/>
  <c r="P3163"/>
  <c r="BI3162"/>
  <c r="BH3162"/>
  <c r="BG3162"/>
  <c r="BF3162"/>
  <c r="T3162"/>
  <c r="R3162"/>
  <c r="P3162"/>
  <c r="BI3159"/>
  <c r="BH3159"/>
  <c r="BG3159"/>
  <c r="BF3159"/>
  <c r="T3159"/>
  <c r="R3159"/>
  <c r="P3159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3"/>
  <c r="BH3153"/>
  <c r="BG3153"/>
  <c r="BF3153"/>
  <c r="T3153"/>
  <c r="R3153"/>
  <c r="P3153"/>
  <c r="BI3152"/>
  <c r="BH3152"/>
  <c r="BG3152"/>
  <c r="BF3152"/>
  <c r="T3152"/>
  <c r="R3152"/>
  <c r="P3152"/>
  <c r="BI3151"/>
  <c r="BH3151"/>
  <c r="BG3151"/>
  <c r="BF3151"/>
  <c r="T3151"/>
  <c r="R3151"/>
  <c r="P3151"/>
  <c r="BI3150"/>
  <c r="BH3150"/>
  <c r="BG3150"/>
  <c r="BF3150"/>
  <c r="T3150"/>
  <c r="R3150"/>
  <c r="P3150"/>
  <c r="BI3149"/>
  <c r="BH3149"/>
  <c r="BG3149"/>
  <c r="BF3149"/>
  <c r="T3149"/>
  <c r="R3149"/>
  <c r="P3149"/>
  <c r="BI3147"/>
  <c r="BH3147"/>
  <c r="BG3147"/>
  <c r="BF3147"/>
  <c r="T3147"/>
  <c r="R3147"/>
  <c r="P3147"/>
  <c r="BI3146"/>
  <c r="BH3146"/>
  <c r="BG3146"/>
  <c r="BF3146"/>
  <c r="T3146"/>
  <c r="R3146"/>
  <c r="P3146"/>
  <c r="BI3145"/>
  <c r="BH3145"/>
  <c r="BG3145"/>
  <c r="BF3145"/>
  <c r="T3145"/>
  <c r="R3145"/>
  <c r="P3145"/>
  <c r="BI3144"/>
  <c r="BH3144"/>
  <c r="BG3144"/>
  <c r="BF3144"/>
  <c r="T3144"/>
  <c r="R3144"/>
  <c r="P3144"/>
  <c r="BI3143"/>
  <c r="BH3143"/>
  <c r="BG3143"/>
  <c r="BF3143"/>
  <c r="T3143"/>
  <c r="R3143"/>
  <c r="P3143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7"/>
  <c r="BH3137"/>
  <c r="BG3137"/>
  <c r="BF3137"/>
  <c r="T3137"/>
  <c r="R3137"/>
  <c r="P3137"/>
  <c r="BI3136"/>
  <c r="BH3136"/>
  <c r="BG3136"/>
  <c r="BF3136"/>
  <c r="T3136"/>
  <c r="R3136"/>
  <c r="P3136"/>
  <c r="BI3134"/>
  <c r="BH3134"/>
  <c r="BG3134"/>
  <c r="BF3134"/>
  <c r="T3134"/>
  <c r="R3134"/>
  <c r="P3134"/>
  <c r="BI3132"/>
  <c r="BH3132"/>
  <c r="BG3132"/>
  <c r="BF3132"/>
  <c r="T3132"/>
  <c r="R3132"/>
  <c r="P3132"/>
  <c r="BI3129"/>
  <c r="BH3129"/>
  <c r="BG3129"/>
  <c r="BF3129"/>
  <c r="T3129"/>
  <c r="R3129"/>
  <c r="P3129"/>
  <c r="BI3127"/>
  <c r="BH3127"/>
  <c r="BG3127"/>
  <c r="BF3127"/>
  <c r="T3127"/>
  <c r="R3127"/>
  <c r="P3127"/>
  <c r="BI3125"/>
  <c r="BH3125"/>
  <c r="BG3125"/>
  <c r="BF3125"/>
  <c r="T3125"/>
  <c r="R3125"/>
  <c r="P3125"/>
  <c r="BI3124"/>
  <c r="BH3124"/>
  <c r="BG3124"/>
  <c r="BF3124"/>
  <c r="T3124"/>
  <c r="R3124"/>
  <c r="P3124"/>
  <c r="BI3123"/>
  <c r="BH3123"/>
  <c r="BG3123"/>
  <c r="BF3123"/>
  <c r="T3123"/>
  <c r="R3123"/>
  <c r="P3123"/>
  <c r="BI3121"/>
  <c r="BH3121"/>
  <c r="BG3121"/>
  <c r="BF3121"/>
  <c r="T3121"/>
  <c r="R3121"/>
  <c r="P3121"/>
  <c r="BI3120"/>
  <c r="BH3120"/>
  <c r="BG3120"/>
  <c r="BF3120"/>
  <c r="T3120"/>
  <c r="R3120"/>
  <c r="P3120"/>
  <c r="BI3118"/>
  <c r="BH3118"/>
  <c r="BG3118"/>
  <c r="BF3118"/>
  <c r="T3118"/>
  <c r="R3118"/>
  <c r="P3118"/>
  <c r="BI3117"/>
  <c r="BH3117"/>
  <c r="BG3117"/>
  <c r="BF3117"/>
  <c r="T3117"/>
  <c r="R3117"/>
  <c r="P3117"/>
  <c r="BI3116"/>
  <c r="BH3116"/>
  <c r="BG3116"/>
  <c r="BF3116"/>
  <c r="T3116"/>
  <c r="R3116"/>
  <c r="P3116"/>
  <c r="BI3115"/>
  <c r="BH3115"/>
  <c r="BG3115"/>
  <c r="BF3115"/>
  <c r="T3115"/>
  <c r="R3115"/>
  <c r="P3115"/>
  <c r="BI3114"/>
  <c r="BH3114"/>
  <c r="BG3114"/>
  <c r="BF3114"/>
  <c r="T3114"/>
  <c r="R3114"/>
  <c r="P3114"/>
  <c r="BI3113"/>
  <c r="BH3113"/>
  <c r="BG3113"/>
  <c r="BF3113"/>
  <c r="T3113"/>
  <c r="R3113"/>
  <c r="P3113"/>
  <c r="BI3112"/>
  <c r="BH3112"/>
  <c r="BG3112"/>
  <c r="BF3112"/>
  <c r="T3112"/>
  <c r="R3112"/>
  <c r="P3112"/>
  <c r="BI3111"/>
  <c r="BH3111"/>
  <c r="BG3111"/>
  <c r="BF3111"/>
  <c r="T3111"/>
  <c r="R3111"/>
  <c r="P3111"/>
  <c r="BI3110"/>
  <c r="BH3110"/>
  <c r="BG3110"/>
  <c r="BF3110"/>
  <c r="T3110"/>
  <c r="R3110"/>
  <c r="P3110"/>
  <c r="BI3109"/>
  <c r="BH3109"/>
  <c r="BG3109"/>
  <c r="BF3109"/>
  <c r="T3109"/>
  <c r="R3109"/>
  <c r="P3109"/>
  <c r="BI3108"/>
  <c r="BH3108"/>
  <c r="BG3108"/>
  <c r="BF3108"/>
  <c r="T3108"/>
  <c r="R3108"/>
  <c r="P3108"/>
  <c r="BI3106"/>
  <c r="BH3106"/>
  <c r="BG3106"/>
  <c r="BF3106"/>
  <c r="T3106"/>
  <c r="R3106"/>
  <c r="P3106"/>
  <c r="BI3105"/>
  <c r="BH3105"/>
  <c r="BG3105"/>
  <c r="BF3105"/>
  <c r="T3105"/>
  <c r="R3105"/>
  <c r="P3105"/>
  <c r="BI3103"/>
  <c r="BH3103"/>
  <c r="BG3103"/>
  <c r="BF3103"/>
  <c r="T3103"/>
  <c r="R3103"/>
  <c r="P3103"/>
  <c r="BI3102"/>
  <c r="BH3102"/>
  <c r="BG3102"/>
  <c r="BF3102"/>
  <c r="T3102"/>
  <c r="R3102"/>
  <c r="P3102"/>
  <c r="BI3101"/>
  <c r="BH3101"/>
  <c r="BG3101"/>
  <c r="BF3101"/>
  <c r="T3101"/>
  <c r="R3101"/>
  <c r="P3101"/>
  <c r="BI3100"/>
  <c r="BH3100"/>
  <c r="BG3100"/>
  <c r="BF3100"/>
  <c r="T3100"/>
  <c r="R3100"/>
  <c r="P3100"/>
  <c r="BI3098"/>
  <c r="BH3098"/>
  <c r="BG3098"/>
  <c r="BF3098"/>
  <c r="T3098"/>
  <c r="R3098"/>
  <c r="P3098"/>
  <c r="BI3097"/>
  <c r="BH3097"/>
  <c r="BG3097"/>
  <c r="BF3097"/>
  <c r="T3097"/>
  <c r="R3097"/>
  <c r="P3097"/>
  <c r="BI3096"/>
  <c r="BH3096"/>
  <c r="BG3096"/>
  <c r="BF3096"/>
  <c r="T3096"/>
  <c r="R3096"/>
  <c r="P3096"/>
  <c r="BI3094"/>
  <c r="BH3094"/>
  <c r="BG3094"/>
  <c r="BF3094"/>
  <c r="T3094"/>
  <c r="R3094"/>
  <c r="P3094"/>
  <c r="BI3093"/>
  <c r="BH3093"/>
  <c r="BG3093"/>
  <c r="BF3093"/>
  <c r="T3093"/>
  <c r="R3093"/>
  <c r="P3093"/>
  <c r="BI3091"/>
  <c r="BH3091"/>
  <c r="BG3091"/>
  <c r="BF3091"/>
  <c r="T3091"/>
  <c r="R3091"/>
  <c r="P3091"/>
  <c r="BI3090"/>
  <c r="BH3090"/>
  <c r="BG3090"/>
  <c r="BF3090"/>
  <c r="T3090"/>
  <c r="R3090"/>
  <c r="P3090"/>
  <c r="BI3088"/>
  <c r="BH3088"/>
  <c r="BG3088"/>
  <c r="BF3088"/>
  <c r="T3088"/>
  <c r="R3088"/>
  <c r="P3088"/>
  <c r="BI3085"/>
  <c r="BH3085"/>
  <c r="BG3085"/>
  <c r="BF3085"/>
  <c r="T3085"/>
  <c r="R3085"/>
  <c r="P3085"/>
  <c r="BI3083"/>
  <c r="BH3083"/>
  <c r="BG3083"/>
  <c r="BF3083"/>
  <c r="T3083"/>
  <c r="R3083"/>
  <c r="P3083"/>
  <c r="BI3082"/>
  <c r="BH3082"/>
  <c r="BG3082"/>
  <c r="BF3082"/>
  <c r="T3082"/>
  <c r="R3082"/>
  <c r="P3082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7"/>
  <c r="BH3077"/>
  <c r="BG3077"/>
  <c r="BF3077"/>
  <c r="T3077"/>
  <c r="R3077"/>
  <c r="P3077"/>
  <c r="BI3076"/>
  <c r="BH3076"/>
  <c r="BG3076"/>
  <c r="BF3076"/>
  <c r="T3076"/>
  <c r="R3076"/>
  <c r="P3076"/>
  <c r="BI3074"/>
  <c r="BH3074"/>
  <c r="BG3074"/>
  <c r="BF3074"/>
  <c r="T3074"/>
  <c r="R3074"/>
  <c r="P3074"/>
  <c r="BI3072"/>
  <c r="BH3072"/>
  <c r="BG3072"/>
  <c r="BF3072"/>
  <c r="T3072"/>
  <c r="R3072"/>
  <c r="P3072"/>
  <c r="BI3070"/>
  <c r="BH3070"/>
  <c r="BG3070"/>
  <c r="BF3070"/>
  <c r="T3070"/>
  <c r="R3070"/>
  <c r="P3070"/>
  <c r="BI3062"/>
  <c r="BH3062"/>
  <c r="BG3062"/>
  <c r="BF3062"/>
  <c r="T3062"/>
  <c r="R3062"/>
  <c r="P3062"/>
  <c r="BI3061"/>
  <c r="BH3061"/>
  <c r="BG3061"/>
  <c r="BF3061"/>
  <c r="T3061"/>
  <c r="R3061"/>
  <c r="P3061"/>
  <c r="BI3060"/>
  <c r="BH3060"/>
  <c r="BG3060"/>
  <c r="BF3060"/>
  <c r="T3060"/>
  <c r="R3060"/>
  <c r="P3060"/>
  <c r="BI3057"/>
  <c r="BH3057"/>
  <c r="BG3057"/>
  <c r="BF3057"/>
  <c r="T3057"/>
  <c r="R3057"/>
  <c r="P3057"/>
  <c r="BI3056"/>
  <c r="BH3056"/>
  <c r="BG3056"/>
  <c r="BF3056"/>
  <c r="T3056"/>
  <c r="R3056"/>
  <c r="P3056"/>
  <c r="BI3055"/>
  <c r="BH3055"/>
  <c r="BG3055"/>
  <c r="BF3055"/>
  <c r="T3055"/>
  <c r="R3055"/>
  <c r="P3055"/>
  <c r="BI3054"/>
  <c r="BH3054"/>
  <c r="BG3054"/>
  <c r="BF3054"/>
  <c r="T3054"/>
  <c r="R3054"/>
  <c r="P3054"/>
  <c r="BI3053"/>
  <c r="BH3053"/>
  <c r="BG3053"/>
  <c r="BF3053"/>
  <c r="T3053"/>
  <c r="R3053"/>
  <c r="P3053"/>
  <c r="BI3052"/>
  <c r="BH3052"/>
  <c r="BG3052"/>
  <c r="BF3052"/>
  <c r="T3052"/>
  <c r="R3052"/>
  <c r="P3052"/>
  <c r="BI3051"/>
  <c r="BH3051"/>
  <c r="BG3051"/>
  <c r="BF3051"/>
  <c r="T3051"/>
  <c r="R3051"/>
  <c r="P3051"/>
  <c r="BI3050"/>
  <c r="BH3050"/>
  <c r="BG3050"/>
  <c r="BF3050"/>
  <c r="T3050"/>
  <c r="R3050"/>
  <c r="P3050"/>
  <c r="BI3049"/>
  <c r="BH3049"/>
  <c r="BG3049"/>
  <c r="BF3049"/>
  <c r="T3049"/>
  <c r="R3049"/>
  <c r="P3049"/>
  <c r="BI3048"/>
  <c r="BH3048"/>
  <c r="BG3048"/>
  <c r="BF3048"/>
  <c r="T3048"/>
  <c r="R3048"/>
  <c r="P3048"/>
  <c r="BI3047"/>
  <c r="BH3047"/>
  <c r="BG3047"/>
  <c r="BF3047"/>
  <c r="T3047"/>
  <c r="R3047"/>
  <c r="P3047"/>
  <c r="BI3046"/>
  <c r="BH3046"/>
  <c r="BG3046"/>
  <c r="BF3046"/>
  <c r="T3046"/>
  <c r="R3046"/>
  <c r="P3046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2"/>
  <c r="BH3042"/>
  <c r="BG3042"/>
  <c r="BF3042"/>
  <c r="T3042"/>
  <c r="R3042"/>
  <c r="P3042"/>
  <c r="BI3041"/>
  <c r="BH3041"/>
  <c r="BG3041"/>
  <c r="BF3041"/>
  <c r="T3041"/>
  <c r="R3041"/>
  <c r="P3041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4"/>
  <c r="BH3034"/>
  <c r="BG3034"/>
  <c r="BF3034"/>
  <c r="T3034"/>
  <c r="R3034"/>
  <c r="P3034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0"/>
  <c r="BH3020"/>
  <c r="BG3020"/>
  <c r="BF3020"/>
  <c r="T3020"/>
  <c r="R3020"/>
  <c r="P3020"/>
  <c r="BI3019"/>
  <c r="BH3019"/>
  <c r="BG3019"/>
  <c r="BF3019"/>
  <c r="T3019"/>
  <c r="R3019"/>
  <c r="P3019"/>
  <c r="BI3018"/>
  <c r="BH3018"/>
  <c r="BG3018"/>
  <c r="BF3018"/>
  <c r="T3018"/>
  <c r="R3018"/>
  <c r="P3018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08"/>
  <c r="BH3008"/>
  <c r="BG3008"/>
  <c r="BF3008"/>
  <c r="T3008"/>
  <c r="R3008"/>
  <c r="P3008"/>
  <c r="BI3007"/>
  <c r="BH3007"/>
  <c r="BG3007"/>
  <c r="BF3007"/>
  <c r="T3007"/>
  <c r="R3007"/>
  <c r="P3007"/>
  <c r="BI3005"/>
  <c r="BH3005"/>
  <c r="BG3005"/>
  <c r="BF3005"/>
  <c r="T3005"/>
  <c r="R3005"/>
  <c r="P3005"/>
  <c r="BI3004"/>
  <c r="BH3004"/>
  <c r="BG3004"/>
  <c r="BF3004"/>
  <c r="T3004"/>
  <c r="R3004"/>
  <c r="P3004"/>
  <c r="BI3002"/>
  <c r="BH3002"/>
  <c r="BG3002"/>
  <c r="BF3002"/>
  <c r="T3002"/>
  <c r="R3002"/>
  <c r="P3002"/>
  <c r="BI3001"/>
  <c r="BH3001"/>
  <c r="BG3001"/>
  <c r="BF3001"/>
  <c r="T3001"/>
  <c r="R3001"/>
  <c r="P3001"/>
  <c r="BI2998"/>
  <c r="BH2998"/>
  <c r="BG2998"/>
  <c r="BF2998"/>
  <c r="T2998"/>
  <c r="R2998"/>
  <c r="P2998"/>
  <c r="BI2997"/>
  <c r="BH2997"/>
  <c r="BG2997"/>
  <c r="BF2997"/>
  <c r="T2997"/>
  <c r="R2997"/>
  <c r="P2997"/>
  <c r="BI2996"/>
  <c r="BH2996"/>
  <c r="BG2996"/>
  <c r="BF2996"/>
  <c r="T2996"/>
  <c r="R2996"/>
  <c r="P2996"/>
  <c r="BI2993"/>
  <c r="BH2993"/>
  <c r="BG2993"/>
  <c r="BF2993"/>
  <c r="T2993"/>
  <c r="R2993"/>
  <c r="P2993"/>
  <c r="BI2991"/>
  <c r="BH2991"/>
  <c r="BG2991"/>
  <c r="BF2991"/>
  <c r="T2991"/>
  <c r="R2991"/>
  <c r="P2991"/>
  <c r="BI2990"/>
  <c r="BH2990"/>
  <c r="BG2990"/>
  <c r="BF2990"/>
  <c r="T2990"/>
  <c r="R2990"/>
  <c r="P2990"/>
  <c r="BI2989"/>
  <c r="BH2989"/>
  <c r="BG2989"/>
  <c r="BF2989"/>
  <c r="T2989"/>
  <c r="R2989"/>
  <c r="P2989"/>
  <c r="BI2988"/>
  <c r="BH2988"/>
  <c r="BG2988"/>
  <c r="BF2988"/>
  <c r="T2988"/>
  <c r="R2988"/>
  <c r="P2988"/>
  <c r="BI2985"/>
  <c r="BH2985"/>
  <c r="BG2985"/>
  <c r="BF2985"/>
  <c r="T2985"/>
  <c r="R2985"/>
  <c r="P2985"/>
  <c r="BI2984"/>
  <c r="BH2984"/>
  <c r="BG2984"/>
  <c r="BF2984"/>
  <c r="T2984"/>
  <c r="R2984"/>
  <c r="P2984"/>
  <c r="BI2981"/>
  <c r="BH2981"/>
  <c r="BG2981"/>
  <c r="BF2981"/>
  <c r="T2981"/>
  <c r="R2981"/>
  <c r="P2981"/>
  <c r="BI2977"/>
  <c r="BH2977"/>
  <c r="BG2977"/>
  <c r="BF2977"/>
  <c r="T2977"/>
  <c r="R2977"/>
  <c r="P2977"/>
  <c r="BI2969"/>
  <c r="BH2969"/>
  <c r="BG2969"/>
  <c r="BF2969"/>
  <c r="T2969"/>
  <c r="R2969"/>
  <c r="P2969"/>
  <c r="BI2966"/>
  <c r="BH2966"/>
  <c r="BG2966"/>
  <c r="BF2966"/>
  <c r="T2966"/>
  <c r="R2966"/>
  <c r="P2966"/>
  <c r="BI2963"/>
  <c r="BH2963"/>
  <c r="BG2963"/>
  <c r="BF2963"/>
  <c r="T2963"/>
  <c r="R2963"/>
  <c r="P2963"/>
  <c r="BI2960"/>
  <c r="BH2960"/>
  <c r="BG2960"/>
  <c r="BF2960"/>
  <c r="T2960"/>
  <c r="R2960"/>
  <c r="P2960"/>
  <c r="BI2959"/>
  <c r="BH2959"/>
  <c r="BG2959"/>
  <c r="BF2959"/>
  <c r="T2959"/>
  <c r="R2959"/>
  <c r="P2959"/>
  <c r="BI2956"/>
  <c r="BH2956"/>
  <c r="BG2956"/>
  <c r="BF2956"/>
  <c r="T2956"/>
  <c r="R2956"/>
  <c r="P2956"/>
  <c r="BI2951"/>
  <c r="BH2951"/>
  <c r="BG2951"/>
  <c r="BF2951"/>
  <c r="T2951"/>
  <c r="R2951"/>
  <c r="P2951"/>
  <c r="BI2949"/>
  <c r="BH2949"/>
  <c r="BG2949"/>
  <c r="BF2949"/>
  <c r="T2949"/>
  <c r="R2949"/>
  <c r="P2949"/>
  <c r="BI2946"/>
  <c r="BH2946"/>
  <c r="BG2946"/>
  <c r="BF2946"/>
  <c r="T2946"/>
  <c r="R2946"/>
  <c r="P2946"/>
  <c r="BI2943"/>
  <c r="BH2943"/>
  <c r="BG2943"/>
  <c r="BF2943"/>
  <c r="T2943"/>
  <c r="R2943"/>
  <c r="P2943"/>
  <c r="BI2924"/>
  <c r="BH2924"/>
  <c r="BG2924"/>
  <c r="BF2924"/>
  <c r="T2924"/>
  <c r="R2924"/>
  <c r="P2924"/>
  <c r="BI2920"/>
  <c r="BH2920"/>
  <c r="BG2920"/>
  <c r="BF2920"/>
  <c r="T2920"/>
  <c r="R2920"/>
  <c r="P2920"/>
  <c r="BI2913"/>
  <c r="BH2913"/>
  <c r="BG2913"/>
  <c r="BF2913"/>
  <c r="T2913"/>
  <c r="R2913"/>
  <c r="P2913"/>
  <c r="BI2912"/>
  <c r="BH2912"/>
  <c r="BG2912"/>
  <c r="BF2912"/>
  <c r="T2912"/>
  <c r="R2912"/>
  <c r="P2912"/>
  <c r="BI2909"/>
  <c r="BH2909"/>
  <c r="BG2909"/>
  <c r="BF2909"/>
  <c r="T2909"/>
  <c r="R2909"/>
  <c r="P2909"/>
  <c r="BI2908"/>
  <c r="BH2908"/>
  <c r="BG2908"/>
  <c r="BF2908"/>
  <c r="T2908"/>
  <c r="R2908"/>
  <c r="P2908"/>
  <c r="BI2906"/>
  <c r="BH2906"/>
  <c r="BG2906"/>
  <c r="BF2906"/>
  <c r="T2906"/>
  <c r="R2906"/>
  <c r="P2906"/>
  <c r="BI2888"/>
  <c r="BH2888"/>
  <c r="BG2888"/>
  <c r="BF2888"/>
  <c r="T2888"/>
  <c r="R2888"/>
  <c r="P2888"/>
  <c r="BI2885"/>
  <c r="BH2885"/>
  <c r="BG2885"/>
  <c r="BF2885"/>
  <c r="T2885"/>
  <c r="R2885"/>
  <c r="P2885"/>
  <c r="BI2881"/>
  <c r="BH2881"/>
  <c r="BG2881"/>
  <c r="BF2881"/>
  <c r="T2881"/>
  <c r="R2881"/>
  <c r="P2881"/>
  <c r="BI2878"/>
  <c r="BH2878"/>
  <c r="BG2878"/>
  <c r="BF2878"/>
  <c r="T2878"/>
  <c r="R2878"/>
  <c r="P2878"/>
  <c r="BI2876"/>
  <c r="BH2876"/>
  <c r="BG2876"/>
  <c r="BF2876"/>
  <c r="T2876"/>
  <c r="R2876"/>
  <c r="P2876"/>
  <c r="BI2874"/>
  <c r="BH2874"/>
  <c r="BG2874"/>
  <c r="BF2874"/>
  <c r="T2874"/>
  <c r="R2874"/>
  <c r="P2874"/>
  <c r="J86"/>
  <c r="BI2870"/>
  <c r="BH2870"/>
  <c r="BG2870"/>
  <c r="BF2870"/>
  <c r="T2870"/>
  <c r="R2870"/>
  <c r="P2870"/>
  <c r="BI2869"/>
  <c r="BH2869"/>
  <c r="BG2869"/>
  <c r="BF2869"/>
  <c r="T2869"/>
  <c r="R2869"/>
  <c r="P2869"/>
  <c r="BI2868"/>
  <c r="BH2868"/>
  <c r="BG2868"/>
  <c r="BF2868"/>
  <c r="T2868"/>
  <c r="R2868"/>
  <c r="P2868"/>
  <c r="BI2864"/>
  <c r="BH2864"/>
  <c r="BG2864"/>
  <c r="BF2864"/>
  <c r="T2864"/>
  <c r="R2864"/>
  <c r="P2864"/>
  <c r="BI2861"/>
  <c r="BH2861"/>
  <c r="BG2861"/>
  <c r="BF2861"/>
  <c r="T2861"/>
  <c r="R2861"/>
  <c r="P2861"/>
  <c r="BI2858"/>
  <c r="BH2858"/>
  <c r="BG2858"/>
  <c r="BF2858"/>
  <c r="T2858"/>
  <c r="R2858"/>
  <c r="P2858"/>
  <c r="BI2855"/>
  <c r="BH2855"/>
  <c r="BG2855"/>
  <c r="BF2855"/>
  <c r="T2855"/>
  <c r="R2855"/>
  <c r="P2855"/>
  <c r="BI2853"/>
  <c r="BH2853"/>
  <c r="BG2853"/>
  <c r="BF2853"/>
  <c r="T2853"/>
  <c r="R2853"/>
  <c r="P2853"/>
  <c r="BI2850"/>
  <c r="BH2850"/>
  <c r="BG2850"/>
  <c r="BF2850"/>
  <c r="T2850"/>
  <c r="R2850"/>
  <c r="P2850"/>
  <c r="BI2847"/>
  <c r="BH2847"/>
  <c r="BG2847"/>
  <c r="BF2847"/>
  <c r="T2847"/>
  <c r="R2847"/>
  <c r="P2847"/>
  <c r="BI2844"/>
  <c r="BH2844"/>
  <c r="BG2844"/>
  <c r="BF2844"/>
  <c r="T2844"/>
  <c r="R2844"/>
  <c r="P2844"/>
  <c r="BI2841"/>
  <c r="BH2841"/>
  <c r="BG2841"/>
  <c r="BF2841"/>
  <c r="T2841"/>
  <c r="R2841"/>
  <c r="P2841"/>
  <c r="BI2839"/>
  <c r="BH2839"/>
  <c r="BG2839"/>
  <c r="BF2839"/>
  <c r="T2839"/>
  <c r="R2839"/>
  <c r="P2839"/>
  <c r="BI2836"/>
  <c r="BH2836"/>
  <c r="BG2836"/>
  <c r="BF2836"/>
  <c r="T2836"/>
  <c r="R2836"/>
  <c r="P2836"/>
  <c r="BI2834"/>
  <c r="BH2834"/>
  <c r="BG2834"/>
  <c r="BF2834"/>
  <c r="T2834"/>
  <c r="R2834"/>
  <c r="P2834"/>
  <c r="BI2831"/>
  <c r="BH2831"/>
  <c r="BG2831"/>
  <c r="BF2831"/>
  <c r="T2831"/>
  <c r="R2831"/>
  <c r="P2831"/>
  <c r="BI2828"/>
  <c r="BH2828"/>
  <c r="BG2828"/>
  <c r="BF2828"/>
  <c r="T2828"/>
  <c r="R2828"/>
  <c r="P2828"/>
  <c r="BI2825"/>
  <c r="BH2825"/>
  <c r="BG2825"/>
  <c r="BF2825"/>
  <c r="T2825"/>
  <c r="R2825"/>
  <c r="P2825"/>
  <c r="BI2822"/>
  <c r="BH2822"/>
  <c r="BG2822"/>
  <c r="BF2822"/>
  <c r="T2822"/>
  <c r="R2822"/>
  <c r="P2822"/>
  <c r="BI2819"/>
  <c r="BH2819"/>
  <c r="BG2819"/>
  <c r="BF2819"/>
  <c r="T2819"/>
  <c r="R2819"/>
  <c r="P2819"/>
  <c r="BI2817"/>
  <c r="BH2817"/>
  <c r="BG2817"/>
  <c r="BF2817"/>
  <c r="T2817"/>
  <c r="R2817"/>
  <c r="P2817"/>
  <c r="BI2815"/>
  <c r="BH2815"/>
  <c r="BG2815"/>
  <c r="BF2815"/>
  <c r="T2815"/>
  <c r="R2815"/>
  <c r="P2815"/>
  <c r="BI2812"/>
  <c r="BH2812"/>
  <c r="BG2812"/>
  <c r="BF2812"/>
  <c r="T2812"/>
  <c r="R2812"/>
  <c r="P2812"/>
  <c r="BI2809"/>
  <c r="BH2809"/>
  <c r="BG2809"/>
  <c r="BF2809"/>
  <c r="T2809"/>
  <c r="R2809"/>
  <c r="P2809"/>
  <c r="BI2806"/>
  <c r="BH2806"/>
  <c r="BG2806"/>
  <c r="BF2806"/>
  <c r="T2806"/>
  <c r="R2806"/>
  <c r="P2806"/>
  <c r="BI2803"/>
  <c r="BH2803"/>
  <c r="BG2803"/>
  <c r="BF2803"/>
  <c r="T2803"/>
  <c r="R2803"/>
  <c r="P2803"/>
  <c r="BI2800"/>
  <c r="BH2800"/>
  <c r="BG2800"/>
  <c r="BF2800"/>
  <c r="T2800"/>
  <c r="R2800"/>
  <c r="P2800"/>
  <c r="BI2797"/>
  <c r="BH2797"/>
  <c r="BG2797"/>
  <c r="BF2797"/>
  <c r="T2797"/>
  <c r="R2797"/>
  <c r="P2797"/>
  <c r="BI2794"/>
  <c r="BH2794"/>
  <c r="BG2794"/>
  <c r="BF2794"/>
  <c r="T2794"/>
  <c r="R2794"/>
  <c r="P2794"/>
  <c r="BI2791"/>
  <c r="BH2791"/>
  <c r="BG2791"/>
  <c r="BF2791"/>
  <c r="T2791"/>
  <c r="R2791"/>
  <c r="P2791"/>
  <c r="BI2785"/>
  <c r="BH2785"/>
  <c r="BG2785"/>
  <c r="BF2785"/>
  <c r="T2785"/>
  <c r="R2785"/>
  <c r="P2785"/>
  <c r="BI2782"/>
  <c r="BH2782"/>
  <c r="BG2782"/>
  <c r="BF2782"/>
  <c r="T2782"/>
  <c r="R2782"/>
  <c r="P2782"/>
  <c r="BI2779"/>
  <c r="BH2779"/>
  <c r="BG2779"/>
  <c r="BF2779"/>
  <c r="T2779"/>
  <c r="R2779"/>
  <c r="P2779"/>
  <c r="BI2776"/>
  <c r="BH2776"/>
  <c r="BG2776"/>
  <c r="BF2776"/>
  <c r="T2776"/>
  <c r="R2776"/>
  <c r="P2776"/>
  <c r="BI2773"/>
  <c r="BH2773"/>
  <c r="BG2773"/>
  <c r="BF2773"/>
  <c r="T2773"/>
  <c r="R2773"/>
  <c r="P2773"/>
  <c r="BI2770"/>
  <c r="BH2770"/>
  <c r="BG2770"/>
  <c r="BF2770"/>
  <c r="T2770"/>
  <c r="R2770"/>
  <c r="P2770"/>
  <c r="BI2762"/>
  <c r="BH2762"/>
  <c r="BG2762"/>
  <c r="BF2762"/>
  <c r="T2762"/>
  <c r="R2762"/>
  <c r="P2762"/>
  <c r="BI2758"/>
  <c r="BH2758"/>
  <c r="BG2758"/>
  <c r="BF2758"/>
  <c r="T2758"/>
  <c r="R2758"/>
  <c r="P2758"/>
  <c r="BI2754"/>
  <c r="BH2754"/>
  <c r="BG2754"/>
  <c r="BF2754"/>
  <c r="T2754"/>
  <c r="R2754"/>
  <c r="P2754"/>
  <c r="BI2751"/>
  <c r="BH2751"/>
  <c r="BG2751"/>
  <c r="BF2751"/>
  <c r="T2751"/>
  <c r="R2751"/>
  <c r="P2751"/>
  <c r="BI2748"/>
  <c r="BH2748"/>
  <c r="BG2748"/>
  <c r="BF2748"/>
  <c r="T2748"/>
  <c r="R2748"/>
  <c r="P2748"/>
  <c r="BI2745"/>
  <c r="BH2745"/>
  <c r="BG2745"/>
  <c r="BF2745"/>
  <c r="T2745"/>
  <c r="R2745"/>
  <c r="P2745"/>
  <c r="BI2742"/>
  <c r="BH2742"/>
  <c r="BG2742"/>
  <c r="BF2742"/>
  <c r="T2742"/>
  <c r="R2742"/>
  <c r="P2742"/>
  <c r="BI2740"/>
  <c r="BH2740"/>
  <c r="BG2740"/>
  <c r="BF2740"/>
  <c r="T2740"/>
  <c r="R2740"/>
  <c r="P2740"/>
  <c r="BI2737"/>
  <c r="BH2737"/>
  <c r="BG2737"/>
  <c r="BF2737"/>
  <c r="T2737"/>
  <c r="R2737"/>
  <c r="P2737"/>
  <c r="BI2733"/>
  <c r="BH2733"/>
  <c r="BG2733"/>
  <c r="BF2733"/>
  <c r="T2733"/>
  <c r="R2733"/>
  <c r="P2733"/>
  <c r="BI2730"/>
  <c r="BH2730"/>
  <c r="BG2730"/>
  <c r="BF2730"/>
  <c r="T2730"/>
  <c r="R2730"/>
  <c r="P2730"/>
  <c r="BI2726"/>
  <c r="BH2726"/>
  <c r="BG2726"/>
  <c r="BF2726"/>
  <c r="T2726"/>
  <c r="R2726"/>
  <c r="P2726"/>
  <c r="BI2720"/>
  <c r="BH2720"/>
  <c r="BG2720"/>
  <c r="BF2720"/>
  <c r="T2720"/>
  <c r="R2720"/>
  <c r="P2720"/>
  <c r="BI2718"/>
  <c r="BH2718"/>
  <c r="BG2718"/>
  <c r="BF2718"/>
  <c r="T2718"/>
  <c r="R2718"/>
  <c r="P2718"/>
  <c r="BI2716"/>
  <c r="BH2716"/>
  <c r="BG2716"/>
  <c r="BF2716"/>
  <c r="T2716"/>
  <c r="R2716"/>
  <c r="P2716"/>
  <c r="BI2713"/>
  <c r="BH2713"/>
  <c r="BG2713"/>
  <c r="BF2713"/>
  <c r="T2713"/>
  <c r="R2713"/>
  <c r="P2713"/>
  <c r="BI2707"/>
  <c r="BH2707"/>
  <c r="BG2707"/>
  <c r="BF2707"/>
  <c r="T2707"/>
  <c r="R2707"/>
  <c r="P2707"/>
  <c r="BI2704"/>
  <c r="BH2704"/>
  <c r="BG2704"/>
  <c r="BF2704"/>
  <c r="T2704"/>
  <c r="R2704"/>
  <c r="P2704"/>
  <c r="BI2702"/>
  <c r="BH2702"/>
  <c r="BG2702"/>
  <c r="BF2702"/>
  <c r="T2702"/>
  <c r="R2702"/>
  <c r="P2702"/>
  <c r="BI2699"/>
  <c r="BH2699"/>
  <c r="BG2699"/>
  <c r="BF2699"/>
  <c r="T2699"/>
  <c r="R2699"/>
  <c r="P2699"/>
  <c r="BI2696"/>
  <c r="BH2696"/>
  <c r="BG2696"/>
  <c r="BF2696"/>
  <c r="T2696"/>
  <c r="R2696"/>
  <c r="P2696"/>
  <c r="BI2693"/>
  <c r="BH2693"/>
  <c r="BG2693"/>
  <c r="BF2693"/>
  <c r="T2693"/>
  <c r="R2693"/>
  <c r="P2693"/>
  <c r="BI2691"/>
  <c r="BH2691"/>
  <c r="BG2691"/>
  <c r="BF2691"/>
  <c r="T2691"/>
  <c r="R2691"/>
  <c r="P2691"/>
  <c r="BI2690"/>
  <c r="BH2690"/>
  <c r="BG2690"/>
  <c r="BF2690"/>
  <c r="T2690"/>
  <c r="R2690"/>
  <c r="P2690"/>
  <c r="BI2689"/>
  <c r="BH2689"/>
  <c r="BG2689"/>
  <c r="BF2689"/>
  <c r="T2689"/>
  <c r="R2689"/>
  <c r="P2689"/>
  <c r="BI2686"/>
  <c r="BH2686"/>
  <c r="BG2686"/>
  <c r="BF2686"/>
  <c r="T2686"/>
  <c r="R2686"/>
  <c r="P2686"/>
  <c r="BI2683"/>
  <c r="BH2683"/>
  <c r="BG2683"/>
  <c r="BF2683"/>
  <c r="T2683"/>
  <c r="R2683"/>
  <c r="P2683"/>
  <c r="BI2681"/>
  <c r="BH2681"/>
  <c r="BG2681"/>
  <c r="BF2681"/>
  <c r="T2681"/>
  <c r="R2681"/>
  <c r="P2681"/>
  <c r="BI2678"/>
  <c r="BH2678"/>
  <c r="BG2678"/>
  <c r="BF2678"/>
  <c r="T2678"/>
  <c r="R2678"/>
  <c r="P2678"/>
  <c r="BI2673"/>
  <c r="BH2673"/>
  <c r="BG2673"/>
  <c r="BF2673"/>
  <c r="T2673"/>
  <c r="R2673"/>
  <c r="P2673"/>
  <c r="BI2669"/>
  <c r="BH2669"/>
  <c r="BG2669"/>
  <c r="BF2669"/>
  <c r="T2669"/>
  <c r="R2669"/>
  <c r="P2669"/>
  <c r="BI2666"/>
  <c r="BH2666"/>
  <c r="BG2666"/>
  <c r="BF2666"/>
  <c r="T2666"/>
  <c r="R2666"/>
  <c r="P2666"/>
  <c r="BI2663"/>
  <c r="BH2663"/>
  <c r="BG2663"/>
  <c r="BF2663"/>
  <c r="T2663"/>
  <c r="R2663"/>
  <c r="P2663"/>
  <c r="BI2660"/>
  <c r="BH2660"/>
  <c r="BG2660"/>
  <c r="BF2660"/>
  <c r="T2660"/>
  <c r="R2660"/>
  <c r="P2660"/>
  <c r="BI2658"/>
  <c r="BH2658"/>
  <c r="BG2658"/>
  <c r="BF2658"/>
  <c r="T2658"/>
  <c r="R2658"/>
  <c r="P2658"/>
  <c r="BI2657"/>
  <c r="BH2657"/>
  <c r="BG2657"/>
  <c r="BF2657"/>
  <c r="T2657"/>
  <c r="R2657"/>
  <c r="P2657"/>
  <c r="BI2656"/>
  <c r="BH2656"/>
  <c r="BG2656"/>
  <c r="BF2656"/>
  <c r="T2656"/>
  <c r="R2656"/>
  <c r="P2656"/>
  <c r="BI2655"/>
  <c r="BH2655"/>
  <c r="BG2655"/>
  <c r="BF2655"/>
  <c r="T2655"/>
  <c r="R2655"/>
  <c r="P2655"/>
  <c r="BI2654"/>
  <c r="BH2654"/>
  <c r="BG2654"/>
  <c r="BF2654"/>
  <c r="T2654"/>
  <c r="R2654"/>
  <c r="P2654"/>
  <c r="BI2653"/>
  <c r="BH2653"/>
  <c r="BG2653"/>
  <c r="BF2653"/>
  <c r="T2653"/>
  <c r="R2653"/>
  <c r="P2653"/>
  <c r="BI2651"/>
  <c r="BH2651"/>
  <c r="BG2651"/>
  <c r="BF2651"/>
  <c r="T2651"/>
  <c r="R2651"/>
  <c r="P2651"/>
  <c r="BI2648"/>
  <c r="BH2648"/>
  <c r="BG2648"/>
  <c r="BF2648"/>
  <c r="T2648"/>
  <c r="R2648"/>
  <c r="P2648"/>
  <c r="BI2647"/>
  <c r="BH2647"/>
  <c r="BG2647"/>
  <c r="BF2647"/>
  <c r="T2647"/>
  <c r="R2647"/>
  <c r="P2647"/>
  <c r="BI2645"/>
  <c r="BH2645"/>
  <c r="BG2645"/>
  <c r="BF2645"/>
  <c r="T2645"/>
  <c r="R2645"/>
  <c r="P2645"/>
  <c r="BI2643"/>
  <c r="BH2643"/>
  <c r="BG2643"/>
  <c r="BF2643"/>
  <c r="T2643"/>
  <c r="R2643"/>
  <c r="P2643"/>
  <c r="BI2640"/>
  <c r="BH2640"/>
  <c r="BG2640"/>
  <c r="BF2640"/>
  <c r="T2640"/>
  <c r="R2640"/>
  <c r="P2640"/>
  <c r="BI2637"/>
  <c r="BH2637"/>
  <c r="BG2637"/>
  <c r="BF2637"/>
  <c r="T2637"/>
  <c r="R2637"/>
  <c r="P2637"/>
  <c r="BI2635"/>
  <c r="BH2635"/>
  <c r="BG2635"/>
  <c r="BF2635"/>
  <c r="T2635"/>
  <c r="R2635"/>
  <c r="P2635"/>
  <c r="BI2633"/>
  <c r="BH2633"/>
  <c r="BG2633"/>
  <c r="BF2633"/>
  <c r="T2633"/>
  <c r="R2633"/>
  <c r="P2633"/>
  <c r="BI2630"/>
  <c r="BH2630"/>
  <c r="BG2630"/>
  <c r="BF2630"/>
  <c r="T2630"/>
  <c r="R2630"/>
  <c r="P2630"/>
  <c r="BI2627"/>
  <c r="BH2627"/>
  <c r="BG2627"/>
  <c r="BF2627"/>
  <c r="T2627"/>
  <c r="R2627"/>
  <c r="P2627"/>
  <c r="BI2625"/>
  <c r="BH2625"/>
  <c r="BG2625"/>
  <c r="BF2625"/>
  <c r="T2625"/>
  <c r="R2625"/>
  <c r="P2625"/>
  <c r="BI2622"/>
  <c r="BH2622"/>
  <c r="BG2622"/>
  <c r="BF2622"/>
  <c r="T2622"/>
  <c r="R2622"/>
  <c r="P2622"/>
  <c r="BI2620"/>
  <c r="BH2620"/>
  <c r="BG2620"/>
  <c r="BF2620"/>
  <c r="T2620"/>
  <c r="R2620"/>
  <c r="P2620"/>
  <c r="BI2617"/>
  <c r="BH2617"/>
  <c r="BG2617"/>
  <c r="BF2617"/>
  <c r="T2617"/>
  <c r="R2617"/>
  <c r="P2617"/>
  <c r="BI2614"/>
  <c r="BH2614"/>
  <c r="BG2614"/>
  <c r="BF2614"/>
  <c r="T2614"/>
  <c r="R2614"/>
  <c r="P2614"/>
  <c r="BI2612"/>
  <c r="BH2612"/>
  <c r="BG2612"/>
  <c r="BF2612"/>
  <c r="T2612"/>
  <c r="R2612"/>
  <c r="P2612"/>
  <c r="BI2608"/>
  <c r="BH2608"/>
  <c r="BG2608"/>
  <c r="BF2608"/>
  <c r="T2608"/>
  <c r="R2608"/>
  <c r="P2608"/>
  <c r="BI2605"/>
  <c r="BH2605"/>
  <c r="BG2605"/>
  <c r="BF2605"/>
  <c r="T2605"/>
  <c r="R2605"/>
  <c r="P2605"/>
  <c r="BI2598"/>
  <c r="BH2598"/>
  <c r="BG2598"/>
  <c r="BF2598"/>
  <c r="T2598"/>
  <c r="R2598"/>
  <c r="P2598"/>
  <c r="BI2595"/>
  <c r="BH2595"/>
  <c r="BG2595"/>
  <c r="BF2595"/>
  <c r="T2595"/>
  <c r="R2595"/>
  <c r="P2595"/>
  <c r="BI2592"/>
  <c r="BH2592"/>
  <c r="BG2592"/>
  <c r="BF2592"/>
  <c r="T2592"/>
  <c r="R2592"/>
  <c r="P2592"/>
  <c r="BI2589"/>
  <c r="BH2589"/>
  <c r="BG2589"/>
  <c r="BF2589"/>
  <c r="T2589"/>
  <c r="R2589"/>
  <c r="P2589"/>
  <c r="BI2565"/>
  <c r="BH2565"/>
  <c r="BG2565"/>
  <c r="BF2565"/>
  <c r="T2565"/>
  <c r="R2565"/>
  <c r="P2565"/>
  <c r="BI2562"/>
  <c r="BH2562"/>
  <c r="BG2562"/>
  <c r="BF2562"/>
  <c r="T2562"/>
  <c r="R2562"/>
  <c r="P2562"/>
  <c r="BI2558"/>
  <c r="BH2558"/>
  <c r="BG2558"/>
  <c r="BF2558"/>
  <c r="T2558"/>
  <c r="R2558"/>
  <c r="P2558"/>
  <c r="BI2555"/>
  <c r="BH2555"/>
  <c r="BG2555"/>
  <c r="BF2555"/>
  <c r="T2555"/>
  <c r="R2555"/>
  <c r="P2555"/>
  <c r="BI2552"/>
  <c r="BH2552"/>
  <c r="BG2552"/>
  <c r="BF2552"/>
  <c r="T2552"/>
  <c r="R2552"/>
  <c r="P2552"/>
  <c r="BI2550"/>
  <c r="BH2550"/>
  <c r="BG2550"/>
  <c r="BF2550"/>
  <c r="T2550"/>
  <c r="R2550"/>
  <c r="P2550"/>
  <c r="BI2547"/>
  <c r="BH2547"/>
  <c r="BG2547"/>
  <c r="BF2547"/>
  <c r="T2547"/>
  <c r="R2547"/>
  <c r="P2547"/>
  <c r="BI2544"/>
  <c r="BH2544"/>
  <c r="BG2544"/>
  <c r="BF2544"/>
  <c r="T2544"/>
  <c r="R2544"/>
  <c r="P2544"/>
  <c r="BI2542"/>
  <c r="BH2542"/>
  <c r="BG2542"/>
  <c r="BF2542"/>
  <c r="T2542"/>
  <c r="R2542"/>
  <c r="P2542"/>
  <c r="BI2537"/>
  <c r="BH2537"/>
  <c r="BG2537"/>
  <c r="BF2537"/>
  <c r="T2537"/>
  <c r="R2537"/>
  <c r="P2537"/>
  <c r="BI2532"/>
  <c r="BH2532"/>
  <c r="BG2532"/>
  <c r="BF2532"/>
  <c r="T2532"/>
  <c r="R2532"/>
  <c r="P2532"/>
  <c r="BI2530"/>
  <c r="BH2530"/>
  <c r="BG2530"/>
  <c r="BF2530"/>
  <c r="T2530"/>
  <c r="R2530"/>
  <c r="P2530"/>
  <c r="BI2527"/>
  <c r="BH2527"/>
  <c r="BG2527"/>
  <c r="BF2527"/>
  <c r="T2527"/>
  <c r="R2527"/>
  <c r="P2527"/>
  <c r="BI2524"/>
  <c r="BH2524"/>
  <c r="BG2524"/>
  <c r="BF2524"/>
  <c r="T2524"/>
  <c r="R2524"/>
  <c r="P2524"/>
  <c r="BI2521"/>
  <c r="BH2521"/>
  <c r="BG2521"/>
  <c r="BF2521"/>
  <c r="T2521"/>
  <c r="R2521"/>
  <c r="P2521"/>
  <c r="BI2518"/>
  <c r="BH2518"/>
  <c r="BG2518"/>
  <c r="BF2518"/>
  <c r="T2518"/>
  <c r="R2518"/>
  <c r="P2518"/>
  <c r="BI2513"/>
  <c r="BH2513"/>
  <c r="BG2513"/>
  <c r="BF2513"/>
  <c r="T2513"/>
  <c r="R2513"/>
  <c r="P2513"/>
  <c r="BI2510"/>
  <c r="BH2510"/>
  <c r="BG2510"/>
  <c r="BF2510"/>
  <c r="T2510"/>
  <c r="R2510"/>
  <c r="P2510"/>
  <c r="BI2497"/>
  <c r="BH2497"/>
  <c r="BG2497"/>
  <c r="BF2497"/>
  <c r="T2497"/>
  <c r="R2497"/>
  <c r="P2497"/>
  <c r="BI2495"/>
  <c r="BH2495"/>
  <c r="BG2495"/>
  <c r="BF2495"/>
  <c r="T2495"/>
  <c r="R2495"/>
  <c r="P2495"/>
  <c r="BI2492"/>
  <c r="BH2492"/>
  <c r="BG2492"/>
  <c r="BF2492"/>
  <c r="T2492"/>
  <c r="R2492"/>
  <c r="P2492"/>
  <c r="BI2490"/>
  <c r="BH2490"/>
  <c r="BG2490"/>
  <c r="BF2490"/>
  <c r="T2490"/>
  <c r="R2490"/>
  <c r="P2490"/>
  <c r="BI2488"/>
  <c r="BH2488"/>
  <c r="BG2488"/>
  <c r="BF2488"/>
  <c r="T2488"/>
  <c r="R2488"/>
  <c r="P2488"/>
  <c r="BI2486"/>
  <c r="BH2486"/>
  <c r="BG2486"/>
  <c r="BF2486"/>
  <c r="T2486"/>
  <c r="R2486"/>
  <c r="P2486"/>
  <c r="BI2483"/>
  <c r="BH2483"/>
  <c r="BG2483"/>
  <c r="BF2483"/>
  <c r="T2483"/>
  <c r="R2483"/>
  <c r="P2483"/>
  <c r="BI2478"/>
  <c r="BH2478"/>
  <c r="BG2478"/>
  <c r="BF2478"/>
  <c r="T2478"/>
  <c r="R2478"/>
  <c r="P2478"/>
  <c r="BI2468"/>
  <c r="BH2468"/>
  <c r="BG2468"/>
  <c r="BF2468"/>
  <c r="T2468"/>
  <c r="R2468"/>
  <c r="P2468"/>
  <c r="BI2463"/>
  <c r="BH2463"/>
  <c r="BG2463"/>
  <c r="BF2463"/>
  <c r="T2463"/>
  <c r="R2463"/>
  <c r="P2463"/>
  <c r="BI2460"/>
  <c r="BH2460"/>
  <c r="BG2460"/>
  <c r="BF2460"/>
  <c r="T2460"/>
  <c r="R2460"/>
  <c r="P2460"/>
  <c r="BI2457"/>
  <c r="BH2457"/>
  <c r="BG2457"/>
  <c r="BF2457"/>
  <c r="T2457"/>
  <c r="R2457"/>
  <c r="P2457"/>
  <c r="BI2453"/>
  <c r="BH2453"/>
  <c r="BG2453"/>
  <c r="BF2453"/>
  <c r="T2453"/>
  <c r="R2453"/>
  <c r="P2453"/>
  <c r="BI2451"/>
  <c r="BH2451"/>
  <c r="BG2451"/>
  <c r="BF2451"/>
  <c r="T2451"/>
  <c r="R2451"/>
  <c r="P2451"/>
  <c r="BI2449"/>
  <c r="BH2449"/>
  <c r="BG2449"/>
  <c r="BF2449"/>
  <c r="T2449"/>
  <c r="R2449"/>
  <c r="P2449"/>
  <c r="BI2447"/>
  <c r="BH2447"/>
  <c r="BG2447"/>
  <c r="BF2447"/>
  <c r="T2447"/>
  <c r="R2447"/>
  <c r="P2447"/>
  <c r="BI2444"/>
  <c r="BH2444"/>
  <c r="BG2444"/>
  <c r="BF2444"/>
  <c r="T2444"/>
  <c r="R2444"/>
  <c r="P2444"/>
  <c r="BI2437"/>
  <c r="BH2437"/>
  <c r="BG2437"/>
  <c r="BF2437"/>
  <c r="T2437"/>
  <c r="R2437"/>
  <c r="P2437"/>
  <c r="BI2435"/>
  <c r="BH2435"/>
  <c r="BG2435"/>
  <c r="BF2435"/>
  <c r="T2435"/>
  <c r="R2435"/>
  <c r="P2435"/>
  <c r="BI2432"/>
  <c r="BH2432"/>
  <c r="BG2432"/>
  <c r="BF2432"/>
  <c r="T2432"/>
  <c r="R2432"/>
  <c r="P2432"/>
  <c r="BI2429"/>
  <c r="BH2429"/>
  <c r="BG2429"/>
  <c r="BF2429"/>
  <c r="T2429"/>
  <c r="R2429"/>
  <c r="P2429"/>
  <c r="BI2427"/>
  <c r="BH2427"/>
  <c r="BG2427"/>
  <c r="BF2427"/>
  <c r="T2427"/>
  <c r="R2427"/>
  <c r="P2427"/>
  <c r="BI2424"/>
  <c r="BH2424"/>
  <c r="BG2424"/>
  <c r="BF2424"/>
  <c r="T2424"/>
  <c r="R2424"/>
  <c r="P2424"/>
  <c r="BI2421"/>
  <c r="BH2421"/>
  <c r="BG2421"/>
  <c r="BF2421"/>
  <c r="T2421"/>
  <c r="R2421"/>
  <c r="P2421"/>
  <c r="BI2418"/>
  <c r="BH2418"/>
  <c r="BG2418"/>
  <c r="BF2418"/>
  <c r="T2418"/>
  <c r="R2418"/>
  <c r="P2418"/>
  <c r="BI2412"/>
  <c r="BH2412"/>
  <c r="BG2412"/>
  <c r="BF2412"/>
  <c r="T2412"/>
  <c r="R2412"/>
  <c r="P2412"/>
  <c r="BI2409"/>
  <c r="BH2409"/>
  <c r="BG2409"/>
  <c r="BF2409"/>
  <c r="T2409"/>
  <c r="R2409"/>
  <c r="P2409"/>
  <c r="BI2406"/>
  <c r="BH2406"/>
  <c r="BG2406"/>
  <c r="BF2406"/>
  <c r="T2406"/>
  <c r="R2406"/>
  <c r="P2406"/>
  <c r="BI2403"/>
  <c r="BH2403"/>
  <c r="BG2403"/>
  <c r="BF2403"/>
  <c r="T2403"/>
  <c r="R2403"/>
  <c r="P2403"/>
  <c r="BI2400"/>
  <c r="BH2400"/>
  <c r="BG2400"/>
  <c r="BF2400"/>
  <c r="T2400"/>
  <c r="R2400"/>
  <c r="P2400"/>
  <c r="BI2396"/>
  <c r="BH2396"/>
  <c r="BG2396"/>
  <c r="BF2396"/>
  <c r="T2396"/>
  <c r="R2396"/>
  <c r="P2396"/>
  <c r="BI2392"/>
  <c r="BH2392"/>
  <c r="BG2392"/>
  <c r="BF2392"/>
  <c r="T2392"/>
  <c r="R2392"/>
  <c r="P2392"/>
  <c r="BI2386"/>
  <c r="BH2386"/>
  <c r="BG2386"/>
  <c r="BF2386"/>
  <c r="T2386"/>
  <c r="R2386"/>
  <c r="P2386"/>
  <c r="BI2381"/>
  <c r="BH2381"/>
  <c r="BG2381"/>
  <c r="BF2381"/>
  <c r="T2381"/>
  <c r="R2381"/>
  <c r="P2381"/>
  <c r="BI2378"/>
  <c r="BH2378"/>
  <c r="BG2378"/>
  <c r="BF2378"/>
  <c r="T2378"/>
  <c r="R2378"/>
  <c r="P2378"/>
  <c r="BI2375"/>
  <c r="BH2375"/>
  <c r="BG2375"/>
  <c r="BF2375"/>
  <c r="T2375"/>
  <c r="R2375"/>
  <c r="P2375"/>
  <c r="BI2372"/>
  <c r="BH2372"/>
  <c r="BG2372"/>
  <c r="BF2372"/>
  <c r="T2372"/>
  <c r="R2372"/>
  <c r="P2372"/>
  <c r="BI2343"/>
  <c r="BH2343"/>
  <c r="BG2343"/>
  <c r="BF2343"/>
  <c r="T2343"/>
  <c r="R2343"/>
  <c r="P2343"/>
  <c r="BI2338"/>
  <c r="BH2338"/>
  <c r="BG2338"/>
  <c r="BF2338"/>
  <c r="T2338"/>
  <c r="R2338"/>
  <c r="P2338"/>
  <c r="BI2313"/>
  <c r="BH2313"/>
  <c r="BG2313"/>
  <c r="BF2313"/>
  <c r="T2313"/>
  <c r="R2313"/>
  <c r="P2313"/>
  <c r="BI2301"/>
  <c r="BH2301"/>
  <c r="BG2301"/>
  <c r="BF2301"/>
  <c r="T2301"/>
  <c r="R2301"/>
  <c r="P2301"/>
  <c r="BI2287"/>
  <c r="BH2287"/>
  <c r="BG2287"/>
  <c r="BF2287"/>
  <c r="T2287"/>
  <c r="R2287"/>
  <c r="P2287"/>
  <c r="BI2283"/>
  <c r="BH2283"/>
  <c r="BG2283"/>
  <c r="BF2283"/>
  <c r="T2283"/>
  <c r="R2283"/>
  <c r="P2283"/>
  <c r="BI2269"/>
  <c r="BH2269"/>
  <c r="BG2269"/>
  <c r="BF2269"/>
  <c r="T2269"/>
  <c r="R2269"/>
  <c r="P2269"/>
  <c r="BI2266"/>
  <c r="BH2266"/>
  <c r="BG2266"/>
  <c r="BF2266"/>
  <c r="T2266"/>
  <c r="R2266"/>
  <c r="P2266"/>
  <c r="BI2237"/>
  <c r="BH2237"/>
  <c r="BG2237"/>
  <c r="BF2237"/>
  <c r="T2237"/>
  <c r="R2237"/>
  <c r="P2237"/>
  <c r="BI2234"/>
  <c r="BH2234"/>
  <c r="BG2234"/>
  <c r="BF2234"/>
  <c r="T2234"/>
  <c r="R2234"/>
  <c r="P2234"/>
  <c r="BI2232"/>
  <c r="BH2232"/>
  <c r="BG2232"/>
  <c r="BF2232"/>
  <c r="T2232"/>
  <c r="R2232"/>
  <c r="P2232"/>
  <c r="BI2227"/>
  <c r="BH2227"/>
  <c r="BG2227"/>
  <c r="BF2227"/>
  <c r="T2227"/>
  <c r="R2227"/>
  <c r="P2227"/>
  <c r="BI2223"/>
  <c r="BH2223"/>
  <c r="BG2223"/>
  <c r="BF2223"/>
  <c r="T2223"/>
  <c r="R2223"/>
  <c r="P2223"/>
  <c r="BI2216"/>
  <c r="BH2216"/>
  <c r="BG2216"/>
  <c r="BF2216"/>
  <c r="T2216"/>
  <c r="R2216"/>
  <c r="P2216"/>
  <c r="BI2213"/>
  <c r="BH2213"/>
  <c r="BG2213"/>
  <c r="BF2213"/>
  <c r="T2213"/>
  <c r="R2213"/>
  <c r="P2213"/>
  <c r="BI2210"/>
  <c r="BH2210"/>
  <c r="BG2210"/>
  <c r="BF2210"/>
  <c r="T2210"/>
  <c r="R2210"/>
  <c r="P2210"/>
  <c r="BI2207"/>
  <c r="BH2207"/>
  <c r="BG2207"/>
  <c r="BF2207"/>
  <c r="T2207"/>
  <c r="R2207"/>
  <c r="P2207"/>
  <c r="BI2204"/>
  <c r="BH2204"/>
  <c r="BG2204"/>
  <c r="BF2204"/>
  <c r="T2204"/>
  <c r="R2204"/>
  <c r="P2204"/>
  <c r="BI2201"/>
  <c r="BH2201"/>
  <c r="BG2201"/>
  <c r="BF2201"/>
  <c r="T2201"/>
  <c r="R2201"/>
  <c r="P2201"/>
  <c r="BI2179"/>
  <c r="BH2179"/>
  <c r="BG2179"/>
  <c r="BF2179"/>
  <c r="T2179"/>
  <c r="R2179"/>
  <c r="P2179"/>
  <c r="BI2160"/>
  <c r="BH2160"/>
  <c r="BG2160"/>
  <c r="BF2160"/>
  <c r="T2160"/>
  <c r="R2160"/>
  <c r="P2160"/>
  <c r="BI2156"/>
  <c r="BH2156"/>
  <c r="BG2156"/>
  <c r="BF2156"/>
  <c r="T2156"/>
  <c r="R2156"/>
  <c r="P2156"/>
  <c r="BI2153"/>
  <c r="BH2153"/>
  <c r="BG2153"/>
  <c r="BF2153"/>
  <c r="T2153"/>
  <c r="R2153"/>
  <c r="P2153"/>
  <c r="BI2150"/>
  <c r="BH2150"/>
  <c r="BG2150"/>
  <c r="BF2150"/>
  <c r="T2150"/>
  <c r="R2150"/>
  <c r="P2150"/>
  <c r="BI2145"/>
  <c r="BH2145"/>
  <c r="BG2145"/>
  <c r="BF2145"/>
  <c r="T2145"/>
  <c r="R2145"/>
  <c r="P2145"/>
  <c r="BI2142"/>
  <c r="BH2142"/>
  <c r="BG2142"/>
  <c r="BF2142"/>
  <c r="T2142"/>
  <c r="R2142"/>
  <c r="P2142"/>
  <c r="BI2139"/>
  <c r="BH2139"/>
  <c r="BG2139"/>
  <c r="BF2139"/>
  <c r="T2139"/>
  <c r="R2139"/>
  <c r="P2139"/>
  <c r="BI2136"/>
  <c r="BH2136"/>
  <c r="BG2136"/>
  <c r="BF2136"/>
  <c r="T2136"/>
  <c r="R2136"/>
  <c r="P2136"/>
  <c r="BI2130"/>
  <c r="BH2130"/>
  <c r="BG2130"/>
  <c r="BF2130"/>
  <c r="T2130"/>
  <c r="R2130"/>
  <c r="P2130"/>
  <c r="BI2123"/>
  <c r="BH2123"/>
  <c r="BG2123"/>
  <c r="BF2123"/>
  <c r="T2123"/>
  <c r="R2123"/>
  <c r="P2123"/>
  <c r="BI2120"/>
  <c r="BH2120"/>
  <c r="BG2120"/>
  <c r="BF2120"/>
  <c r="T2120"/>
  <c r="R2120"/>
  <c r="P2120"/>
  <c r="BI2117"/>
  <c r="BH2117"/>
  <c r="BG2117"/>
  <c r="BF2117"/>
  <c r="T2117"/>
  <c r="R2117"/>
  <c r="P2117"/>
  <c r="BI2114"/>
  <c r="BH2114"/>
  <c r="BG2114"/>
  <c r="BF2114"/>
  <c r="T2114"/>
  <c r="R2114"/>
  <c r="P2114"/>
  <c r="BI2110"/>
  <c r="BH2110"/>
  <c r="BG2110"/>
  <c r="BF2110"/>
  <c r="T2110"/>
  <c r="R2110"/>
  <c r="P2110"/>
  <c r="BI2107"/>
  <c r="BH2107"/>
  <c r="BG2107"/>
  <c r="BF2107"/>
  <c r="T2107"/>
  <c r="R2107"/>
  <c r="P2107"/>
  <c r="BI2104"/>
  <c r="BH2104"/>
  <c r="BG2104"/>
  <c r="BF2104"/>
  <c r="T2104"/>
  <c r="R2104"/>
  <c r="P2104"/>
  <c r="BI2100"/>
  <c r="BH2100"/>
  <c r="BG2100"/>
  <c r="BF2100"/>
  <c r="T2100"/>
  <c r="R2100"/>
  <c r="P2100"/>
  <c r="BI2097"/>
  <c r="BH2097"/>
  <c r="BG2097"/>
  <c r="BF2097"/>
  <c r="T2097"/>
  <c r="R2097"/>
  <c r="P2097"/>
  <c r="BI2094"/>
  <c r="BH2094"/>
  <c r="BG2094"/>
  <c r="BF2094"/>
  <c r="T2094"/>
  <c r="R2094"/>
  <c r="P2094"/>
  <c r="BI2091"/>
  <c r="BH2091"/>
  <c r="BG2091"/>
  <c r="BF2091"/>
  <c r="T2091"/>
  <c r="R2091"/>
  <c r="P2091"/>
  <c r="BI2088"/>
  <c r="BH2088"/>
  <c r="BG2088"/>
  <c r="BF2088"/>
  <c r="T2088"/>
  <c r="R2088"/>
  <c r="P2088"/>
  <c r="BI2085"/>
  <c r="BH2085"/>
  <c r="BG2085"/>
  <c r="BF2085"/>
  <c r="T2085"/>
  <c r="R2085"/>
  <c r="P2085"/>
  <c r="BI2082"/>
  <c r="BH2082"/>
  <c r="BG2082"/>
  <c r="BF2082"/>
  <c r="T2082"/>
  <c r="R2082"/>
  <c r="P2082"/>
  <c r="BI2079"/>
  <c r="BH2079"/>
  <c r="BG2079"/>
  <c r="BF2079"/>
  <c r="T2079"/>
  <c r="R2079"/>
  <c r="P2079"/>
  <c r="BI2075"/>
  <c r="BH2075"/>
  <c r="BG2075"/>
  <c r="BF2075"/>
  <c r="T2075"/>
  <c r="R2075"/>
  <c r="P2075"/>
  <c r="BI2071"/>
  <c r="BH2071"/>
  <c r="BG2071"/>
  <c r="BF2071"/>
  <c r="T2071"/>
  <c r="R2071"/>
  <c r="P2071"/>
  <c r="BI2064"/>
  <c r="BH2064"/>
  <c r="BG2064"/>
  <c r="BF2064"/>
  <c r="T2064"/>
  <c r="R2064"/>
  <c r="P2064"/>
  <c r="BI2047"/>
  <c r="BH2047"/>
  <c r="BG2047"/>
  <c r="BF2047"/>
  <c r="T2047"/>
  <c r="R2047"/>
  <c r="P2047"/>
  <c r="BI2041"/>
  <c r="BH2041"/>
  <c r="BG2041"/>
  <c r="BF2041"/>
  <c r="T2041"/>
  <c r="R2041"/>
  <c r="P2041"/>
  <c r="BI2029"/>
  <c r="BH2029"/>
  <c r="BG2029"/>
  <c r="BF2029"/>
  <c r="T2029"/>
  <c r="R2029"/>
  <c r="P2029"/>
  <c r="BI2024"/>
  <c r="BH2024"/>
  <c r="BG2024"/>
  <c r="BF2024"/>
  <c r="T2024"/>
  <c r="R2024"/>
  <c r="P2024"/>
  <c r="BI2020"/>
  <c r="BH2020"/>
  <c r="BG2020"/>
  <c r="BF2020"/>
  <c r="T2020"/>
  <c r="R2020"/>
  <c r="P2020"/>
  <c r="BI2016"/>
  <c r="BH2016"/>
  <c r="BG2016"/>
  <c r="BF2016"/>
  <c r="T2016"/>
  <c r="R2016"/>
  <c r="P2016"/>
  <c r="BI2011"/>
  <c r="BH2011"/>
  <c r="BG2011"/>
  <c r="BF2011"/>
  <c r="T2011"/>
  <c r="R2011"/>
  <c r="P2011"/>
  <c r="BI2007"/>
  <c r="BH2007"/>
  <c r="BG2007"/>
  <c r="BF2007"/>
  <c r="T2007"/>
  <c r="R2007"/>
  <c r="P2007"/>
  <c r="BI2003"/>
  <c r="BH2003"/>
  <c r="BG2003"/>
  <c r="BF2003"/>
  <c r="T2003"/>
  <c r="R2003"/>
  <c r="P2003"/>
  <c r="BI1999"/>
  <c r="BH1999"/>
  <c r="BG1999"/>
  <c r="BF1999"/>
  <c r="T1999"/>
  <c r="R1999"/>
  <c r="P1999"/>
  <c r="BI1995"/>
  <c r="BH1995"/>
  <c r="BG1995"/>
  <c r="BF1995"/>
  <c r="T1995"/>
  <c r="R1995"/>
  <c r="P1995"/>
  <c r="BI1991"/>
  <c r="BH1991"/>
  <c r="BG1991"/>
  <c r="BF1991"/>
  <c r="T1991"/>
  <c r="R1991"/>
  <c r="P1991"/>
  <c r="BI1987"/>
  <c r="BH1987"/>
  <c r="BG1987"/>
  <c r="BF1987"/>
  <c r="T1987"/>
  <c r="R1987"/>
  <c r="P1987"/>
  <c r="BI1984"/>
  <c r="BH1984"/>
  <c r="BG1984"/>
  <c r="BF1984"/>
  <c r="T1984"/>
  <c r="R1984"/>
  <c r="P1984"/>
  <c r="BI1981"/>
  <c r="BH1981"/>
  <c r="BG1981"/>
  <c r="BF1981"/>
  <c r="T1981"/>
  <c r="R1981"/>
  <c r="P1981"/>
  <c r="BI1974"/>
  <c r="BH1974"/>
  <c r="BG1974"/>
  <c r="BF1974"/>
  <c r="T1974"/>
  <c r="R1974"/>
  <c r="P1974"/>
  <c r="BI1970"/>
  <c r="BH1970"/>
  <c r="BG1970"/>
  <c r="BF1970"/>
  <c r="T1970"/>
  <c r="R1970"/>
  <c r="P1970"/>
  <c r="BI1952"/>
  <c r="BH1952"/>
  <c r="BG1952"/>
  <c r="BF1952"/>
  <c r="T1952"/>
  <c r="R1952"/>
  <c r="P1952"/>
  <c r="BI1947"/>
  <c r="BH1947"/>
  <c r="BG1947"/>
  <c r="BF1947"/>
  <c r="T1947"/>
  <c r="R1947"/>
  <c r="P1947"/>
  <c r="BI1929"/>
  <c r="BH1929"/>
  <c r="BG1929"/>
  <c r="BF1929"/>
  <c r="T1929"/>
  <c r="R1929"/>
  <c r="P1929"/>
  <c r="BI1908"/>
  <c r="BH1908"/>
  <c r="BG1908"/>
  <c r="BF1908"/>
  <c r="T1908"/>
  <c r="R1908"/>
  <c r="P1908"/>
  <c r="BI1903"/>
  <c r="BH1903"/>
  <c r="BG1903"/>
  <c r="BF1903"/>
  <c r="T1903"/>
  <c r="R1903"/>
  <c r="P1903"/>
  <c r="BI1888"/>
  <c r="BH1888"/>
  <c r="BG1888"/>
  <c r="BF1888"/>
  <c r="T1888"/>
  <c r="R1888"/>
  <c r="P1888"/>
  <c r="BI1884"/>
  <c r="BH1884"/>
  <c r="BG1884"/>
  <c r="BF1884"/>
  <c r="T1884"/>
  <c r="R1884"/>
  <c r="P1884"/>
  <c r="BI1882"/>
  <c r="BH1882"/>
  <c r="BG1882"/>
  <c r="BF1882"/>
  <c r="T1882"/>
  <c r="R1882"/>
  <c r="P1882"/>
  <c r="BI1879"/>
  <c r="BH1879"/>
  <c r="BG1879"/>
  <c r="BF1879"/>
  <c r="T1879"/>
  <c r="R1879"/>
  <c r="P1879"/>
  <c r="BI1876"/>
  <c r="BH1876"/>
  <c r="BG1876"/>
  <c r="BF1876"/>
  <c r="T1876"/>
  <c r="R1876"/>
  <c r="P1876"/>
  <c r="BI1871"/>
  <c r="BH1871"/>
  <c r="BG1871"/>
  <c r="BF1871"/>
  <c r="T1871"/>
  <c r="R1871"/>
  <c r="P1871"/>
  <c r="BI1868"/>
  <c r="BH1868"/>
  <c r="BG1868"/>
  <c r="BF1868"/>
  <c r="T1868"/>
  <c r="R1868"/>
  <c r="P1868"/>
  <c r="BI1864"/>
  <c r="BH1864"/>
  <c r="BG1864"/>
  <c r="BF1864"/>
  <c r="T1864"/>
  <c r="R1864"/>
  <c r="P1864"/>
  <c r="BI1860"/>
  <c r="BH1860"/>
  <c r="BG1860"/>
  <c r="BF1860"/>
  <c r="T1860"/>
  <c r="R1860"/>
  <c r="P1860"/>
  <c r="BI1857"/>
  <c r="BH1857"/>
  <c r="BG1857"/>
  <c r="BF1857"/>
  <c r="T1857"/>
  <c r="R1857"/>
  <c r="P1857"/>
  <c r="BI1853"/>
  <c r="BH1853"/>
  <c r="BG1853"/>
  <c r="BF1853"/>
  <c r="T1853"/>
  <c r="R1853"/>
  <c r="P1853"/>
  <c r="BI1850"/>
  <c r="BH1850"/>
  <c r="BG1850"/>
  <c r="BF1850"/>
  <c r="T1850"/>
  <c r="R1850"/>
  <c r="P1850"/>
  <c r="BI1847"/>
  <c r="BH1847"/>
  <c r="BG1847"/>
  <c r="BF1847"/>
  <c r="T1847"/>
  <c r="R1847"/>
  <c r="P1847"/>
  <c r="BI1844"/>
  <c r="BH1844"/>
  <c r="BG1844"/>
  <c r="BF1844"/>
  <c r="T1844"/>
  <c r="R1844"/>
  <c r="P1844"/>
  <c r="BI1841"/>
  <c r="BH1841"/>
  <c r="BG1841"/>
  <c r="BF1841"/>
  <c r="T1841"/>
  <c r="R1841"/>
  <c r="P1841"/>
  <c r="BI1838"/>
  <c r="BH1838"/>
  <c r="BG1838"/>
  <c r="BF1838"/>
  <c r="T1838"/>
  <c r="R1838"/>
  <c r="P1838"/>
  <c r="BI1834"/>
  <c r="BH1834"/>
  <c r="BG1834"/>
  <c r="BF1834"/>
  <c r="T1834"/>
  <c r="R1834"/>
  <c r="P1834"/>
  <c r="BI1831"/>
  <c r="BH1831"/>
  <c r="BG1831"/>
  <c r="BF1831"/>
  <c r="T1831"/>
  <c r="R1831"/>
  <c r="P1831"/>
  <c r="BI1828"/>
  <c r="BH1828"/>
  <c r="BG1828"/>
  <c r="BF1828"/>
  <c r="T1828"/>
  <c r="R1828"/>
  <c r="P1828"/>
  <c r="BI1824"/>
  <c r="BH1824"/>
  <c r="BG1824"/>
  <c r="BF1824"/>
  <c r="T1824"/>
  <c r="R1824"/>
  <c r="P1824"/>
  <c r="BI1821"/>
  <c r="BH1821"/>
  <c r="BG1821"/>
  <c r="BF1821"/>
  <c r="T1821"/>
  <c r="R1821"/>
  <c r="P1821"/>
  <c r="BI1818"/>
  <c r="BH1818"/>
  <c r="BG1818"/>
  <c r="BF1818"/>
  <c r="T1818"/>
  <c r="R1818"/>
  <c r="P1818"/>
  <c r="BI1796"/>
  <c r="BH1796"/>
  <c r="BG1796"/>
  <c r="BF1796"/>
  <c r="T1796"/>
  <c r="R1796"/>
  <c r="P1796"/>
  <c r="BI1790"/>
  <c r="BH1790"/>
  <c r="BG1790"/>
  <c r="BF1790"/>
  <c r="T1790"/>
  <c r="R1790"/>
  <c r="P1790"/>
  <c r="BI1772"/>
  <c r="BH1772"/>
  <c r="BG1772"/>
  <c r="BF1772"/>
  <c r="T1772"/>
  <c r="R1772"/>
  <c r="P1772"/>
  <c r="BI1743"/>
  <c r="BH1743"/>
  <c r="BG1743"/>
  <c r="BF1743"/>
  <c r="T1743"/>
  <c r="R1743"/>
  <c r="P1743"/>
  <c r="BI1740"/>
  <c r="BH1740"/>
  <c r="BG1740"/>
  <c r="BF1740"/>
  <c r="T1740"/>
  <c r="R1740"/>
  <c r="P1740"/>
  <c r="BI1736"/>
  <c r="BH1736"/>
  <c r="BG1736"/>
  <c r="BF1736"/>
  <c r="T1736"/>
  <c r="R1736"/>
  <c r="P1736"/>
  <c r="BI1731"/>
  <c r="BH1731"/>
  <c r="BG1731"/>
  <c r="BF1731"/>
  <c r="T1731"/>
  <c r="R1731"/>
  <c r="P1731"/>
  <c r="BI1729"/>
  <c r="BH1729"/>
  <c r="BG1729"/>
  <c r="BF1729"/>
  <c r="T1729"/>
  <c r="R1729"/>
  <c r="P1729"/>
  <c r="BI1725"/>
  <c r="BH1725"/>
  <c r="BG1725"/>
  <c r="BF1725"/>
  <c r="T1725"/>
  <c r="R1725"/>
  <c r="P1725"/>
  <c r="BI1721"/>
  <c r="BH1721"/>
  <c r="BG1721"/>
  <c r="BF1721"/>
  <c r="T1721"/>
  <c r="R1721"/>
  <c r="P1721"/>
  <c r="BI1720"/>
  <c r="BH1720"/>
  <c r="BG1720"/>
  <c r="BF1720"/>
  <c r="T1720"/>
  <c r="R1720"/>
  <c r="P1720"/>
  <c r="BI1719"/>
  <c r="BH1719"/>
  <c r="BG1719"/>
  <c r="BF1719"/>
  <c r="T1719"/>
  <c r="R1719"/>
  <c r="P1719"/>
  <c r="BI1717"/>
  <c r="BH1717"/>
  <c r="BG1717"/>
  <c r="BF1717"/>
  <c r="T1717"/>
  <c r="R1717"/>
  <c r="P1717"/>
  <c r="BI1716"/>
  <c r="BH1716"/>
  <c r="BG1716"/>
  <c r="BF1716"/>
  <c r="T1716"/>
  <c r="R1716"/>
  <c r="P1716"/>
  <c r="BI1715"/>
  <c r="BH1715"/>
  <c r="BG1715"/>
  <c r="BF1715"/>
  <c r="T1715"/>
  <c r="R1715"/>
  <c r="P1715"/>
  <c r="BI1711"/>
  <c r="BH1711"/>
  <c r="BG1711"/>
  <c r="BF1711"/>
  <c r="T1711"/>
  <c r="R1711"/>
  <c r="P1711"/>
  <c r="BI1710"/>
  <c r="BH1710"/>
  <c r="BG1710"/>
  <c r="BF1710"/>
  <c r="T1710"/>
  <c r="R1710"/>
  <c r="P1710"/>
  <c r="BI1707"/>
  <c r="BH1707"/>
  <c r="BG1707"/>
  <c r="BF1707"/>
  <c r="T1707"/>
  <c r="R1707"/>
  <c r="P1707"/>
  <c r="BI1705"/>
  <c r="BH1705"/>
  <c r="BG1705"/>
  <c r="BF1705"/>
  <c r="T1705"/>
  <c r="R1705"/>
  <c r="P1705"/>
  <c r="BI1703"/>
  <c r="BH1703"/>
  <c r="BG1703"/>
  <c r="BF1703"/>
  <c r="T1703"/>
  <c r="R1703"/>
  <c r="P1703"/>
  <c r="BI1702"/>
  <c r="BH1702"/>
  <c r="BG1702"/>
  <c r="BF1702"/>
  <c r="T1702"/>
  <c r="R1702"/>
  <c r="P1702"/>
  <c r="BI1701"/>
  <c r="BH1701"/>
  <c r="BG1701"/>
  <c r="BF1701"/>
  <c r="T1701"/>
  <c r="R1701"/>
  <c r="P1701"/>
  <c r="BI1700"/>
  <c r="BH1700"/>
  <c r="BG1700"/>
  <c r="BF1700"/>
  <c r="T1700"/>
  <c r="R1700"/>
  <c r="P1700"/>
  <c r="BI1699"/>
  <c r="BH1699"/>
  <c r="BG1699"/>
  <c r="BF1699"/>
  <c r="T1699"/>
  <c r="R1699"/>
  <c r="P1699"/>
  <c r="BI1698"/>
  <c r="BH1698"/>
  <c r="BG1698"/>
  <c r="BF1698"/>
  <c r="T1698"/>
  <c r="R1698"/>
  <c r="P1698"/>
  <c r="BI1697"/>
  <c r="BH1697"/>
  <c r="BG1697"/>
  <c r="BF1697"/>
  <c r="T1697"/>
  <c r="R1697"/>
  <c r="P1697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2"/>
  <c r="BH1692"/>
  <c r="BG1692"/>
  <c r="BF1692"/>
  <c r="T1692"/>
  <c r="R1692"/>
  <c r="P1692"/>
  <c r="BI1689"/>
  <c r="BH1689"/>
  <c r="BG1689"/>
  <c r="BF1689"/>
  <c r="T1689"/>
  <c r="R1689"/>
  <c r="P1689"/>
  <c r="BI1684"/>
  <c r="BH1684"/>
  <c r="BG1684"/>
  <c r="BF1684"/>
  <c r="T1684"/>
  <c r="R1684"/>
  <c r="P1684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9"/>
  <c r="BH1669"/>
  <c r="BG1669"/>
  <c r="BF1669"/>
  <c r="T1669"/>
  <c r="R1669"/>
  <c r="P1669"/>
  <c r="BI1666"/>
  <c r="BH1666"/>
  <c r="BG1666"/>
  <c r="BF1666"/>
  <c r="T1666"/>
  <c r="R1666"/>
  <c r="P1666"/>
  <c r="BI1664"/>
  <c r="BH1664"/>
  <c r="BG1664"/>
  <c r="BF1664"/>
  <c r="T1664"/>
  <c r="R1664"/>
  <c r="P1664"/>
  <c r="BI1661"/>
  <c r="BH1661"/>
  <c r="BG1661"/>
  <c r="BF1661"/>
  <c r="T1661"/>
  <c r="R1661"/>
  <c r="P1661"/>
  <c r="BI1658"/>
  <c r="BH1658"/>
  <c r="BG1658"/>
  <c r="BF1658"/>
  <c r="T1658"/>
  <c r="R1658"/>
  <c r="P1658"/>
  <c r="BI1656"/>
  <c r="BH1656"/>
  <c r="BG1656"/>
  <c r="BF1656"/>
  <c r="T1656"/>
  <c r="R1656"/>
  <c r="P1656"/>
  <c r="BI1653"/>
  <c r="BH1653"/>
  <c r="BG1653"/>
  <c r="BF1653"/>
  <c r="T1653"/>
  <c r="R1653"/>
  <c r="P1653"/>
  <c r="BI1650"/>
  <c r="BH1650"/>
  <c r="BG1650"/>
  <c r="BF1650"/>
  <c r="T1650"/>
  <c r="R1650"/>
  <c r="P1650"/>
  <c r="BI1648"/>
  <c r="BH1648"/>
  <c r="BG1648"/>
  <c r="BF1648"/>
  <c r="T1648"/>
  <c r="R1648"/>
  <c r="P1648"/>
  <c r="BI1645"/>
  <c r="BH1645"/>
  <c r="BG1645"/>
  <c r="BF1645"/>
  <c r="T1645"/>
  <c r="R1645"/>
  <c r="P1645"/>
  <c r="BI1642"/>
  <c r="BH1642"/>
  <c r="BG1642"/>
  <c r="BF1642"/>
  <c r="T1642"/>
  <c r="R1642"/>
  <c r="P1642"/>
  <c r="BI1640"/>
  <c r="BH1640"/>
  <c r="BG1640"/>
  <c r="BF1640"/>
  <c r="T1640"/>
  <c r="R1640"/>
  <c r="P1640"/>
  <c r="BI1637"/>
  <c r="BH1637"/>
  <c r="BG1637"/>
  <c r="BF1637"/>
  <c r="T1637"/>
  <c r="R1637"/>
  <c r="P1637"/>
  <c r="BI1632"/>
  <c r="BH1632"/>
  <c r="BG1632"/>
  <c r="BF1632"/>
  <c r="T1632"/>
  <c r="R1632"/>
  <c r="P1632"/>
  <c r="BI1628"/>
  <c r="BH1628"/>
  <c r="BG1628"/>
  <c r="BF1628"/>
  <c r="T1628"/>
  <c r="R1628"/>
  <c r="P1628"/>
  <c r="BI1609"/>
  <c r="BH1609"/>
  <c r="BG1609"/>
  <c r="BF1609"/>
  <c r="T1609"/>
  <c r="R1609"/>
  <c r="P1609"/>
  <c r="BI1607"/>
  <c r="BH1607"/>
  <c r="BG1607"/>
  <c r="BF1607"/>
  <c r="T1607"/>
  <c r="R1607"/>
  <c r="P1607"/>
  <c r="BI1604"/>
  <c r="BH1604"/>
  <c r="BG1604"/>
  <c r="BF1604"/>
  <c r="T1604"/>
  <c r="R1604"/>
  <c r="P1604"/>
  <c r="BI1600"/>
  <c r="BH1600"/>
  <c r="BG1600"/>
  <c r="BF1600"/>
  <c r="T1600"/>
  <c r="R1600"/>
  <c r="P1600"/>
  <c r="BI1598"/>
  <c r="BH1598"/>
  <c r="BG1598"/>
  <c r="BF1598"/>
  <c r="T1598"/>
  <c r="R1598"/>
  <c r="P1598"/>
  <c r="BI1595"/>
  <c r="BH1595"/>
  <c r="BG1595"/>
  <c r="BF1595"/>
  <c r="T1595"/>
  <c r="R1595"/>
  <c r="P1595"/>
  <c r="BI1592"/>
  <c r="BH1592"/>
  <c r="BG1592"/>
  <c r="BF1592"/>
  <c r="T1592"/>
  <c r="R1592"/>
  <c r="P1592"/>
  <c r="BI1590"/>
  <c r="BH1590"/>
  <c r="BG1590"/>
  <c r="BF1590"/>
  <c r="T1590"/>
  <c r="R1590"/>
  <c r="P1590"/>
  <c r="BI1587"/>
  <c r="BH1587"/>
  <c r="BG1587"/>
  <c r="BF1587"/>
  <c r="T1587"/>
  <c r="R1587"/>
  <c r="P1587"/>
  <c r="BI1584"/>
  <c r="BH1584"/>
  <c r="BG1584"/>
  <c r="BF1584"/>
  <c r="T1584"/>
  <c r="R1584"/>
  <c r="P1584"/>
  <c r="BI1582"/>
  <c r="BH1582"/>
  <c r="BG1582"/>
  <c r="BF1582"/>
  <c r="T1582"/>
  <c r="R1582"/>
  <c r="P1582"/>
  <c r="BI1579"/>
  <c r="BH1579"/>
  <c r="BG1579"/>
  <c r="BF1579"/>
  <c r="T1579"/>
  <c r="R1579"/>
  <c r="P1579"/>
  <c r="BI1576"/>
  <c r="BH1576"/>
  <c r="BG1576"/>
  <c r="BF1576"/>
  <c r="T1576"/>
  <c r="R1576"/>
  <c r="P1576"/>
  <c r="BI1574"/>
  <c r="BH1574"/>
  <c r="BG1574"/>
  <c r="BF1574"/>
  <c r="T1574"/>
  <c r="R1574"/>
  <c r="P1574"/>
  <c r="BI1570"/>
  <c r="BH1570"/>
  <c r="BG1570"/>
  <c r="BF1570"/>
  <c r="T1570"/>
  <c r="R1570"/>
  <c r="P1570"/>
  <c r="BI1567"/>
  <c r="BH1567"/>
  <c r="BG1567"/>
  <c r="BF1567"/>
  <c r="T1567"/>
  <c r="R1567"/>
  <c r="P1567"/>
  <c r="BI1564"/>
  <c r="BH1564"/>
  <c r="BG1564"/>
  <c r="BF1564"/>
  <c r="T1564"/>
  <c r="R1564"/>
  <c r="P1564"/>
  <c r="BI1562"/>
  <c r="BH1562"/>
  <c r="BG1562"/>
  <c r="BF1562"/>
  <c r="T1562"/>
  <c r="R1562"/>
  <c r="P1562"/>
  <c r="BI1560"/>
  <c r="BH1560"/>
  <c r="BG1560"/>
  <c r="BF1560"/>
  <c r="T1560"/>
  <c r="R1560"/>
  <c r="P1560"/>
  <c r="BI1558"/>
  <c r="BH1558"/>
  <c r="BG1558"/>
  <c r="BF1558"/>
  <c r="T1558"/>
  <c r="R1558"/>
  <c r="P1558"/>
  <c r="BI1556"/>
  <c r="BH1556"/>
  <c r="BG1556"/>
  <c r="BF1556"/>
  <c r="T1556"/>
  <c r="R1556"/>
  <c r="P1556"/>
  <c r="BI1554"/>
  <c r="BH1554"/>
  <c r="BG1554"/>
  <c r="BF1554"/>
  <c r="T1554"/>
  <c r="R1554"/>
  <c r="P1554"/>
  <c r="BI1552"/>
  <c r="BH1552"/>
  <c r="BG1552"/>
  <c r="BF1552"/>
  <c r="T1552"/>
  <c r="R1552"/>
  <c r="P1552"/>
  <c r="BI1550"/>
  <c r="BH1550"/>
  <c r="BG1550"/>
  <c r="BF1550"/>
  <c r="T1550"/>
  <c r="R1550"/>
  <c r="P1550"/>
  <c r="BI1548"/>
  <c r="BH1548"/>
  <c r="BG1548"/>
  <c r="BF1548"/>
  <c r="T1548"/>
  <c r="R1548"/>
  <c r="P1548"/>
  <c r="BI1545"/>
  <c r="BH1545"/>
  <c r="BG1545"/>
  <c r="BF1545"/>
  <c r="T1545"/>
  <c r="R1545"/>
  <c r="P1545"/>
  <c r="BI1542"/>
  <c r="BH1542"/>
  <c r="BG1542"/>
  <c r="BF1542"/>
  <c r="T1542"/>
  <c r="R1542"/>
  <c r="P1542"/>
  <c r="BI1539"/>
  <c r="BH1539"/>
  <c r="BG1539"/>
  <c r="BF1539"/>
  <c r="T1539"/>
  <c r="R1539"/>
  <c r="P1539"/>
  <c r="BI1535"/>
  <c r="BH1535"/>
  <c r="BG1535"/>
  <c r="BF1535"/>
  <c r="T1535"/>
  <c r="R1535"/>
  <c r="P1535"/>
  <c r="BI1532"/>
  <c r="BH1532"/>
  <c r="BG1532"/>
  <c r="BF1532"/>
  <c r="T1532"/>
  <c r="R1532"/>
  <c r="P1532"/>
  <c r="BI1529"/>
  <c r="BH1529"/>
  <c r="BG1529"/>
  <c r="BF1529"/>
  <c r="T1529"/>
  <c r="R1529"/>
  <c r="P1529"/>
  <c r="BI1526"/>
  <c r="BH1526"/>
  <c r="BG1526"/>
  <c r="BF1526"/>
  <c r="T1526"/>
  <c r="R1526"/>
  <c r="P1526"/>
  <c r="BI1523"/>
  <c r="BH1523"/>
  <c r="BG1523"/>
  <c r="BF1523"/>
  <c r="T1523"/>
  <c r="R1523"/>
  <c r="P1523"/>
  <c r="BI1518"/>
  <c r="BH1518"/>
  <c r="BG1518"/>
  <c r="BF1518"/>
  <c r="T1518"/>
  <c r="R1518"/>
  <c r="P1518"/>
  <c r="BI1515"/>
  <c r="BH1515"/>
  <c r="BG1515"/>
  <c r="BF1515"/>
  <c r="T1515"/>
  <c r="R1515"/>
  <c r="P1515"/>
  <c r="BI1512"/>
  <c r="BH1512"/>
  <c r="BG1512"/>
  <c r="BF1512"/>
  <c r="T1512"/>
  <c r="R1512"/>
  <c r="P1512"/>
  <c r="BI1496"/>
  <c r="BH1496"/>
  <c r="BG1496"/>
  <c r="BF1496"/>
  <c r="T1496"/>
  <c r="R1496"/>
  <c r="P1496"/>
  <c r="BI1493"/>
  <c r="BH1493"/>
  <c r="BG1493"/>
  <c r="BF1493"/>
  <c r="T1493"/>
  <c r="R1493"/>
  <c r="P1493"/>
  <c r="BI1490"/>
  <c r="BH1490"/>
  <c r="BG1490"/>
  <c r="BF1490"/>
  <c r="T1490"/>
  <c r="R1490"/>
  <c r="P1490"/>
  <c r="BI1487"/>
  <c r="BH1487"/>
  <c r="BG1487"/>
  <c r="BF1487"/>
  <c r="T1487"/>
  <c r="R1487"/>
  <c r="P1487"/>
  <c r="BI1484"/>
  <c r="BH1484"/>
  <c r="BG1484"/>
  <c r="BF1484"/>
  <c r="T1484"/>
  <c r="R1484"/>
  <c r="P1484"/>
  <c r="BI1478"/>
  <c r="BH1478"/>
  <c r="BG1478"/>
  <c r="BF1478"/>
  <c r="T1478"/>
  <c r="R1478"/>
  <c r="P1478"/>
  <c r="BI1470"/>
  <c r="BH1470"/>
  <c r="BG1470"/>
  <c r="BF1470"/>
  <c r="T1470"/>
  <c r="R1470"/>
  <c r="P1470"/>
  <c r="BI1468"/>
  <c r="BH1468"/>
  <c r="BG1468"/>
  <c r="BF1468"/>
  <c r="T1468"/>
  <c r="R1468"/>
  <c r="P1468"/>
  <c r="BI1463"/>
  <c r="BH1463"/>
  <c r="BG1463"/>
  <c r="BF1463"/>
  <c r="T1463"/>
  <c r="R1463"/>
  <c r="P1463"/>
  <c r="BI1457"/>
  <c r="BH1457"/>
  <c r="BG1457"/>
  <c r="BF1457"/>
  <c r="T1457"/>
  <c r="R1457"/>
  <c r="P1457"/>
  <c r="BI1451"/>
  <c r="BH1451"/>
  <c r="BG1451"/>
  <c r="BF1451"/>
  <c r="T1451"/>
  <c r="R1451"/>
  <c r="P1451"/>
  <c r="BI1448"/>
  <c r="BH1448"/>
  <c r="BG1448"/>
  <c r="BF1448"/>
  <c r="T1448"/>
  <c r="R1448"/>
  <c r="P1448"/>
  <c r="BI1441"/>
  <c r="BH1441"/>
  <c r="BG1441"/>
  <c r="BF1441"/>
  <c r="T1441"/>
  <c r="R1441"/>
  <c r="P1441"/>
  <c r="BI1438"/>
  <c r="BH1438"/>
  <c r="BG1438"/>
  <c r="BF1438"/>
  <c r="T1438"/>
  <c r="R1438"/>
  <c r="P1438"/>
  <c r="BI1435"/>
  <c r="BH1435"/>
  <c r="BG1435"/>
  <c r="BF1435"/>
  <c r="T1435"/>
  <c r="R1435"/>
  <c r="P1435"/>
  <c r="BI1431"/>
  <c r="BH1431"/>
  <c r="BG1431"/>
  <c r="BF1431"/>
  <c r="T1431"/>
  <c r="R1431"/>
  <c r="P1431"/>
  <c r="BI1427"/>
  <c r="BH1427"/>
  <c r="BG1427"/>
  <c r="BF1427"/>
  <c r="T1427"/>
  <c r="R1427"/>
  <c r="P1427"/>
  <c r="BI1421"/>
  <c r="BH1421"/>
  <c r="BG1421"/>
  <c r="BF1421"/>
  <c r="T1421"/>
  <c r="R1421"/>
  <c r="P1421"/>
  <c r="BI1416"/>
  <c r="BH1416"/>
  <c r="BG1416"/>
  <c r="BF1416"/>
  <c r="T1416"/>
  <c r="R1416"/>
  <c r="P1416"/>
  <c r="BI1412"/>
  <c r="BH1412"/>
  <c r="BG1412"/>
  <c r="BF1412"/>
  <c r="T1412"/>
  <c r="R1412"/>
  <c r="P1412"/>
  <c r="BI1409"/>
  <c r="BH1409"/>
  <c r="BG1409"/>
  <c r="BF1409"/>
  <c r="T1409"/>
  <c r="R1409"/>
  <c r="P1409"/>
  <c r="BI1403"/>
  <c r="BH1403"/>
  <c r="BG1403"/>
  <c r="BF1403"/>
  <c r="T1403"/>
  <c r="R1403"/>
  <c r="P1403"/>
  <c r="BI1400"/>
  <c r="BH1400"/>
  <c r="BG1400"/>
  <c r="BF1400"/>
  <c r="T1400"/>
  <c r="R1400"/>
  <c r="P1400"/>
  <c r="BI1396"/>
  <c r="BH1396"/>
  <c r="BG1396"/>
  <c r="BF1396"/>
  <c r="T1396"/>
  <c r="R1396"/>
  <c r="P1396"/>
  <c r="BI1359"/>
  <c r="BH1359"/>
  <c r="BG1359"/>
  <c r="BF1359"/>
  <c r="T1359"/>
  <c r="R1359"/>
  <c r="P1359"/>
  <c r="BI1356"/>
  <c r="BH1356"/>
  <c r="BG1356"/>
  <c r="BF1356"/>
  <c r="T1356"/>
  <c r="R1356"/>
  <c r="P1356"/>
  <c r="BI1351"/>
  <c r="BH1351"/>
  <c r="BG1351"/>
  <c r="BF1351"/>
  <c r="T1351"/>
  <c r="R1351"/>
  <c r="P1351"/>
  <c r="BI1348"/>
  <c r="BH1348"/>
  <c r="BG1348"/>
  <c r="BF1348"/>
  <c r="T1348"/>
  <c r="R1348"/>
  <c r="P1348"/>
  <c r="BI1345"/>
  <c r="BH1345"/>
  <c r="BG1345"/>
  <c r="BF1345"/>
  <c r="T1345"/>
  <c r="R1345"/>
  <c r="P1345"/>
  <c r="BI1342"/>
  <c r="BH1342"/>
  <c r="BG1342"/>
  <c r="BF1342"/>
  <c r="T1342"/>
  <c r="R1342"/>
  <c r="P1342"/>
  <c r="BI1339"/>
  <c r="BH1339"/>
  <c r="BG1339"/>
  <c r="BF1339"/>
  <c r="T1339"/>
  <c r="R1339"/>
  <c r="P1339"/>
  <c r="BI1318"/>
  <c r="BH1318"/>
  <c r="BG1318"/>
  <c r="BF1318"/>
  <c r="T1318"/>
  <c r="R1318"/>
  <c r="P1318"/>
  <c r="BI1314"/>
  <c r="BH1314"/>
  <c r="BG1314"/>
  <c r="BF1314"/>
  <c r="T1314"/>
  <c r="R1314"/>
  <c r="P1314"/>
  <c r="BI1311"/>
  <c r="BH1311"/>
  <c r="BG1311"/>
  <c r="BF1311"/>
  <c r="T1311"/>
  <c r="R1311"/>
  <c r="P1311"/>
  <c r="BI1308"/>
  <c r="BH1308"/>
  <c r="BG1308"/>
  <c r="BF1308"/>
  <c r="T1308"/>
  <c r="R1308"/>
  <c r="P1308"/>
  <c r="BI1299"/>
  <c r="BH1299"/>
  <c r="BG1299"/>
  <c r="BF1299"/>
  <c r="T1299"/>
  <c r="R1299"/>
  <c r="P1299"/>
  <c r="BI1296"/>
  <c r="BH1296"/>
  <c r="BG1296"/>
  <c r="BF1296"/>
  <c r="T1296"/>
  <c r="R1296"/>
  <c r="P1296"/>
  <c r="BI1280"/>
  <c r="BH1280"/>
  <c r="BG1280"/>
  <c r="BF1280"/>
  <c r="T1280"/>
  <c r="R1280"/>
  <c r="P1280"/>
  <c r="BI1228"/>
  <c r="BH1228"/>
  <c r="BG1228"/>
  <c r="BF1228"/>
  <c r="T1228"/>
  <c r="R1228"/>
  <c r="P1228"/>
  <c r="BI1160"/>
  <c r="BH1160"/>
  <c r="BG1160"/>
  <c r="BF1160"/>
  <c r="T1160"/>
  <c r="R1160"/>
  <c r="P1160"/>
  <c r="BI1146"/>
  <c r="BH1146"/>
  <c r="BG1146"/>
  <c r="BF1146"/>
  <c r="T1146"/>
  <c r="R1146"/>
  <c r="P1146"/>
  <c r="BI1128"/>
  <c r="BH1128"/>
  <c r="BG1128"/>
  <c r="BF1128"/>
  <c r="T1128"/>
  <c r="R1128"/>
  <c r="P1128"/>
  <c r="BI1124"/>
  <c r="BH1124"/>
  <c r="BG1124"/>
  <c r="BF1124"/>
  <c r="T1124"/>
  <c r="R1124"/>
  <c r="P1124"/>
  <c r="BI1098"/>
  <c r="BH1098"/>
  <c r="BG1098"/>
  <c r="BF1098"/>
  <c r="T1098"/>
  <c r="R1098"/>
  <c r="P1098"/>
  <c r="BI1076"/>
  <c r="BH1076"/>
  <c r="BG1076"/>
  <c r="BF1076"/>
  <c r="T1076"/>
  <c r="R1076"/>
  <c r="P1076"/>
  <c r="BI1070"/>
  <c r="BH1070"/>
  <c r="BG1070"/>
  <c r="BF1070"/>
  <c r="T1070"/>
  <c r="R1070"/>
  <c r="P1070"/>
  <c r="BI1065"/>
  <c r="BH1065"/>
  <c r="BG1065"/>
  <c r="BF1065"/>
  <c r="T1065"/>
  <c r="R1065"/>
  <c r="P1065"/>
  <c r="BI1061"/>
  <c r="BH1061"/>
  <c r="BG1061"/>
  <c r="BF1061"/>
  <c r="T1061"/>
  <c r="R1061"/>
  <c r="P1061"/>
  <c r="BI1058"/>
  <c r="BH1058"/>
  <c r="BG1058"/>
  <c r="BF1058"/>
  <c r="T1058"/>
  <c r="R1058"/>
  <c r="P1058"/>
  <c r="BI1006"/>
  <c r="BH1006"/>
  <c r="BG1006"/>
  <c r="BF1006"/>
  <c r="T1006"/>
  <c r="R1006"/>
  <c r="P1006"/>
  <c r="BI1000"/>
  <c r="BH1000"/>
  <c r="BG1000"/>
  <c r="BF1000"/>
  <c r="T1000"/>
  <c r="R1000"/>
  <c r="P1000"/>
  <c r="BI976"/>
  <c r="BH976"/>
  <c r="BG976"/>
  <c r="BF976"/>
  <c r="T976"/>
  <c r="R976"/>
  <c r="P976"/>
  <c r="BI973"/>
  <c r="BH973"/>
  <c r="BG973"/>
  <c r="BF973"/>
  <c r="T973"/>
  <c r="R973"/>
  <c r="P973"/>
  <c r="BI958"/>
  <c r="BH958"/>
  <c r="BG958"/>
  <c r="BF958"/>
  <c r="T958"/>
  <c r="R958"/>
  <c r="P958"/>
  <c r="BI919"/>
  <c r="BH919"/>
  <c r="BG919"/>
  <c r="BF919"/>
  <c r="T919"/>
  <c r="R919"/>
  <c r="P919"/>
  <c r="BI915"/>
  <c r="BH915"/>
  <c r="BG915"/>
  <c r="BF915"/>
  <c r="T915"/>
  <c r="R915"/>
  <c r="P915"/>
  <c r="BI901"/>
  <c r="BH901"/>
  <c r="BG901"/>
  <c r="BF901"/>
  <c r="T901"/>
  <c r="R901"/>
  <c r="P901"/>
  <c r="BI899"/>
  <c r="BH899"/>
  <c r="BG899"/>
  <c r="BF899"/>
  <c r="T899"/>
  <c r="R899"/>
  <c r="P899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3"/>
  <c r="BH823"/>
  <c r="BG823"/>
  <c r="BF823"/>
  <c r="T823"/>
  <c r="R823"/>
  <c r="P823"/>
  <c r="BI820"/>
  <c r="BH820"/>
  <c r="BG820"/>
  <c r="BF820"/>
  <c r="T820"/>
  <c r="R820"/>
  <c r="P820"/>
  <c r="BI806"/>
  <c r="BH806"/>
  <c r="BG806"/>
  <c r="BF806"/>
  <c r="T806"/>
  <c r="R806"/>
  <c r="P806"/>
  <c r="BI803"/>
  <c r="BH803"/>
  <c r="BG803"/>
  <c r="BF803"/>
  <c r="T803"/>
  <c r="R803"/>
  <c r="P803"/>
  <c r="BI801"/>
  <c r="BH801"/>
  <c r="BG801"/>
  <c r="BF801"/>
  <c r="T801"/>
  <c r="R801"/>
  <c r="P801"/>
  <c r="BI776"/>
  <c r="BH776"/>
  <c r="BG776"/>
  <c r="BF776"/>
  <c r="T776"/>
  <c r="R776"/>
  <c r="P776"/>
  <c r="BI772"/>
  <c r="BH772"/>
  <c r="BG772"/>
  <c r="BF772"/>
  <c r="T772"/>
  <c r="R772"/>
  <c r="P772"/>
  <c r="BI769"/>
  <c r="BH769"/>
  <c r="BG769"/>
  <c r="BF769"/>
  <c r="T769"/>
  <c r="R769"/>
  <c r="P769"/>
  <c r="BI766"/>
  <c r="BH766"/>
  <c r="BG766"/>
  <c r="BF766"/>
  <c r="T766"/>
  <c r="R766"/>
  <c r="P766"/>
  <c r="BI764"/>
  <c r="BH764"/>
  <c r="BG764"/>
  <c r="BF764"/>
  <c r="T764"/>
  <c r="R764"/>
  <c r="P764"/>
  <c r="BI760"/>
  <c r="BH760"/>
  <c r="BG760"/>
  <c r="BF760"/>
  <c r="T760"/>
  <c r="R760"/>
  <c r="P760"/>
  <c r="BI757"/>
  <c r="BH757"/>
  <c r="BG757"/>
  <c r="BF757"/>
  <c r="T757"/>
  <c r="R757"/>
  <c r="P757"/>
  <c r="BI754"/>
  <c r="BH754"/>
  <c r="BG754"/>
  <c r="BF754"/>
  <c r="T754"/>
  <c r="R754"/>
  <c r="P754"/>
  <c r="BI750"/>
  <c r="BH750"/>
  <c r="BG750"/>
  <c r="BF750"/>
  <c r="T750"/>
  <c r="R750"/>
  <c r="P750"/>
  <c r="BI748"/>
  <c r="BH748"/>
  <c r="BG748"/>
  <c r="BF748"/>
  <c r="T748"/>
  <c r="R748"/>
  <c r="P748"/>
  <c r="BI741"/>
  <c r="BH741"/>
  <c r="BG741"/>
  <c r="BF741"/>
  <c r="T741"/>
  <c r="R741"/>
  <c r="P741"/>
  <c r="BI735"/>
  <c r="BH735"/>
  <c r="BG735"/>
  <c r="BF735"/>
  <c r="T735"/>
  <c r="R735"/>
  <c r="P735"/>
  <c r="BI732"/>
  <c r="BH732"/>
  <c r="BG732"/>
  <c r="BF732"/>
  <c r="T732"/>
  <c r="R732"/>
  <c r="P732"/>
  <c r="BI731"/>
  <c r="BH731"/>
  <c r="BG731"/>
  <c r="BF731"/>
  <c r="T731"/>
  <c r="R731"/>
  <c r="P731"/>
  <c r="BI728"/>
  <c r="BH728"/>
  <c r="BG728"/>
  <c r="BF728"/>
  <c r="T728"/>
  <c r="R728"/>
  <c r="P728"/>
  <c r="BI726"/>
  <c r="BH726"/>
  <c r="BG726"/>
  <c r="BF726"/>
  <c r="T726"/>
  <c r="R726"/>
  <c r="P726"/>
  <c r="BI724"/>
  <c r="BH724"/>
  <c r="BG724"/>
  <c r="BF724"/>
  <c r="T724"/>
  <c r="R724"/>
  <c r="P724"/>
  <c r="BI719"/>
  <c r="BH719"/>
  <c r="BG719"/>
  <c r="BF719"/>
  <c r="T719"/>
  <c r="R719"/>
  <c r="P719"/>
  <c r="BI715"/>
  <c r="BH715"/>
  <c r="BG715"/>
  <c r="BF715"/>
  <c r="T715"/>
  <c r="R715"/>
  <c r="P715"/>
  <c r="BI712"/>
  <c r="BH712"/>
  <c r="BG712"/>
  <c r="BF712"/>
  <c r="T712"/>
  <c r="R712"/>
  <c r="P712"/>
  <c r="BI710"/>
  <c r="BH710"/>
  <c r="BG710"/>
  <c r="BF710"/>
  <c r="T710"/>
  <c r="R710"/>
  <c r="P710"/>
  <c r="BI699"/>
  <c r="BH699"/>
  <c r="BG699"/>
  <c r="BF699"/>
  <c r="T699"/>
  <c r="R699"/>
  <c r="P699"/>
  <c r="BI697"/>
  <c r="BH697"/>
  <c r="BG697"/>
  <c r="BF697"/>
  <c r="T697"/>
  <c r="R697"/>
  <c r="P697"/>
  <c r="BI694"/>
  <c r="BH694"/>
  <c r="BG694"/>
  <c r="BF694"/>
  <c r="T694"/>
  <c r="R694"/>
  <c r="P694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4"/>
  <c r="BH684"/>
  <c r="BG684"/>
  <c r="BF684"/>
  <c r="T684"/>
  <c r="R684"/>
  <c r="P684"/>
  <c r="BI681"/>
  <c r="BH681"/>
  <c r="BG681"/>
  <c r="BF681"/>
  <c r="T681"/>
  <c r="R681"/>
  <c r="P681"/>
  <c r="BI678"/>
  <c r="BH678"/>
  <c r="BG678"/>
  <c r="BF678"/>
  <c r="T678"/>
  <c r="R678"/>
  <c r="P678"/>
  <c r="BI675"/>
  <c r="BH675"/>
  <c r="BG675"/>
  <c r="BF675"/>
  <c r="T675"/>
  <c r="R675"/>
  <c r="P675"/>
  <c r="BI672"/>
  <c r="BH672"/>
  <c r="BG672"/>
  <c r="BF672"/>
  <c r="T672"/>
  <c r="R672"/>
  <c r="P672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2"/>
  <c r="BH642"/>
  <c r="BG642"/>
  <c r="BF642"/>
  <c r="T642"/>
  <c r="R642"/>
  <c r="P642"/>
  <c r="BI640"/>
  <c r="BH640"/>
  <c r="BG640"/>
  <c r="BF640"/>
  <c r="T640"/>
  <c r="R640"/>
  <c r="P640"/>
  <c r="BI637"/>
  <c r="BH637"/>
  <c r="BG637"/>
  <c r="BF637"/>
  <c r="T637"/>
  <c r="R637"/>
  <c r="P637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0"/>
  <c r="BH620"/>
  <c r="BG620"/>
  <c r="BF620"/>
  <c r="T620"/>
  <c r="R620"/>
  <c r="P620"/>
  <c r="BI615"/>
  <c r="BH615"/>
  <c r="BG615"/>
  <c r="BF615"/>
  <c r="T615"/>
  <c r="R615"/>
  <c r="P615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67"/>
  <c r="BH567"/>
  <c r="BG567"/>
  <c r="BF567"/>
  <c r="T567"/>
  <c r="R567"/>
  <c r="P567"/>
  <c r="BI549"/>
  <c r="BH549"/>
  <c r="BG549"/>
  <c r="BF549"/>
  <c r="T549"/>
  <c r="R549"/>
  <c r="P549"/>
  <c r="BI524"/>
  <c r="BH524"/>
  <c r="BG524"/>
  <c r="BF524"/>
  <c r="T524"/>
  <c r="R524"/>
  <c r="P524"/>
  <c r="BI521"/>
  <c r="BH521"/>
  <c r="BG521"/>
  <c r="BF521"/>
  <c r="T521"/>
  <c r="R521"/>
  <c r="P521"/>
  <c r="BI509"/>
  <c r="BH509"/>
  <c r="BG509"/>
  <c r="BF509"/>
  <c r="T509"/>
  <c r="R509"/>
  <c r="P509"/>
  <c r="BI494"/>
  <c r="BH494"/>
  <c r="BG494"/>
  <c r="BF494"/>
  <c r="T494"/>
  <c r="R494"/>
  <c r="P494"/>
  <c r="BI491"/>
  <c r="BH491"/>
  <c r="BG491"/>
  <c r="BF491"/>
  <c r="T491"/>
  <c r="R491"/>
  <c r="P491"/>
  <c r="BI486"/>
  <c r="BH486"/>
  <c r="BG486"/>
  <c r="BF486"/>
  <c r="T486"/>
  <c r="R486"/>
  <c r="P486"/>
  <c r="BI483"/>
  <c r="BH483"/>
  <c r="BG483"/>
  <c r="BF483"/>
  <c r="T483"/>
  <c r="R483"/>
  <c r="P483"/>
  <c r="BI472"/>
  <c r="BH472"/>
  <c r="BG472"/>
  <c r="BF472"/>
  <c r="T472"/>
  <c r="R472"/>
  <c r="P472"/>
  <c r="BI443"/>
  <c r="BH443"/>
  <c r="BG443"/>
  <c r="BF443"/>
  <c r="T443"/>
  <c r="R443"/>
  <c r="P443"/>
  <c r="BI424"/>
  <c r="BH424"/>
  <c r="BG424"/>
  <c r="BF424"/>
  <c r="T424"/>
  <c r="R424"/>
  <c r="P424"/>
  <c r="BI420"/>
  <c r="BH420"/>
  <c r="BG420"/>
  <c r="BF420"/>
  <c r="T420"/>
  <c r="R420"/>
  <c r="P420"/>
  <c r="BI417"/>
  <c r="BH417"/>
  <c r="BG417"/>
  <c r="BF417"/>
  <c r="T417"/>
  <c r="R417"/>
  <c r="P417"/>
  <c r="BI414"/>
  <c r="BH414"/>
  <c r="BG414"/>
  <c r="BF414"/>
  <c r="T414"/>
  <c r="R414"/>
  <c r="P414"/>
  <c r="BI405"/>
  <c r="BH405"/>
  <c r="BG405"/>
  <c r="BF405"/>
  <c r="T405"/>
  <c r="R405"/>
  <c r="P405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87"/>
  <c r="BH387"/>
  <c r="BG387"/>
  <c r="BF387"/>
  <c r="T387"/>
  <c r="R387"/>
  <c r="P387"/>
  <c r="BI385"/>
  <c r="BH385"/>
  <c r="BG385"/>
  <c r="BF385"/>
  <c r="T385"/>
  <c r="R385"/>
  <c r="P385"/>
  <c r="BI382"/>
  <c r="BH382"/>
  <c r="BG382"/>
  <c r="BF382"/>
  <c r="T382"/>
  <c r="R382"/>
  <c r="P382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9"/>
  <c r="BH369"/>
  <c r="BG369"/>
  <c r="BF369"/>
  <c r="T369"/>
  <c r="R369"/>
  <c r="P369"/>
  <c r="BI366"/>
  <c r="BH366"/>
  <c r="BG366"/>
  <c r="BF366"/>
  <c r="T366"/>
  <c r="R366"/>
  <c r="P366"/>
  <c r="BI361"/>
  <c r="BH361"/>
  <c r="BG361"/>
  <c r="BF361"/>
  <c r="T361"/>
  <c r="R361"/>
  <c r="P361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6"/>
  <c r="BH346"/>
  <c r="BG346"/>
  <c r="BF346"/>
  <c r="T346"/>
  <c r="R346"/>
  <c r="P346"/>
  <c r="BI343"/>
  <c r="BH343"/>
  <c r="BG343"/>
  <c r="BF343"/>
  <c r="T343"/>
  <c r="R343"/>
  <c r="P343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3"/>
  <c r="BH313"/>
  <c r="BG313"/>
  <c r="BF313"/>
  <c r="T313"/>
  <c r="R313"/>
  <c r="P313"/>
  <c r="BI311"/>
  <c r="BH311"/>
  <c r="BG311"/>
  <c r="BF311"/>
  <c r="T311"/>
  <c r="R311"/>
  <c r="P311"/>
  <c r="BI307"/>
  <c r="BH307"/>
  <c r="BG307"/>
  <c r="BF307"/>
  <c r="T307"/>
  <c r="R307"/>
  <c r="P307"/>
  <c r="BI302"/>
  <c r="BH302"/>
  <c r="BG302"/>
  <c r="BF302"/>
  <c r="T302"/>
  <c r="R302"/>
  <c r="P30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R269"/>
  <c r="P269"/>
  <c r="BI264"/>
  <c r="BH264"/>
  <c r="BG264"/>
  <c r="BF264"/>
  <c r="T264"/>
  <c r="R264"/>
  <c r="P264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10"/>
  <c r="BH210"/>
  <c r="BG210"/>
  <c r="BF210"/>
  <c r="T210"/>
  <c r="R210"/>
  <c r="P210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116"/>
  <c r="J25"/>
  <c r="J20"/>
  <c r="E20"/>
  <c r="F116"/>
  <c r="J19"/>
  <c r="J14"/>
  <c r="J56"/>
  <c r="E7"/>
  <c r="E107"/>
  <c i="1" r="L50"/>
  <c r="AM50"/>
  <c r="AM49"/>
  <c r="L49"/>
  <c r="AM47"/>
  <c r="L47"/>
  <c r="L45"/>
  <c r="L44"/>
  <c i="2" r="J3221"/>
  <c r="J2047"/>
  <c r="BK1339"/>
  <c r="BK414"/>
  <c r="BK3215"/>
  <c r="BK3112"/>
  <c r="BK3011"/>
  <c r="BK2654"/>
  <c r="J1058"/>
  <c r="J3378"/>
  <c r="BK1847"/>
  <c r="J1339"/>
  <c r="J3287"/>
  <c r="J3243"/>
  <c r="BK3153"/>
  <c r="J3060"/>
  <c r="J1669"/>
  <c r="J1552"/>
  <c r="J130"/>
  <c r="BK3313"/>
  <c r="BK1987"/>
  <c r="J264"/>
  <c r="J4388"/>
  <c r="J3795"/>
  <c r="BK3554"/>
  <c r="BK3444"/>
  <c r="BK1487"/>
  <c r="J3895"/>
  <c r="J3628"/>
  <c r="BK3527"/>
  <c r="BK3430"/>
  <c r="J3106"/>
  <c r="BK2993"/>
  <c r="J2836"/>
  <c r="BK2720"/>
  <c r="BK2381"/>
  <c r="J1674"/>
  <c r="BK2912"/>
  <c r="BK2648"/>
  <c r="BK820"/>
  <c r="J326"/>
  <c r="BK4659"/>
  <c r="J4046"/>
  <c r="BK3694"/>
  <c r="J3554"/>
  <c r="J3469"/>
  <c r="BK3278"/>
  <c r="BK3114"/>
  <c r="J3032"/>
  <c r="BK2776"/>
  <c r="BK3344"/>
  <c r="J769"/>
  <c r="BK3121"/>
  <c r="J3040"/>
  <c r="BK1351"/>
  <c r="J403"/>
  <c r="J4101"/>
  <c r="BK3668"/>
  <c r="J3465"/>
  <c r="J2085"/>
  <c r="BK769"/>
  <c r="BK248"/>
  <c i="3" r="J370"/>
  <c r="J396"/>
  <c r="BK520"/>
  <c r="J516"/>
  <c r="J591"/>
  <c r="BK510"/>
  <c r="J662"/>
  <c r="BK439"/>
  <c r="BK632"/>
  <c r="BK641"/>
  <c r="BK234"/>
  <c r="J361"/>
  <c r="J597"/>
  <c r="BK460"/>
  <c i="4" r="BK206"/>
  <c r="BK208"/>
  <c r="BK175"/>
  <c r="BK190"/>
  <c r="J195"/>
  <c r="BK356"/>
  <c r="J166"/>
  <c r="BK202"/>
  <c r="J300"/>
  <c i="5" r="BK569"/>
  <c r="J351"/>
  <c r="BK343"/>
  <c r="BK458"/>
  <c r="J356"/>
  <c r="J121"/>
  <c r="BK459"/>
  <c r="BK570"/>
  <c r="BK562"/>
  <c r="J378"/>
  <c r="BK303"/>
  <c r="BK535"/>
  <c r="BK405"/>
  <c r="J270"/>
  <c r="J150"/>
  <c r="J510"/>
  <c r="BK282"/>
  <c r="BK285"/>
  <c r="J524"/>
  <c r="BK442"/>
  <c r="J359"/>
  <c r="BK254"/>
  <c r="J571"/>
  <c r="BK408"/>
  <c r="BK340"/>
  <c r="BK286"/>
  <c r="J254"/>
  <c r="BK108"/>
  <c i="6" r="J494"/>
  <c r="J275"/>
  <c r="BK158"/>
  <c r="BK284"/>
  <c r="J190"/>
  <c r="J339"/>
  <c r="J193"/>
  <c r="J446"/>
  <c r="BK204"/>
  <c r="BK315"/>
  <c r="J524"/>
  <c r="BK326"/>
  <c i="7" r="BK597"/>
  <c r="J377"/>
  <c r="BK646"/>
  <c r="J324"/>
  <c r="J166"/>
  <c r="J264"/>
  <c r="BK587"/>
  <c r="J254"/>
  <c r="BK467"/>
  <c r="J678"/>
  <c r="J371"/>
  <c r="BK153"/>
  <c r="BK499"/>
  <c r="BK144"/>
  <c r="BK517"/>
  <c r="J699"/>
  <c r="J317"/>
  <c r="BK720"/>
  <c r="BK471"/>
  <c r="BK783"/>
  <c r="J604"/>
  <c r="BK217"/>
  <c i="8" r="J430"/>
  <c r="J459"/>
  <c r="J224"/>
  <c r="BK390"/>
  <c r="BK393"/>
  <c r="J498"/>
  <c r="BK237"/>
  <c i="9" r="BK446"/>
  <c r="BK416"/>
  <c r="BK489"/>
  <c r="BK461"/>
  <c r="BK186"/>
  <c r="J556"/>
  <c r="BK272"/>
  <c i="10" r="J94"/>
  <c i="11" r="J386"/>
  <c r="BK622"/>
  <c r="BK300"/>
  <c r="J264"/>
  <c r="BK232"/>
  <c r="BK471"/>
  <c r="BK322"/>
  <c r="J430"/>
  <c r="BK154"/>
  <c r="J467"/>
  <c r="J458"/>
  <c r="BK587"/>
  <c r="J414"/>
  <c r="BK207"/>
  <c r="BK377"/>
  <c r="J207"/>
  <c i="12" r="BK129"/>
  <c r="BK100"/>
  <c i="13" r="J101"/>
  <c i="2" r="J3033"/>
  <c r="J2881"/>
  <c r="BK2758"/>
  <c r="BK4662"/>
  <c r="BK3886"/>
  <c r="BK3451"/>
  <c r="BK1000"/>
  <c r="J4479"/>
  <c r="J3886"/>
  <c r="BK3577"/>
  <c r="BK3477"/>
  <c r="BK2844"/>
  <c r="J1518"/>
  <c r="J196"/>
  <c r="BK4190"/>
  <c r="BK3699"/>
  <c r="BK3450"/>
  <c r="BK2123"/>
  <c r="BK1308"/>
  <c r="J3239"/>
  <c r="BK245"/>
  <c r="J3979"/>
  <c r="BK3609"/>
  <c r="BK3420"/>
  <c r="BK1701"/>
  <c i="3" r="BK523"/>
  <c r="BK173"/>
  <c r="BK627"/>
  <c r="J196"/>
  <c r="J121"/>
  <c r="BK388"/>
  <c r="J606"/>
  <c r="J647"/>
  <c r="J702"/>
  <c r="BK193"/>
  <c r="J584"/>
  <c i="4" r="BK247"/>
  <c r="BK265"/>
  <c r="BK230"/>
  <c r="BK140"/>
  <c r="J331"/>
  <c r="J107"/>
  <c r="J131"/>
  <c i="5" r="BK448"/>
  <c r="BK547"/>
  <c r="BK310"/>
  <c r="J493"/>
  <c r="BK313"/>
  <c r="BK475"/>
  <c r="J439"/>
  <c r="BK278"/>
  <c r="J496"/>
  <c r="J297"/>
  <c r="BK183"/>
  <c r="J487"/>
  <c r="J396"/>
  <c r="J512"/>
  <c r="BK357"/>
  <c r="J240"/>
  <c r="J298"/>
  <c r="J114"/>
  <c i="6" r="J467"/>
  <c r="BK318"/>
  <c r="J406"/>
  <c r="J366"/>
  <c r="BK405"/>
  <c r="BK223"/>
  <c r="BK301"/>
  <c r="BK442"/>
  <c r="BK491"/>
  <c r="J341"/>
  <c r="BK239"/>
  <c r="J423"/>
  <c r="J144"/>
  <c r="BK377"/>
  <c r="BK449"/>
  <c r="BK341"/>
  <c r="BK229"/>
  <c i="7" r="J458"/>
  <c r="J492"/>
  <c r="BK256"/>
  <c r="BK183"/>
  <c r="BK521"/>
  <c r="BK716"/>
  <c r="BK360"/>
  <c r="J515"/>
  <c r="J626"/>
  <c r="J367"/>
  <c r="BK789"/>
  <c r="BK475"/>
  <c r="J720"/>
  <c r="J410"/>
  <c r="J751"/>
  <c r="BK513"/>
  <c r="J776"/>
  <c r="J611"/>
  <c r="J777"/>
  <c r="J579"/>
  <c r="J205"/>
  <c i="8" r="J305"/>
  <c r="BK321"/>
  <c r="BK232"/>
  <c r="J492"/>
  <c r="BK294"/>
  <c i="9" r="BK381"/>
  <c r="BK115"/>
  <c r="J186"/>
  <c r="J232"/>
  <c r="J634"/>
  <c r="J446"/>
  <c r="BK529"/>
  <c r="J396"/>
  <c r="J559"/>
  <c i="10" r="J221"/>
  <c r="BK203"/>
  <c r="J228"/>
  <c r="BK135"/>
  <c r="BK116"/>
  <c i="11" r="J324"/>
  <c r="J312"/>
  <c r="J285"/>
  <c r="J557"/>
  <c r="J232"/>
  <c r="J338"/>
  <c r="BK579"/>
  <c r="J261"/>
  <c r="BK332"/>
  <c r="J595"/>
  <c r="BK557"/>
  <c r="BK363"/>
  <c i="2" r="BK3213"/>
  <c r="J2210"/>
  <c r="J915"/>
  <c r="BK239"/>
  <c r="BK3167"/>
  <c r="J3056"/>
  <c r="J2946"/>
  <c r="BK1146"/>
  <c r="J3380"/>
  <c r="BK2378"/>
  <c r="BK1648"/>
  <c r="J3372"/>
  <c r="BK3248"/>
  <c r="J3188"/>
  <c r="J3062"/>
  <c r="J2963"/>
  <c r="J2673"/>
  <c r="BK2495"/>
  <c r="J2136"/>
  <c r="BK958"/>
  <c r="BK3282"/>
  <c r="BK3038"/>
  <c r="J2912"/>
  <c r="J2785"/>
  <c r="BK2075"/>
  <c r="BK801"/>
  <c r="J4286"/>
  <c r="J2815"/>
  <c r="J2403"/>
  <c r="J1468"/>
  <c r="J202"/>
  <c r="BK4376"/>
  <c r="BK2488"/>
  <c r="BK1598"/>
  <c r="BK2745"/>
  <c r="J1409"/>
  <c r="J350"/>
  <c r="J3386"/>
  <c r="BK3209"/>
  <c r="J2990"/>
  <c r="J2617"/>
  <c r="J2091"/>
  <c r="J382"/>
  <c r="J3043"/>
  <c r="BK1457"/>
  <c r="J694"/>
  <c r="BK4153"/>
  <c r="J1296"/>
  <c r="BK313"/>
  <c i="3" r="BK196"/>
  <c r="J594"/>
  <c r="BK652"/>
  <c r="BK448"/>
  <c r="J323"/>
  <c r="J276"/>
  <c r="BK643"/>
  <c r="J384"/>
  <c r="J620"/>
  <c r="J330"/>
  <c r="J179"/>
  <c r="J208"/>
  <c r="J298"/>
  <c i="4" r="J240"/>
  <c r="J296"/>
  <c r="BK296"/>
  <c r="BK314"/>
  <c r="J249"/>
  <c r="J312"/>
  <c i="5" r="BK486"/>
  <c r="J590"/>
  <c r="BK331"/>
  <c r="J443"/>
  <c r="J336"/>
  <c r="J544"/>
  <c r="J527"/>
  <c r="BK295"/>
  <c r="J117"/>
  <c r="BK469"/>
  <c r="BK413"/>
  <c r="BK501"/>
  <c r="BK320"/>
  <c r="BK152"/>
  <c r="BK436"/>
  <c i="6" r="J229"/>
  <c r="BK288"/>
  <c r="BK278"/>
  <c r="J242"/>
  <c r="BK270"/>
  <c r="J260"/>
  <c r="BK422"/>
  <c r="J539"/>
  <c r="BK224"/>
  <c r="BK363"/>
  <c r="J338"/>
  <c r="J237"/>
  <c r="BK208"/>
  <c r="BK470"/>
  <c r="J377"/>
  <c r="J244"/>
  <c i="7" r="J551"/>
  <c r="BK276"/>
  <c r="J599"/>
  <c r="J289"/>
  <c r="J215"/>
  <c r="J561"/>
  <c r="J761"/>
  <c r="J398"/>
  <c r="J590"/>
  <c r="J577"/>
  <c r="J172"/>
  <c r="J436"/>
  <c r="J727"/>
  <c r="J517"/>
  <c r="BK737"/>
  <c r="J133"/>
  <c i="8" r="J360"/>
  <c r="J325"/>
  <c r="BK92"/>
  <c r="BK352"/>
  <c r="J316"/>
  <c i="9" r="J482"/>
  <c r="BK518"/>
  <c r="J582"/>
  <c r="BK666"/>
  <c r="J129"/>
  <c i="10" r="BK235"/>
  <c r="J169"/>
  <c r="J173"/>
  <c i="11" r="BK330"/>
  <c r="BK374"/>
  <c r="BK343"/>
  <c r="BK239"/>
  <c r="J476"/>
  <c r="BK299"/>
  <c r="J483"/>
  <c r="J289"/>
  <c r="J502"/>
  <c i="12" r="J89"/>
  <c i="13" r="J97"/>
  <c i="2" r="J3042"/>
  <c r="J1701"/>
  <c r="BK1356"/>
  <c r="J483"/>
  <c r="BK3268"/>
  <c r="BK3179"/>
  <c r="BK3129"/>
  <c r="BK3033"/>
  <c r="BK2985"/>
  <c r="J2693"/>
  <c r="BK1716"/>
  <c r="BK620"/>
  <c r="J2269"/>
  <c r="BK1698"/>
  <c r="BK3031"/>
  <c r="J2878"/>
  <c r="J2678"/>
  <c r="BK2550"/>
  <c r="BK3350"/>
  <c r="BK3280"/>
  <c r="BK3196"/>
  <c r="J2640"/>
  <c r="BK1658"/>
  <c r="BK754"/>
  <c r="J4612"/>
  <c r="BK4382"/>
  <c r="BK4083"/>
  <c r="BK3685"/>
  <c r="J3613"/>
  <c r="BK3493"/>
  <c r="J3382"/>
  <c r="J1929"/>
  <c r="J1628"/>
  <c r="BK2853"/>
  <c r="J2620"/>
  <c r="BK803"/>
  <c r="J4665"/>
  <c r="J4331"/>
  <c r="BK3788"/>
  <c r="BK3533"/>
  <c r="J3432"/>
  <c r="BK3172"/>
  <c r="BK2782"/>
  <c r="J2457"/>
  <c r="BK1705"/>
  <c r="J1403"/>
  <c r="BK604"/>
  <c r="J3109"/>
  <c r="BK1441"/>
  <c r="BK417"/>
  <c r="BK4167"/>
  <c r="J3625"/>
  <c r="BK3400"/>
  <c r="J1991"/>
  <c r="BK376"/>
  <c i="4" r="J210"/>
  <c i="5" r="BK487"/>
  <c r="J200"/>
  <c r="J398"/>
  <c r="J118"/>
  <c r="BK398"/>
  <c r="J573"/>
  <c r="BK376"/>
  <c r="J261"/>
  <c r="BK528"/>
  <c r="BK174"/>
  <c r="BK281"/>
  <c r="BK372"/>
  <c r="J294"/>
  <c r="J170"/>
  <c r="BK414"/>
  <c r="J267"/>
  <c r="J109"/>
  <c i="6" r="BK488"/>
  <c r="BK295"/>
  <c r="J461"/>
  <c r="BK165"/>
  <c r="BK244"/>
  <c r="BK534"/>
  <c r="BK371"/>
  <c r="J516"/>
  <c r="BK277"/>
  <c r="BK513"/>
  <c r="J249"/>
  <c r="J397"/>
  <c r="BK545"/>
  <c r="BK428"/>
  <c r="BK321"/>
  <c r="BK493"/>
  <c r="J490"/>
  <c r="J296"/>
  <c r="J228"/>
  <c i="7" r="J495"/>
  <c r="J665"/>
  <c r="J213"/>
  <c r="BK194"/>
  <c r="J527"/>
  <c r="J117"/>
  <c r="BK536"/>
  <c r="BK243"/>
  <c r="J488"/>
  <c r="J224"/>
  <c r="BK495"/>
  <c r="J360"/>
  <c r="J279"/>
  <c r="J375"/>
  <c r="J686"/>
  <c r="BK425"/>
  <c r="BK773"/>
  <c r="J523"/>
  <c r="J217"/>
  <c r="J676"/>
  <c r="BK482"/>
  <c r="BK220"/>
  <c i="8" r="BK459"/>
  <c r="BK461"/>
  <c r="J284"/>
  <c r="J311"/>
  <c r="J375"/>
  <c i="9" r="J249"/>
  <c r="BK207"/>
  <c r="BK188"/>
  <c r="BK120"/>
  <c r="J635"/>
  <c r="BK502"/>
  <c r="J438"/>
  <c r="J595"/>
  <c r="BK232"/>
  <c r="BK497"/>
  <c i="10" r="J122"/>
  <c r="BK173"/>
  <c r="BK232"/>
  <c r="J154"/>
  <c r="J116"/>
  <c i="11" r="J490"/>
  <c r="J295"/>
  <c r="BK457"/>
  <c r="BK287"/>
  <c r="J454"/>
  <c r="BK541"/>
  <c r="BK306"/>
  <c r="J387"/>
  <c r="BK177"/>
  <c r="J398"/>
  <c r="BK345"/>
  <c r="BK580"/>
  <c r="BK382"/>
  <c r="J480"/>
  <c r="J341"/>
  <c r="J457"/>
  <c i="12" r="BK113"/>
  <c i="13" r="BK100"/>
  <c i="2" r="BK3241"/>
  <c r="BK3057"/>
  <c r="BK1850"/>
  <c r="BK1160"/>
  <c r="BK387"/>
  <c r="J3255"/>
  <c r="J3166"/>
  <c r="BK3105"/>
  <c r="BK2870"/>
  <c r="BK2608"/>
  <c r="J901"/>
  <c r="BK2510"/>
  <c r="BK2110"/>
  <c r="BK1609"/>
  <c r="J3346"/>
  <c r="BK3256"/>
  <c r="J3213"/>
  <c r="J3098"/>
  <c r="J2981"/>
  <c r="J2655"/>
  <c r="BK2375"/>
  <c r="J1908"/>
  <c r="BK1006"/>
  <c r="J3256"/>
  <c r="J3159"/>
  <c r="J3127"/>
  <c r="BK3062"/>
  <c r="J3027"/>
  <c r="J2888"/>
  <c r="J2794"/>
  <c r="J1595"/>
  <c r="BK4433"/>
  <c r="J3569"/>
  <c r="BK3404"/>
  <c r="BK2718"/>
  <c r="J2488"/>
  <c r="J1705"/>
  <c r="BK3665"/>
  <c r="J3557"/>
  <c r="BK3499"/>
  <c r="J3274"/>
  <c r="BK3117"/>
  <c r="J2998"/>
  <c r="J2733"/>
  <c r="BK2457"/>
  <c r="J672"/>
  <c r="J4662"/>
  <c r="J3933"/>
  <c r="BK3539"/>
  <c r="BK3408"/>
  <c r="J3234"/>
  <c r="BK3070"/>
  <c r="BK2658"/>
  <c r="BK2156"/>
  <c r="BK366"/>
  <c r="BK919"/>
  <c r="BK692"/>
  <c r="J3041"/>
  <c r="BK1065"/>
  <c r="J379"/>
  <c r="J2107"/>
  <c r="J1772"/>
  <c r="BK601"/>
  <c r="J218"/>
  <c i="3" r="BK636"/>
  <c r="J215"/>
  <c r="BK430"/>
  <c r="J451"/>
  <c r="J324"/>
  <c r="J315"/>
  <c r="J709"/>
  <c r="BK625"/>
  <c r="BK332"/>
  <c r="J535"/>
  <c r="BK295"/>
  <c r="BK424"/>
  <c r="J439"/>
  <c r="J684"/>
  <c r="BK420"/>
  <c i="4" r="J318"/>
  <c r="J202"/>
  <c r="J224"/>
  <c r="BK215"/>
  <c r="BK393"/>
  <c r="J370"/>
  <c i="5" r="BK506"/>
  <c r="BK397"/>
  <c r="BK449"/>
  <c r="J519"/>
  <c r="J301"/>
  <c r="BK483"/>
  <c r="J582"/>
  <c r="J381"/>
  <c r="BK200"/>
  <c r="J530"/>
  <c r="J371"/>
  <c r="J184"/>
  <c r="J477"/>
  <c r="BK163"/>
  <c r="J290"/>
  <c r="J491"/>
  <c r="J412"/>
  <c r="J194"/>
  <c r="BK493"/>
  <c r="BK380"/>
  <c r="J337"/>
  <c r="BK193"/>
  <c i="6" r="J509"/>
  <c r="J344"/>
  <c r="BK248"/>
  <c r="J295"/>
  <c r="J305"/>
  <c r="J469"/>
  <c r="J254"/>
  <c r="BK312"/>
  <c r="BK438"/>
  <c r="BK193"/>
  <c r="J340"/>
  <c r="J250"/>
  <c r="BK135"/>
  <c r="BK458"/>
  <c r="BK498"/>
  <c r="J331"/>
  <c r="BK409"/>
  <c i="7" r="BK379"/>
  <c r="BK772"/>
  <c r="BK484"/>
  <c r="BK202"/>
  <c r="J249"/>
  <c r="BK616"/>
  <c r="BK189"/>
  <c r="J653"/>
  <c r="J764"/>
  <c r="BK395"/>
  <c r="BK730"/>
  <c r="BK421"/>
  <c r="BK226"/>
  <c r="BK711"/>
  <c r="J469"/>
  <c r="BK209"/>
  <c r="BK488"/>
  <c r="J192"/>
  <c r="BK356"/>
  <c r="J719"/>
  <c r="J451"/>
  <c r="J157"/>
  <c r="BK701"/>
  <c r="J480"/>
  <c i="8" r="J357"/>
  <c r="J303"/>
  <c r="BK413"/>
  <c r="J451"/>
  <c r="BK489"/>
  <c r="BK239"/>
  <c r="J346"/>
  <c r="J457"/>
  <c r="J265"/>
  <c r="BK265"/>
  <c i="9" r="J562"/>
  <c r="J96"/>
  <c r="J453"/>
  <c r="BK217"/>
  <c r="BK457"/>
  <c r="J505"/>
  <c r="J508"/>
  <c r="BK622"/>
  <c r="BK556"/>
  <c r="BK604"/>
  <c r="BK393"/>
  <c i="10" r="BK175"/>
  <c r="BK206"/>
  <c r="BK122"/>
  <c r="BK144"/>
  <c i="11" r="J383"/>
  <c r="BK463"/>
  <c r="J291"/>
  <c r="BK257"/>
  <c r="J453"/>
  <c r="J525"/>
  <c r="BK573"/>
  <c r="J349"/>
  <c r="BK421"/>
  <c r="BK585"/>
  <c r="J257"/>
  <c r="BK490"/>
  <c r="J592"/>
  <c r="J218"/>
  <c r="BK424"/>
  <c i="12" r="J96"/>
  <c i="13" r="J111"/>
  <c r="J95"/>
  <c i="2" r="J3044"/>
  <c r="BK1711"/>
  <c r="BK776"/>
  <c r="J251"/>
  <c r="J3219"/>
  <c r="J3102"/>
  <c r="BK2657"/>
  <c r="J4439"/>
  <c r="J3576"/>
  <c r="J3416"/>
  <c r="BK2831"/>
  <c r="BK1700"/>
  <c r="J225"/>
  <c r="BK4427"/>
  <c r="J3259"/>
  <c r="BK3046"/>
  <c r="BK2702"/>
  <c r="J1850"/>
  <c r="J4433"/>
  <c r="BK3688"/>
  <c r="BK3416"/>
  <c r="BK2468"/>
  <c r="J1280"/>
  <c r="BK1539"/>
  <c r="J4529"/>
  <c r="J3614"/>
  <c i="3" r="J507"/>
  <c r="J430"/>
  <c r="BK338"/>
  <c r="BK497"/>
  <c r="J714"/>
  <c r="J394"/>
  <c r="J345"/>
  <c r="J410"/>
  <c r="J424"/>
  <c i="4" r="BK272"/>
  <c r="J198"/>
  <c r="J169"/>
  <c r="BK217"/>
  <c i="5" r="J562"/>
  <c r="J414"/>
  <c r="BK510"/>
  <c r="J205"/>
  <c r="BK430"/>
  <c r="J142"/>
  <c r="J523"/>
  <c r="BK204"/>
  <c r="BK387"/>
  <c r="BK235"/>
  <c r="BK404"/>
  <c r="BK441"/>
  <c r="J515"/>
  <c r="J317"/>
  <c r="BK263"/>
  <c i="6" r="BK537"/>
  <c r="BK162"/>
  <c r="J138"/>
  <c r="BK182"/>
  <c r="J227"/>
  <c r="J197"/>
  <c r="BK380"/>
  <c r="J153"/>
  <c r="J559"/>
  <c r="J464"/>
  <c i="7" r="BK293"/>
  <c r="BK460"/>
  <c r="J274"/>
  <c r="J547"/>
  <c r="J723"/>
  <c r="J237"/>
  <c r="J541"/>
  <c r="BK713"/>
  <c r="BK299"/>
  <c r="J628"/>
  <c r="J297"/>
  <c r="J594"/>
  <c r="J773"/>
  <c r="J655"/>
  <c r="J446"/>
  <c i="8" r="J449"/>
  <c r="BK408"/>
  <c r="J313"/>
  <c r="J330"/>
  <c r="J287"/>
  <c i="9" r="BK575"/>
  <c i="11" r="BK201"/>
  <c r="BK267"/>
  <c r="BK497"/>
  <c r="J374"/>
  <c r="BK414"/>
  <c i="13" r="J108"/>
  <c r="BK98"/>
  <c i="2" r="J1716"/>
  <c r="J4373"/>
  <c r="BK3615"/>
  <c r="BK3434"/>
  <c r="BK2812"/>
  <c r="J2375"/>
  <c r="J1824"/>
  <c r="BK1061"/>
  <c r="BK210"/>
  <c r="BK4379"/>
  <c r="J3914"/>
  <c r="J3578"/>
  <c r="BK3471"/>
  <c r="J3420"/>
  <c r="BK3235"/>
  <c r="J3105"/>
  <c r="J2951"/>
  <c r="J2647"/>
  <c r="BK1403"/>
  <c r="J332"/>
  <c r="J4283"/>
  <c r="BK3223"/>
  <c r="BK3060"/>
  <c r="J2589"/>
  <c r="J2232"/>
  <c r="BK1552"/>
  <c r="BK750"/>
  <c r="J834"/>
  <c r="BK254"/>
  <c r="BK4195"/>
  <c r="J3629"/>
  <c r="J3434"/>
  <c r="BK2232"/>
  <c r="J1903"/>
  <c r="J276"/>
  <c i="3" r="J554"/>
  <c r="BK418"/>
  <c r="BK380"/>
  <c r="J261"/>
  <c r="J109"/>
  <c r="J680"/>
  <c r="BK591"/>
  <c r="J176"/>
  <c i="4" r="J386"/>
  <c r="BK352"/>
  <c r="BK321"/>
  <c r="J308"/>
  <c r="BK107"/>
  <c r="BK232"/>
  <c r="J245"/>
  <c r="BK374"/>
  <c i="5" r="BK561"/>
  <c r="J457"/>
  <c r="J348"/>
  <c r="BK472"/>
  <c r="BK322"/>
  <c r="BK195"/>
  <c r="J550"/>
  <c i="6" r="J343"/>
  <c r="BK197"/>
  <c r="BK522"/>
  <c r="BK397"/>
  <c i="7" r="J758"/>
  <c r="J395"/>
  <c r="J486"/>
  <c r="J364"/>
  <c r="BK453"/>
  <c r="J362"/>
  <c r="BK571"/>
  <c r="J703"/>
  <c r="J498"/>
  <c r="J581"/>
  <c i="8" r="J337"/>
  <c r="BK246"/>
  <c r="J237"/>
  <c i="9" r="BK467"/>
  <c r="J125"/>
  <c r="J209"/>
  <c r="J542"/>
  <c r="BK508"/>
  <c i="10" r="BK161"/>
  <c r="BK180"/>
  <c r="BK150"/>
  <c i="11" r="J497"/>
  <c r="BK193"/>
  <c r="BK525"/>
  <c r="J522"/>
  <c i="13" r="J109"/>
  <c i="2" r="BK3214"/>
  <c r="J1828"/>
  <c r="BK1342"/>
  <c r="J254"/>
  <c r="J3207"/>
  <c r="J2490"/>
  <c r="J1692"/>
  <c r="J166"/>
  <c r="J3340"/>
  <c r="J3177"/>
  <c r="BK3039"/>
  <c r="BK2841"/>
  <c r="BK2400"/>
  <c r="J1876"/>
  <c r="BK1070"/>
  <c r="BK3364"/>
  <c r="J1710"/>
  <c r="BK4567"/>
  <c r="J3566"/>
  <c r="BK4451"/>
  <c r="BK3627"/>
  <c r="BK3492"/>
  <c r="BK3014"/>
  <c r="J2400"/>
  <c r="J741"/>
  <c r="BK4653"/>
  <c r="BK4373"/>
  <c r="BK3194"/>
  <c r="J3017"/>
  <c r="BK2630"/>
  <c r="J2418"/>
  <c r="J1600"/>
  <c r="J2762"/>
  <c r="J1554"/>
  <c r="J353"/>
  <c r="J161"/>
  <c r="BK4141"/>
  <c r="J3422"/>
  <c r="BK1929"/>
  <c r="J659"/>
  <c i="3" r="BK572"/>
  <c r="BK330"/>
  <c r="J309"/>
  <c r="BK620"/>
  <c r="BK554"/>
  <c r="BK215"/>
  <c i="2" r="BK3055"/>
  <c r="BK1696"/>
  <c r="J630"/>
  <c r="J3136"/>
  <c r="BK2733"/>
  <c r="BK1412"/>
  <c r="BK2427"/>
  <c r="J3147"/>
  <c r="J2956"/>
  <c r="J2392"/>
  <c r="J1995"/>
  <c r="BK3245"/>
  <c r="J1448"/>
  <c r="J1640"/>
  <c r="J4498"/>
  <c r="J3696"/>
  <c r="BK3470"/>
  <c r="BK2625"/>
  <c r="BK2213"/>
  <c r="BK3261"/>
  <c r="BK3085"/>
  <c r="BK2876"/>
  <c r="J2301"/>
  <c r="BK2913"/>
  <c r="BK4462"/>
  <c r="J3892"/>
  <c r="BK3513"/>
  <c r="BK3274"/>
  <c r="J3046"/>
  <c r="J2608"/>
  <c r="J1790"/>
  <c r="J3354"/>
  <c r="J549"/>
  <c r="J3019"/>
  <c r="J690"/>
  <c r="BK4124"/>
  <c r="BK3566"/>
  <c r="J3430"/>
  <c r="J2029"/>
  <c r="BK2269"/>
  <c r="BK3088"/>
  <c r="J2562"/>
  <c r="BK1656"/>
  <c r="J4382"/>
  <c r="J3501"/>
  <c r="J1699"/>
  <c r="BK1554"/>
  <c r="BK4280"/>
  <c i="3" r="BK184"/>
  <c r="BK160"/>
  <c r="BK678"/>
  <c r="BK272"/>
  <c r="BK584"/>
  <c r="BK718"/>
  <c r="J600"/>
  <c i="4" r="BK157"/>
  <c r="J179"/>
  <c r="J267"/>
  <c r="J253"/>
  <c r="J356"/>
  <c i="5" r="J357"/>
  <c r="BK344"/>
  <c r="J413"/>
  <c r="BK224"/>
  <c i="6" r="BK464"/>
  <c r="J472"/>
  <c r="J433"/>
  <c r="BK200"/>
  <c r="BK343"/>
  <c i="7" r="BK371"/>
  <c r="BK508"/>
  <c r="BK575"/>
  <c r="BK558"/>
  <c r="J358"/>
  <c r="J534"/>
  <c r="BK675"/>
  <c r="J467"/>
  <c r="J675"/>
  <c r="BK231"/>
  <c i="8" r="J143"/>
  <c r="BK340"/>
  <c r="J371"/>
  <c i="9" r="BK240"/>
  <c r="J191"/>
  <c r="BK647"/>
  <c r="BK191"/>
  <c i="10" r="BK209"/>
  <c r="BK214"/>
  <c r="BK169"/>
  <c i="11" r="BK97"/>
  <c r="BK495"/>
  <c r="BK454"/>
  <c r="J151"/>
  <c r="J534"/>
  <c r="J97"/>
  <c r="J212"/>
  <c i="12" r="BK116"/>
  <c i="2" r="BK3973"/>
  <c r="BK3460"/>
  <c r="BK2614"/>
  <c r="J712"/>
  <c r="J4274"/>
  <c r="J3658"/>
  <c r="J3452"/>
  <c r="J3252"/>
  <c r="J3081"/>
  <c r="J2943"/>
  <c r="J2612"/>
  <c r="J919"/>
  <c r="J4409"/>
  <c r="BK3111"/>
  <c r="J2791"/>
  <c r="J1702"/>
  <c r="J385"/>
  <c r="BK369"/>
  <c r="BK3806"/>
  <c r="BK3505"/>
  <c r="J2075"/>
  <c r="BK332"/>
  <c i="3" r="J187"/>
  <c r="BK252"/>
  <c i="4" r="BK278"/>
  <c i="5" r="BK396"/>
  <c r="J338"/>
  <c r="J393"/>
  <c r="BK114"/>
  <c r="J312"/>
  <c r="J416"/>
  <c r="J159"/>
  <c r="BK443"/>
  <c r="BK240"/>
  <c r="J580"/>
  <c r="BK269"/>
  <c r="BK571"/>
  <c r="BK365"/>
  <c r="J175"/>
  <c i="6" r="J256"/>
  <c r="J419"/>
  <c r="BK262"/>
  <c r="BK264"/>
  <c r="J462"/>
  <c r="J455"/>
  <c r="J217"/>
  <c r="J233"/>
  <c r="BK539"/>
  <c r="J551"/>
  <c r="J311"/>
  <c r="BK212"/>
  <c r="BK475"/>
  <c r="J321"/>
  <c i="7" r="J502"/>
  <c r="J373"/>
  <c r="J231"/>
  <c r="J513"/>
  <c r="J209"/>
  <c i="11" r="BK354"/>
  <c r="BK446"/>
  <c i="2" r="J3172"/>
  <c r="BK715"/>
  <c r="BK2492"/>
  <c r="J1736"/>
  <c r="BK1318"/>
  <c r="J3245"/>
  <c r="BK3074"/>
  <c r="BK2779"/>
  <c r="J1974"/>
  <c r="BK741"/>
  <c r="BK2681"/>
  <c r="J4178"/>
  <c r="BK4192"/>
  <c r="BK3438"/>
  <c r="BK2689"/>
  <c r="J1664"/>
  <c r="J4167"/>
  <c r="BK1879"/>
  <c r="J976"/>
  <c r="BK719"/>
  <c r="J4482"/>
  <c r="BK3883"/>
  <c r="J3549"/>
  <c r="J2156"/>
  <c r="BK242"/>
  <c i="3" r="BK645"/>
  <c r="BK702"/>
  <c r="BK414"/>
  <c r="BK526"/>
  <c i="2" r="BK1952"/>
  <c r="J3336"/>
  <c r="BK2956"/>
  <c r="J669"/>
  <c r="BK3132"/>
  <c r="J2681"/>
  <c r="BK1545"/>
  <c r="J760"/>
  <c r="J3883"/>
  <c r="BK3422"/>
  <c r="J2819"/>
  <c r="J2016"/>
  <c r="BK3207"/>
  <c r="BK3008"/>
  <c r="BK2429"/>
  <c r="J4543"/>
  <c r="J3574"/>
  <c r="BK3156"/>
  <c r="BK2463"/>
  <c r="BK494"/>
  <c r="J3103"/>
  <c r="BK973"/>
  <c r="J3699"/>
  <c r="J3480"/>
  <c r="BK1908"/>
  <c r="BK3140"/>
  <c r="BK1719"/>
  <c r="J828"/>
  <c r="J269"/>
  <c r="BK3263"/>
  <c r="J3138"/>
  <c r="J2876"/>
  <c r="BK2592"/>
  <c r="J726"/>
  <c r="BK2435"/>
  <c r="BK1888"/>
  <c r="BK1518"/>
  <c r="BK3352"/>
  <c r="J3253"/>
  <c r="J3183"/>
  <c r="J3141"/>
  <c r="J3029"/>
  <c r="J1604"/>
  <c r="BK269"/>
  <c r="BK3348"/>
  <c r="BK2647"/>
  <c r="BK130"/>
  <c r="J4270"/>
  <c r="BK3655"/>
  <c r="BK3475"/>
  <c r="J1697"/>
  <c r="BK823"/>
  <c r="J4385"/>
  <c r="BK3919"/>
  <c r="J3584"/>
  <c r="BK3465"/>
  <c r="J3366"/>
  <c r="J3173"/>
  <c r="BK3043"/>
  <c r="BK2966"/>
  <c r="J2748"/>
  <c r="BK2437"/>
  <c r="J1821"/>
  <c r="J1590"/>
  <c r="BK2794"/>
  <c r="J1427"/>
  <c r="BK379"/>
  <c r="BK4465"/>
  <c r="BK3970"/>
  <c r="BK3616"/>
  <c r="BK3442"/>
  <c r="J3194"/>
  <c r="J3051"/>
  <c r="BK659"/>
  <c r="J3281"/>
  <c r="BK397"/>
  <c r="J3055"/>
  <c r="J1548"/>
  <c r="BK697"/>
  <c r="BK4631"/>
  <c r="BK4044"/>
  <c r="J3627"/>
  <c r="J3488"/>
  <c r="BK2139"/>
  <c r="BK1729"/>
  <c r="BK346"/>
  <c i="3" r="BK279"/>
  <c r="BK154"/>
  <c r="BK405"/>
  <c r="J492"/>
  <c r="J479"/>
  <c r="J482"/>
  <c r="J687"/>
  <c r="J295"/>
  <c r="BK492"/>
  <c r="J596"/>
  <c r="BK714"/>
  <c r="BK402"/>
  <c r="J613"/>
  <c r="BK384"/>
  <c i="4" r="J278"/>
  <c r="BK263"/>
  <c r="J326"/>
  <c r="BK289"/>
  <c r="J126"/>
  <c r="J255"/>
  <c r="J384"/>
  <c r="BK396"/>
  <c r="BK341"/>
  <c r="J206"/>
  <c i="5" r="BK463"/>
  <c r="BK565"/>
  <c r="J440"/>
  <c r="J176"/>
  <c r="BK402"/>
  <c r="J209"/>
  <c r="BK480"/>
  <c r="BK527"/>
  <c r="BK423"/>
  <c r="J323"/>
  <c r="BK118"/>
  <c r="BK495"/>
  <c r="J300"/>
  <c r="J166"/>
  <c r="J474"/>
  <c r="BK106"/>
  <c r="J330"/>
  <c r="J567"/>
  <c r="J424"/>
  <c r="J327"/>
  <c r="BK139"/>
  <c i="7" r="BK157"/>
  <c r="BK403"/>
  <c r="J176"/>
  <c r="BK745"/>
  <c r="J226"/>
  <c r="J490"/>
  <c r="J147"/>
  <c r="BK233"/>
  <c r="J345"/>
  <c r="J789"/>
  <c r="J314"/>
  <c r="BK626"/>
  <c r="BK317"/>
  <c r="J401"/>
  <c r="J779"/>
  <c r="BK607"/>
  <c r="J349"/>
  <c r="J643"/>
  <c i="8" r="J352"/>
  <c r="J399"/>
  <c r="J393"/>
  <c r="J469"/>
  <c r="J263"/>
  <c r="J96"/>
  <c r="J290"/>
  <c r="BK377"/>
  <c i="9" r="J363"/>
  <c r="J465"/>
  <c r="J485"/>
  <c r="BK441"/>
  <c r="J231"/>
  <c r="J148"/>
  <c i="11" r="J474"/>
  <c r="BK212"/>
  <c r="BK364"/>
  <c r="BK376"/>
  <c r="J449"/>
  <c r="BK544"/>
  <c r="BK438"/>
  <c r="J239"/>
  <c r="J275"/>
  <c r="J193"/>
  <c r="J310"/>
  <c r="J528"/>
  <c r="BK218"/>
  <c r="BK609"/>
  <c r="J269"/>
  <c r="J469"/>
  <c i="12" r="BK89"/>
  <c r="J105"/>
  <c i="13" r="J91"/>
  <c i="2" r="J2949"/>
  <c r="J2627"/>
  <c r="J958"/>
  <c r="BK4418"/>
  <c r="J3605"/>
  <c r="BK1642"/>
  <c r="BK4391"/>
  <c r="BK3744"/>
  <c r="BK3542"/>
  <c r="BK3449"/>
  <c r="BK2666"/>
  <c r="BK760"/>
  <c r="BK4468"/>
  <c r="J3806"/>
  <c r="BK3562"/>
  <c r="J3410"/>
  <c r="J3179"/>
  <c r="J1421"/>
  <c r="BK3358"/>
  <c r="BK521"/>
  <c r="J3889"/>
  <c r="J3500"/>
  <c r="J772"/>
  <c i="3" r="J414"/>
  <c r="J408"/>
  <c r="BK613"/>
  <c i="5" r="BK524"/>
  <c r="BK555"/>
  <c r="J322"/>
  <c r="BK538"/>
  <c r="J319"/>
  <c r="J135"/>
  <c r="J311"/>
  <c r="J576"/>
  <c r="BK383"/>
  <c r="J216"/>
  <c r="J508"/>
  <c r="J394"/>
  <c r="J221"/>
  <c i="6" r="J501"/>
  <c r="BK400"/>
  <c r="BK480"/>
  <c r="J432"/>
  <c r="J210"/>
  <c r="J481"/>
  <c r="J218"/>
  <c r="J386"/>
  <c r="J304"/>
  <c r="BK556"/>
  <c r="BK156"/>
  <c r="J529"/>
  <c r="J348"/>
  <c r="BK406"/>
  <c r="J266"/>
  <c i="7" r="J387"/>
  <c r="BK643"/>
  <c r="BK268"/>
  <c r="J243"/>
  <c r="J150"/>
  <c r="J475"/>
  <c r="BK407"/>
  <c r="BK490"/>
  <c r="BK239"/>
  <c r="BK699"/>
  <c r="BK653"/>
  <c r="J482"/>
  <c r="J716"/>
  <c r="J783"/>
  <c r="BK364"/>
  <c r="J785"/>
  <c r="BK657"/>
  <c r="BK428"/>
  <c i="8" r="BK123"/>
  <c r="BK427"/>
  <c r="BK373"/>
  <c r="J362"/>
  <c r="J120"/>
  <c i="9" r="BK275"/>
  <c r="J215"/>
  <c r="J110"/>
  <c r="J655"/>
  <c r="J223"/>
  <c r="BK184"/>
  <c r="BK165"/>
  <c r="J494"/>
  <c r="J623"/>
  <c r="J275"/>
  <c i="10" r="BK184"/>
  <c r="J164"/>
  <c r="J97"/>
  <c i="11" r="BK502"/>
  <c r="J142"/>
  <c r="J362"/>
  <c r="J411"/>
  <c r="BK458"/>
  <c r="J577"/>
  <c r="J356"/>
  <c r="J373"/>
  <c r="BK223"/>
  <c r="BK419"/>
  <c r="BK617"/>
  <c i="13" r="BK92"/>
  <c i="2" r="BK3051"/>
  <c r="J1648"/>
  <c r="BK400"/>
  <c r="BK3203"/>
  <c r="BK3028"/>
  <c r="J2726"/>
  <c r="J820"/>
  <c r="BK2547"/>
  <c r="J1838"/>
  <c r="J323"/>
  <c r="J3284"/>
  <c r="J3237"/>
  <c r="J3149"/>
  <c r="BK3024"/>
  <c r="J2782"/>
  <c r="J2614"/>
  <c r="BK2223"/>
  <c r="BK1628"/>
  <c r="BK748"/>
  <c r="BK3275"/>
  <c r="BK3020"/>
  <c r="BK2864"/>
  <c r="BK2742"/>
  <c r="BK1529"/>
  <c r="J4397"/>
  <c r="J3634"/>
  <c r="BK2532"/>
  <c r="BK1743"/>
  <c r="BK831"/>
  <c r="J4451"/>
  <c r="BK3394"/>
  <c r="J2104"/>
  <c r="BK2819"/>
  <c r="BK732"/>
  <c r="BK3426"/>
  <c r="BK3152"/>
  <c i="3" r="J434"/>
  <c r="BK361"/>
  <c i="4" r="BK172"/>
  <c r="BK219"/>
  <c r="BK110"/>
  <c r="BK144"/>
  <c r="BK255"/>
  <c i="5" r="BK444"/>
  <c r="J451"/>
  <c r="BK156"/>
  <c r="BK249"/>
  <c r="J505"/>
  <c r="J411"/>
  <c r="J252"/>
  <c r="BK488"/>
  <c r="J139"/>
  <c r="J195"/>
  <c r="J397"/>
  <c r="BK222"/>
  <c r="BK121"/>
  <c i="6" r="J460"/>
  <c r="BK504"/>
  <c r="J173"/>
  <c r="J226"/>
  <c r="J200"/>
  <c r="J364"/>
  <c r="BK338"/>
  <c r="J513"/>
  <c r="J223"/>
  <c r="BK441"/>
  <c r="BK378"/>
  <c r="J253"/>
  <c r="BK211"/>
  <c r="BK500"/>
  <c r="BK424"/>
  <c r="BK332"/>
  <c i="7" r="BK469"/>
  <c r="J124"/>
  <c r="BK345"/>
  <c r="BK150"/>
  <c r="J636"/>
  <c r="J208"/>
  <c r="BK235"/>
  <c r="BK341"/>
  <c r="J327"/>
  <c r="J521"/>
  <c r="J701"/>
  <c r="J369"/>
  <c r="J668"/>
  <c i="8" r="BK316"/>
  <c r="BK133"/>
  <c r="J446"/>
  <c r="BK260"/>
  <c r="BK387"/>
  <c r="BK402"/>
  <c i="9" r="J228"/>
  <c r="BK193"/>
  <c r="J534"/>
  <c r="J461"/>
  <c i="10" r="J144"/>
  <c r="J162"/>
  <c i="11" r="BK480"/>
  <c r="BK161"/>
  <c r="BK145"/>
  <c r="J330"/>
  <c r="BK478"/>
  <c r="J186"/>
  <c r="BK625"/>
  <c r="J267"/>
  <c i="12" r="J129"/>
  <c i="13" r="J103"/>
  <c i="2" r="BK3080"/>
  <c r="BK1595"/>
  <c r="BK901"/>
  <c r="BK385"/>
  <c r="J3262"/>
  <c r="J3152"/>
  <c r="J3111"/>
  <c r="J3026"/>
  <c r="BK2881"/>
  <c r="J2666"/>
  <c r="J1124"/>
  <c r="BK2412"/>
  <c r="BK1857"/>
  <c r="BK1548"/>
  <c r="BK2809"/>
  <c r="J2648"/>
  <c r="J2478"/>
  <c r="BK3328"/>
  <c r="J3241"/>
  <c r="BK2834"/>
  <c r="BK1995"/>
  <c r="J1550"/>
  <c r="BK199"/>
  <c r="J4333"/>
  <c r="BK3979"/>
  <c r="J3655"/>
  <c r="BK3575"/>
  <c r="J3454"/>
  <c r="J3268"/>
  <c r="J1743"/>
  <c r="BK2943"/>
  <c r="BK2693"/>
  <c r="J1484"/>
  <c r="J675"/>
  <c r="BK4473"/>
  <c r="BK3912"/>
  <c r="BK3569"/>
  <c r="BK3290"/>
  <c r="BK3150"/>
  <c r="BK2981"/>
  <c r="J2544"/>
  <c r="BK2041"/>
  <c r="J387"/>
  <c r="J1542"/>
  <c r="BK353"/>
  <c r="J3014"/>
  <c r="BK1128"/>
  <c r="J4424"/>
  <c r="BK3682"/>
  <c r="J3539"/>
  <c r="BK2418"/>
  <c r="BK1710"/>
  <c r="BK338"/>
  <c i="3" r="BK356"/>
  <c r="BK599"/>
  <c r="BK204"/>
  <c r="BK695"/>
  <c r="J477"/>
  <c r="J211"/>
  <c r="J336"/>
  <c r="BK507"/>
  <c r="J695"/>
  <c r="J218"/>
  <c r="BK603"/>
  <c r="BK301"/>
  <c i="4" r="BK282"/>
  <c r="J280"/>
  <c r="BK186"/>
  <c r="BK249"/>
  <c r="BK359"/>
  <c r="J397"/>
  <c i="5" r="BK553"/>
  <c r="BK287"/>
  <c r="J435"/>
  <c r="BK246"/>
  <c r="J551"/>
  <c r="J533"/>
  <c r="J421"/>
  <c r="BK236"/>
  <c r="J504"/>
  <c r="J279"/>
  <c r="BK360"/>
  <c r="J498"/>
  <c r="BK419"/>
  <c r="J269"/>
  <c r="BK146"/>
  <c r="BK384"/>
  <c r="BK243"/>
  <c i="6" r="J549"/>
  <c r="BK414"/>
  <c r="BK249"/>
  <c r="J394"/>
  <c r="J488"/>
  <c r="BK219"/>
  <c r="BK402"/>
  <c r="J248"/>
  <c r="J391"/>
  <c r="J147"/>
  <c r="J323"/>
  <c r="BK460"/>
  <c r="J246"/>
  <c r="BK527"/>
  <c r="J452"/>
  <c r="BK554"/>
  <c r="J373"/>
  <c r="BK448"/>
  <c r="BK234"/>
  <c i="7" r="J529"/>
  <c r="J189"/>
  <c r="J339"/>
  <c r="BK187"/>
  <c r="J144"/>
  <c r="BK249"/>
  <c r="BK736"/>
  <c r="BK451"/>
  <c r="BK579"/>
  <c r="J379"/>
  <c r="BK574"/>
  <c r="BK401"/>
  <c r="BK314"/>
  <c r="J331"/>
  <c r="BK725"/>
  <c r="J532"/>
  <c r="BK786"/>
  <c r="J616"/>
  <c r="BK327"/>
  <c r="J762"/>
  <c r="BK527"/>
  <c r="BK373"/>
  <c i="8" r="BK103"/>
  <c r="J483"/>
  <c r="J402"/>
  <c r="BK504"/>
  <c r="BK354"/>
  <c r="J416"/>
  <c i="9" r="BK396"/>
  <c r="BK243"/>
  <c r="J240"/>
  <c r="BK595"/>
  <c r="J650"/>
  <c r="BK623"/>
  <c r="BK663"/>
  <c r="J524"/>
  <c r="J550"/>
  <c i="11" r="BK392"/>
  <c r="BK186"/>
  <c r="BK417"/>
  <c i="12" r="J91"/>
  <c i="13" r="J100"/>
  <c i="2" r="J3144"/>
  <c r="BK1493"/>
  <c r="J417"/>
  <c r="J3223"/>
  <c r="BK2991"/>
  <c r="BK2690"/>
  <c r="J1314"/>
  <c r="J3368"/>
  <c r="BK2432"/>
  <c r="J1864"/>
  <c r="J1535"/>
  <c r="J3374"/>
  <c r="BK3238"/>
  <c r="BK3159"/>
  <c r="BK3072"/>
  <c r="J2828"/>
  <c r="BK2562"/>
  <c r="BK2210"/>
  <c r="J1711"/>
  <c r="J735"/>
  <c r="J3230"/>
  <c r="J3163"/>
  <c r="J3123"/>
  <c r="BK3094"/>
  <c r="BK2984"/>
  <c r="BK2869"/>
  <c r="J2730"/>
  <c r="J1700"/>
  <c r="J4376"/>
  <c r="J3668"/>
  <c r="BK3459"/>
  <c r="J2844"/>
  <c r="BK2104"/>
  <c r="J3982"/>
  <c r="J3646"/>
  <c r="J3536"/>
  <c r="J3426"/>
  <c r="BK3250"/>
  <c r="J3057"/>
  <c r="J2427"/>
  <c r="J376"/>
  <c r="J4096"/>
  <c r="BK3658"/>
  <c r="J3438"/>
  <c r="J3275"/>
  <c r="J3158"/>
  <c r="J2800"/>
  <c r="BK2071"/>
  <c r="BK1314"/>
  <c r="J3364"/>
  <c r="J754"/>
  <c r="J3096"/>
  <c r="BK1478"/>
  <c r="J623"/>
  <c r="BK2444"/>
  <c r="BK1699"/>
  <c r="J343"/>
  <c i="3" r="BK575"/>
  <c r="J332"/>
  <c r="J548"/>
  <c r="J514"/>
  <c r="J472"/>
  <c r="J500"/>
  <c r="BK266"/>
  <c r="J579"/>
  <c r="BK649"/>
  <c r="J435"/>
  <c r="J182"/>
  <c r="J712"/>
  <c r="BK474"/>
  <c r="J184"/>
  <c r="J466"/>
  <c r="J112"/>
  <c i="4" r="J292"/>
  <c r="J345"/>
  <c r="BK336"/>
  <c r="BK269"/>
  <c r="J314"/>
  <c i="5" r="J459"/>
  <c r="BK552"/>
  <c r="BK299"/>
  <c r="J437"/>
  <c r="BK223"/>
  <c r="BK574"/>
  <c r="J499"/>
  <c i="6" r="J430"/>
  <c r="J236"/>
  <c r="BK386"/>
  <c r="BK502"/>
  <c r="BK272"/>
  <c r="J310"/>
  <c r="J216"/>
  <c r="J208"/>
  <c r="BK306"/>
  <c r="J453"/>
  <c r="J207"/>
  <c i="7" r="BK465"/>
  <c r="J198"/>
  <c r="J566"/>
  <c r="J283"/>
  <c r="J137"/>
  <c r="J160"/>
  <c r="J235"/>
  <c r="BK133"/>
  <c r="J558"/>
  <c r="BK324"/>
  <c r="J473"/>
  <c r="BK625"/>
  <c r="BK502"/>
  <c r="J319"/>
  <c r="BK121"/>
  <c r="BK532"/>
  <c r="J281"/>
  <c r="J536"/>
  <c r="J730"/>
  <c r="BK636"/>
  <c r="BK770"/>
  <c r="BK577"/>
  <c r="BK358"/>
  <c r="BK660"/>
  <c r="BK367"/>
  <c i="8" r="BK325"/>
  <c r="J425"/>
  <c r="BK250"/>
  <c r="BK357"/>
  <c r="J267"/>
  <c r="J495"/>
  <c r="J278"/>
  <c r="BK368"/>
  <c r="BK114"/>
  <c i="9" r="BK453"/>
  <c r="J155"/>
  <c r="BK197"/>
  <c r="BK603"/>
  <c r="J643"/>
  <c r="J622"/>
  <c r="J647"/>
  <c r="BK608"/>
  <c r="J491"/>
  <c r="J467"/>
  <c i="10" r="J235"/>
  <c r="J153"/>
  <c r="J125"/>
  <c r="BK164"/>
  <c i="11" r="J465"/>
  <c r="J100"/>
  <c r="BK293"/>
  <c r="J364"/>
  <c r="J342"/>
  <c r="J484"/>
  <c r="J145"/>
  <c r="J293"/>
  <c r="BK484"/>
  <c r="BK104"/>
  <c r="J326"/>
  <c r="J541"/>
  <c r="BK402"/>
  <c r="BK102"/>
  <c r="BK281"/>
  <c r="BK592"/>
  <c r="J302"/>
  <c i="12" r="BK85"/>
  <c i="13" r="BK95"/>
  <c i="2" r="BK3157"/>
  <c r="BK2145"/>
  <c r="BK1523"/>
  <c r="J642"/>
  <c r="J3342"/>
  <c r="J3156"/>
  <c r="BK3004"/>
  <c r="BK2633"/>
  <c r="J766"/>
  <c r="BK2555"/>
  <c r="J2266"/>
  <c r="BK1592"/>
  <c i="1" r="AS59"/>
  <c i="2" r="BK806"/>
  <c r="BK3356"/>
  <c r="BK3211"/>
  <c r="BK915"/>
  <c r="J4379"/>
  <c r="J3660"/>
  <c r="J3449"/>
  <c r="J2959"/>
  <c r="J2386"/>
  <c r="BK2082"/>
  <c r="BK690"/>
  <c r="J4567"/>
  <c r="J4088"/>
  <c r="J3178"/>
  <c r="BK2762"/>
  <c r="J2447"/>
  <c r="BK615"/>
  <c r="J4036"/>
  <c r="BK3452"/>
  <c r="BK1841"/>
  <c r="J657"/>
  <c r="BK1409"/>
  <c r="J4462"/>
  <c r="BK3553"/>
  <c i="3" r="J386"/>
  <c r="J463"/>
  <c r="BK479"/>
  <c i="5" r="BK600"/>
  <c r="J553"/>
  <c r="BK330"/>
  <c i="6" r="J392"/>
  <c r="J272"/>
  <c r="BK218"/>
  <c r="J168"/>
  <c r="J449"/>
  <c r="BK416"/>
  <c r="BK541"/>
  <c r="BK362"/>
  <c i="7" r="J333"/>
  <c r="BK722"/>
  <c r="BK118"/>
  <c i="9" r="J459"/>
  <c r="BK209"/>
  <c r="BK579"/>
  <c r="J402"/>
  <c i="10" r="J194"/>
  <c r="BK104"/>
  <c i="11" r="BK465"/>
  <c r="J377"/>
  <c r="BK349"/>
  <c r="BK483"/>
  <c r="BK338"/>
  <c r="BK272"/>
  <c r="J617"/>
  <c r="J182"/>
  <c i="12" r="J94"/>
  <c i="2" r="BK225"/>
  <c r="BK3584"/>
  <c r="BK4529"/>
  <c r="J3190"/>
  <c r="BK2699"/>
  <c r="BK2453"/>
  <c r="J1579"/>
  <c r="J1515"/>
  <c r="BK221"/>
  <c r="BK4339"/>
  <c r="BK3619"/>
  <c r="BK3398"/>
  <c r="J776"/>
  <c i="3" r="BK360"/>
  <c r="BK559"/>
  <c r="BK482"/>
  <c r="BK321"/>
  <c r="J292"/>
  <c r="BK472"/>
  <c r="J641"/>
  <c r="BK607"/>
  <c i="4" r="BK389"/>
  <c r="J374"/>
  <c r="J293"/>
  <c r="BK292"/>
  <c r="J368"/>
  <c r="BK348"/>
  <c r="J306"/>
  <c i="5" r="J495"/>
  <c r="BK341"/>
  <c r="BK378"/>
  <c r="J528"/>
  <c r="J309"/>
  <c r="BK148"/>
  <c r="BK379"/>
  <c r="BK587"/>
  <c r="BK373"/>
  <c r="J212"/>
  <c r="J410"/>
  <c r="J278"/>
  <c r="J555"/>
  <c r="BK284"/>
  <c r="BK329"/>
  <c r="BK532"/>
  <c r="J347"/>
  <c r="J224"/>
  <c i="6" r="J327"/>
  <c r="BK324"/>
  <c r="J278"/>
  <c r="J456"/>
  <c r="BK517"/>
  <c r="J302"/>
  <c r="J491"/>
  <c r="J384"/>
  <c r="J221"/>
  <c r="BK327"/>
  <c r="BK435"/>
  <c r="BK365"/>
  <c r="BK216"/>
  <c r="J243"/>
  <c r="BK529"/>
  <c r="J375"/>
  <c i="7" r="J484"/>
  <c r="J708"/>
  <c r="J553"/>
  <c r="J423"/>
  <c r="BK124"/>
  <c r="J392"/>
  <c r="BK534"/>
  <c r="J737"/>
  <c r="BK510"/>
  <c i="8" r="BK449"/>
  <c i="9" r="BK226"/>
  <c r="BK204"/>
  <c r="J663"/>
  <c i="10" r="J104"/>
  <c r="J132"/>
  <c i="11" r="BK549"/>
  <c r="BK107"/>
  <c r="J94"/>
  <c r="BK427"/>
  <c i="13" r="BK107"/>
  <c i="2" r="BK2287"/>
  <c r="J1556"/>
  <c r="BK424"/>
  <c r="J601"/>
  <c r="BK2372"/>
  <c r="BK218"/>
  <c r="J3157"/>
  <c r="BK2951"/>
  <c r="J2283"/>
  <c r="J1512"/>
  <c r="J122"/>
  <c r="J4005"/>
  <c r="J2754"/>
  <c r="J3400"/>
  <c r="J3546"/>
  <c r="J3418"/>
  <c r="J3162"/>
  <c r="BK2963"/>
  <c r="BK2114"/>
  <c r="BK1359"/>
  <c r="BK3243"/>
  <c r="BK3079"/>
  <c r="J1545"/>
  <c r="BK4650"/>
  <c r="J3638"/>
  <c r="BK3469"/>
  <c r="J1796"/>
  <c r="BK350"/>
  <c i="3" r="BK552"/>
  <c r="J495"/>
  <c r="J257"/>
  <c i="2" r="J2406"/>
  <c r="BK1396"/>
  <c r="BK3253"/>
  <c r="J3030"/>
  <c r="J748"/>
  <c r="J3169"/>
  <c r="BK2635"/>
  <c r="BK2024"/>
  <c r="BK1974"/>
  <c r="J173"/>
  <c r="J4648"/>
  <c r="J3618"/>
  <c r="BK3007"/>
  <c r="J3186"/>
  <c r="J2776"/>
  <c i="3" r="J272"/>
  <c r="BK485"/>
  <c r="BK116"/>
  <c r="J221"/>
  <c i="4" r="J393"/>
  <c r="BK306"/>
  <c r="J396"/>
  <c r="BK290"/>
  <c r="J235"/>
  <c i="5" r="BK462"/>
  <c r="BK544"/>
  <c r="BK170"/>
  <c r="BK318"/>
  <c r="BK540"/>
  <c r="BK585"/>
  <c r="BK257"/>
  <c r="J458"/>
  <c r="J287"/>
  <c r="J577"/>
  <c r="BK546"/>
  <c r="BK111"/>
  <c r="J391"/>
  <c r="J234"/>
  <c i="6" r="J303"/>
  <c r="J402"/>
  <c r="BK431"/>
  <c r="BK236"/>
  <c r="J292"/>
  <c r="BK275"/>
  <c r="BK466"/>
  <c r="J380"/>
  <c i="7" r="BK339"/>
  <c r="J763"/>
  <c r="BK387"/>
  <c i="9" r="J384"/>
  <c r="BK266"/>
  <c r="BK611"/>
  <c r="BK634"/>
  <c r="BK155"/>
  <c i="10" r="J203"/>
  <c r="BK91"/>
  <c i="11" r="BK283"/>
  <c r="J346"/>
  <c r="J343"/>
  <c r="BK100"/>
  <c r="BK407"/>
  <c r="BK574"/>
  <c r="J462"/>
  <c i="13" r="BK111"/>
  <c i="2" r="BK2016"/>
  <c r="BK4409"/>
  <c r="J3507"/>
  <c r="J2869"/>
  <c r="BK2537"/>
  <c r="J1884"/>
  <c r="J1523"/>
  <c r="J4547"/>
  <c r="BK4036"/>
  <c r="J3626"/>
  <c r="BK3488"/>
  <c r="J3271"/>
  <c r="J3137"/>
  <c r="BK2669"/>
  <c r="J494"/>
  <c r="J4457"/>
  <c r="BK3286"/>
  <c r="BK3090"/>
  <c r="J2653"/>
  <c r="BK2079"/>
  <c r="BK443"/>
  <c r="J1128"/>
  <c r="J589"/>
  <c r="J3556"/>
  <c r="J1740"/>
  <c i="3" r="J388"/>
  <c r="J623"/>
  <c r="J460"/>
  <c r="BK596"/>
  <c r="J488"/>
  <c r="J638"/>
  <c r="BK689"/>
  <c r="BK346"/>
  <c i="4" r="BK131"/>
  <c r="J341"/>
  <c r="BK275"/>
  <c r="BK280"/>
  <c r="J294"/>
  <c r="J251"/>
  <c i="5" r="BK453"/>
  <c r="BK559"/>
  <c r="BK221"/>
  <c r="J419"/>
  <c r="J218"/>
  <c r="BK409"/>
  <c r="BK580"/>
  <c r="BK363"/>
  <c r="BK142"/>
  <c r="J596"/>
  <c r="BK567"/>
  <c r="J156"/>
  <c r="BK421"/>
  <c r="J291"/>
  <c r="J509"/>
  <c i="6" r="BK462"/>
  <c r="BK132"/>
  <c r="BK411"/>
  <c r="BK246"/>
  <c r="J362"/>
  <c r="BK141"/>
  <c r="BK420"/>
  <c r="BK292"/>
  <c r="J132"/>
  <c r="J556"/>
  <c r="BK395"/>
  <c r="J379"/>
  <c r="BK254"/>
  <c r="J179"/>
  <c r="BK439"/>
  <c r="J194"/>
  <c i="7" r="J587"/>
  <c r="J276"/>
  <c r="BK393"/>
  <c r="BK335"/>
  <c r="J606"/>
  <c r="J153"/>
  <c r="BK602"/>
  <c r="J648"/>
  <c i="8" r="BK446"/>
  <c r="J455"/>
  <c r="BK486"/>
  <c i="9" r="J518"/>
  <c r="J339"/>
  <c r="BK162"/>
  <c i="10" r="J120"/>
  <c i="11" r="J371"/>
  <c r="J419"/>
  <c i="12" r="J85"/>
  <c i="2" r="BK3047"/>
  <c r="J1412"/>
  <c r="J3293"/>
  <c r="J2565"/>
  <c r="J2437"/>
  <c r="J1564"/>
  <c r="BK3272"/>
  <c r="BK3139"/>
  <c r="BK2686"/>
  <c r="BK2130"/>
  <c r="J1478"/>
  <c r="BK3198"/>
  <c r="BK4665"/>
  <c r="J3804"/>
  <c r="J1860"/>
  <c r="J3748"/>
  <c r="J3121"/>
  <c r="J2227"/>
  <c r="BK624"/>
  <c r="BK4439"/>
  <c r="BK3871"/>
  <c r="BK3097"/>
  <c r="J2510"/>
  <c r="BK1903"/>
  <c r="BK2920"/>
  <c r="J2654"/>
  <c r="BK1400"/>
  <c r="J4078"/>
  <c r="J3620"/>
  <c r="BK3255"/>
  <c r="J3079"/>
  <c r="J2449"/>
  <c r="BK724"/>
  <c r="BK766"/>
  <c r="BK3100"/>
  <c r="BK1280"/>
  <c r="J3100"/>
  <c r="BK2627"/>
  <c r="BK2234"/>
  <c r="BK2716"/>
  <c r="BK2207"/>
  <c r="BK155"/>
  <c r="J1725"/>
  <c r="J4413"/>
  <c r="BK3484"/>
  <c r="BK2406"/>
  <c r="BK3916"/>
  <c r="BK3044"/>
  <c r="J1731"/>
  <c r="J2868"/>
  <c r="BK4245"/>
  <c r="J3545"/>
  <c r="BK3384"/>
  <c r="J2779"/>
  <c r="J1065"/>
  <c r="J3080"/>
  <c r="J1431"/>
  <c r="J4066"/>
  <c r="BK2969"/>
  <c r="BK276"/>
  <c r="J3644"/>
  <c r="J2429"/>
  <c r="J3088"/>
  <c r="BK264"/>
  <c r="BK3674"/>
  <c i="3" r="J441"/>
  <c r="BK548"/>
  <c r="BK628"/>
  <c r="J301"/>
  <c r="BK275"/>
  <c r="BK693"/>
  <c r="BK477"/>
  <c r="J160"/>
  <c i="4" r="BK228"/>
  <c r="J222"/>
  <c r="BK287"/>
  <c r="BK361"/>
  <c i="5" r="BK509"/>
  <c r="J561"/>
  <c r="J208"/>
  <c r="BK375"/>
  <c r="J520"/>
  <c r="J253"/>
  <c r="J320"/>
  <c r="BK412"/>
  <c r="J473"/>
  <c r="J373"/>
  <c r="J276"/>
  <c i="6" r="J554"/>
  <c r="BK358"/>
  <c r="BK266"/>
  <c r="J398"/>
  <c r="BK457"/>
  <c r="BK482"/>
  <c r="BK335"/>
  <c r="J431"/>
  <c r="J543"/>
  <c i="7" r="BK392"/>
  <c r="J745"/>
  <c r="J169"/>
  <c r="BK751"/>
  <c r="J194"/>
  <c r="BK381"/>
  <c r="J412"/>
  <c r="BK648"/>
  <c r="BK788"/>
  <c r="J356"/>
  <c r="BK755"/>
  <c r="BK176"/>
  <c i="8" r="J396"/>
  <c r="J480"/>
  <c i="9" r="BK405"/>
  <c r="J416"/>
  <c r="J349"/>
  <c r="BK550"/>
  <c r="J451"/>
  <c r="J517"/>
  <c r="BK500"/>
  <c i="10" r="BK120"/>
  <c r="BK217"/>
  <c r="J150"/>
  <c i="11" r="J433"/>
  <c r="BK462"/>
  <c r="J391"/>
  <c r="BK531"/>
  <c r="J602"/>
  <c r="BK487"/>
  <c r="J279"/>
  <c r="BK134"/>
  <c i="13" r="J89"/>
  <c i="2" r="J1645"/>
  <c r="J3871"/>
  <c r="J3406"/>
  <c r="BK2850"/>
  <c r="J2234"/>
  <c r="J1562"/>
  <c r="BK4666"/>
  <c r="J4195"/>
  <c r="J3671"/>
  <c r="BK3507"/>
  <c r="J3360"/>
  <c r="J2997"/>
  <c r="BK2878"/>
  <c r="BK2552"/>
  <c r="BK678"/>
  <c r="BK4178"/>
  <c r="BK3143"/>
  <c r="J2770"/>
  <c r="BK2117"/>
  <c r="BK1431"/>
  <c r="J3356"/>
  <c r="BK726"/>
  <c r="J4455"/>
  <c r="J3901"/>
  <c r="BK3545"/>
  <c r="BK2449"/>
  <c r="BK1828"/>
  <c r="BK3525"/>
  <c r="BK1098"/>
  <c i="3" r="J627"/>
  <c r="BK529"/>
  <c r="BK257"/>
  <c r="J652"/>
  <c r="BK363"/>
  <c r="BK190"/>
  <c r="BK662"/>
  <c r="BK315"/>
  <c i="4" r="J316"/>
  <c r="BK318"/>
  <c r="BK331"/>
  <c r="J152"/>
  <c r="J269"/>
  <c r="BK152"/>
  <c i="5" r="BK437"/>
  <c r="J441"/>
  <c r="J155"/>
  <c r="J306"/>
  <c r="J372"/>
  <c r="BK451"/>
  <c r="J592"/>
  <c r="J316"/>
  <c r="J516"/>
  <c i="6" r="BK433"/>
  <c i="7" r="J163"/>
  <c r="J629"/>
  <c i="8" r="BK205"/>
  <c i="9" r="J603"/>
  <c r="BK132"/>
  <c r="J381"/>
  <c r="J660"/>
  <c r="J618"/>
  <c r="BK568"/>
  <c i="10" r="BK151"/>
  <c r="BK153"/>
  <c i="2" r="J3388"/>
  <c r="BK2460"/>
  <c r="BK1653"/>
  <c r="J4473"/>
  <c r="BK4101"/>
  <c r="BK3638"/>
  <c r="BK3550"/>
  <c r="J3396"/>
  <c r="BK3205"/>
  <c r="J3048"/>
  <c r="J2839"/>
  <c r="BK1661"/>
  <c r="J371"/>
  <c r="BK4088"/>
  <c i="3" r="BK434"/>
  <c r="BK150"/>
  <c r="J480"/>
  <c r="J141"/>
  <c r="BK705"/>
  <c r="J617"/>
  <c r="J288"/>
  <c i="4" r="J175"/>
  <c r="J172"/>
  <c r="J137"/>
  <c r="J123"/>
  <c r="BK160"/>
  <c r="J348"/>
  <c r="J113"/>
  <c i="5" r="BK354"/>
  <c r="BK416"/>
  <c r="BK440"/>
  <c r="J235"/>
  <c r="BK476"/>
  <c r="BK529"/>
  <c r="BK435"/>
  <c r="J307"/>
  <c r="J532"/>
  <c r="J401"/>
  <c r="J199"/>
  <c r="BK473"/>
  <c r="BK468"/>
  <c r="J282"/>
  <c r="BK446"/>
  <c r="J284"/>
  <c r="J124"/>
  <c i="6" r="J141"/>
  <c r="J482"/>
  <c r="J224"/>
  <c r="BK225"/>
  <c r="J271"/>
  <c r="J409"/>
  <c r="BK348"/>
  <c r="BK176"/>
  <c r="J220"/>
  <c r="J231"/>
  <c r="BK344"/>
  <c r="J365"/>
  <c r="BK210"/>
  <c r="BK430"/>
  <c r="J294"/>
  <c i="7" r="J335"/>
  <c r="J504"/>
  <c r="BK750"/>
  <c r="BK308"/>
  <c r="BK538"/>
  <c r="BK480"/>
  <c r="BK213"/>
  <c r="BK181"/>
  <c i="8" r="J387"/>
  <c r="J137"/>
  <c i="9" r="J302"/>
  <c r="J444"/>
  <c r="BK465"/>
  <c r="J120"/>
  <c i="10" r="J214"/>
  <c i="11" r="J134"/>
  <c r="BK190"/>
  <c r="J549"/>
  <c i="13" r="BK91"/>
  <c i="2" r="J2139"/>
  <c r="J633"/>
  <c r="BK3354"/>
  <c r="BK2558"/>
  <c r="BK1600"/>
  <c r="BK3368"/>
  <c r="BK3231"/>
  <c r="BK3027"/>
  <c r="J2605"/>
  <c r="J2003"/>
  <c r="BK3234"/>
  <c r="BK4436"/>
  <c r="BK3626"/>
  <c r="J1715"/>
  <c r="BK3613"/>
  <c r="BK2988"/>
  <c r="J2094"/>
  <c r="BK4457"/>
  <c r="J3908"/>
  <c r="J3143"/>
  <c r="BK2825"/>
  <c r="BK2097"/>
  <c r="J2834"/>
  <c r="J2550"/>
  <c r="BK420"/>
  <c r="BK4274"/>
  <c r="BK3637"/>
  <c r="BK3448"/>
  <c r="BK3237"/>
  <c r="BK3108"/>
  <c r="BK2620"/>
  <c r="BK1834"/>
  <c r="BK1296"/>
  <c r="J239"/>
  <c r="BK3015"/>
  <c r="J4427"/>
  <c r="BK3617"/>
  <c r="J3491"/>
  <c r="J2082"/>
  <c r="J750"/>
  <c i="3" r="J329"/>
  <c r="J490"/>
  <c r="J269"/>
  <c r="BK664"/>
  <c i="2" r="J3153"/>
  <c r="J1560"/>
  <c r="J245"/>
  <c r="BK2673"/>
  <c r="BK262"/>
  <c r="J3018"/>
  <c r="J2114"/>
  <c r="J732"/>
  <c r="BK1666"/>
  <c r="BK899"/>
  <c r="BK4078"/>
  <c r="BK3536"/>
  <c r="BK2888"/>
  <c r="BK2524"/>
  <c r="BK1604"/>
  <c r="BK2924"/>
  <c r="J1607"/>
  <c r="BK2817"/>
  <c r="BK3795"/>
  <c r="BK3342"/>
  <c r="BK3019"/>
  <c r="J2435"/>
  <c r="BK1228"/>
  <c r="J667"/>
  <c r="BK1669"/>
  <c r="BK4648"/>
  <c r="BK3885"/>
  <c r="J3463"/>
  <c r="J3310"/>
  <c r="BK1725"/>
  <c r="J4667"/>
  <c r="BK3889"/>
  <c r="J3352"/>
  <c i="5" r="BK477"/>
  <c r="J387"/>
  <c r="BK305"/>
  <c r="BK531"/>
  <c r="BK356"/>
  <c r="J409"/>
  <c r="BK205"/>
  <c r="J483"/>
  <c r="BK594"/>
  <c r="J213"/>
  <c r="BK401"/>
  <c r="J293"/>
  <c r="J174"/>
  <c i="6" r="J459"/>
  <c r="BK243"/>
  <c r="BK271"/>
  <c r="J299"/>
  <c r="BK490"/>
  <c r="J245"/>
  <c r="J335"/>
  <c r="J163"/>
  <c r="BK217"/>
  <c i="7" r="J602"/>
  <c r="J538"/>
  <c r="J444"/>
  <c r="J622"/>
  <c r="BK326"/>
  <c r="J449"/>
  <c r="J633"/>
  <c r="J196"/>
  <c r="J510"/>
  <c r="BK762"/>
  <c r="J270"/>
  <c r="BK349"/>
  <c i="8" r="BK313"/>
  <c r="BK423"/>
  <c r="J250"/>
  <c i="9" r="BK459"/>
  <c r="BK491"/>
  <c r="BK469"/>
  <c r="BK487"/>
  <c r="BK658"/>
  <c r="J115"/>
  <c r="BK144"/>
  <c i="10" r="BK138"/>
  <c r="BK132"/>
  <c i="11" r="BK148"/>
  <c r="J567"/>
  <c r="J281"/>
  <c r="BK411"/>
  <c r="J582"/>
  <c r="J606"/>
  <c r="BK324"/>
  <c i="12" r="J116"/>
  <c i="2" r="J2683"/>
  <c r="J4650"/>
  <c r="J3682"/>
  <c r="BK3491"/>
  <c r="BK2996"/>
  <c r="J3002"/>
  <c r="BK1860"/>
  <c r="J1348"/>
  <c r="J3266"/>
  <c r="BK669"/>
  <c r="J4091"/>
  <c r="BK3578"/>
  <c r="J2130"/>
  <c r="J491"/>
  <c i="3" r="J321"/>
  <c r="BK517"/>
  <c r="BK200"/>
  <c r="BK336"/>
  <c r="BK248"/>
  <c r="J368"/>
  <c r="BK457"/>
  <c i="4" r="J338"/>
  <c i="5" r="J325"/>
  <c r="J478"/>
  <c r="BK218"/>
  <c r="J452"/>
  <c r="J429"/>
  <c r="J489"/>
  <c r="J375"/>
  <c r="BK253"/>
  <c r="BK484"/>
  <c i="6" r="BK171"/>
  <c r="BK337"/>
  <c r="BK391"/>
  <c r="J502"/>
  <c r="J182"/>
  <c r="J263"/>
  <c r="BK329"/>
  <c r="J202"/>
  <c r="J368"/>
  <c r="J301"/>
  <c r="J448"/>
  <c r="BK398"/>
  <c r="J270"/>
  <c r="BK509"/>
  <c r="BK379"/>
  <c i="7" r="BK763"/>
  <c r="J597"/>
  <c r="BK668"/>
  <c r="BK277"/>
  <c r="BK787"/>
  <c r="J631"/>
  <c r="BK414"/>
  <c r="BK477"/>
  <c i="8" r="J354"/>
  <c r="J423"/>
  <c i="9" r="J184"/>
  <c r="J441"/>
  <c r="J237"/>
  <c i="10" r="J107"/>
  <c i="11" r="BK318"/>
  <c r="J450"/>
  <c r="BK410"/>
  <c r="J332"/>
  <c i="13" r="J90"/>
  <c i="2" r="BK2088"/>
  <c r="J664"/>
  <c r="BK3260"/>
  <c r="BK664"/>
  <c r="J2150"/>
  <c r="J1416"/>
  <c r="BK3192"/>
  <c r="J2991"/>
  <c r="BK2483"/>
  <c r="J1587"/>
  <c r="J273"/>
  <c r="BK311"/>
  <c r="J3678"/>
  <c r="J3521"/>
  <c r="BK3838"/>
  <c r="J3513"/>
  <c r="BK2521"/>
  <c r="J1441"/>
  <c r="J4495"/>
  <c r="BK3975"/>
  <c r="J3247"/>
  <c r="BK3054"/>
  <c r="J2740"/>
  <c r="J1677"/>
  <c r="J2864"/>
  <c r="J2595"/>
  <c r="BK699"/>
  <c r="J213"/>
  <c r="BK3936"/>
  <c r="J3571"/>
  <c r="BK3292"/>
  <c r="BK3147"/>
  <c r="J3011"/>
  <c r="BK2396"/>
  <c r="BK1689"/>
  <c r="J405"/>
  <c r="BK652"/>
  <c r="BK3045"/>
  <c r="BK640"/>
  <c r="J4245"/>
  <c r="BK3582"/>
  <c r="J3394"/>
  <c r="BK1468"/>
  <c i="3" r="BK298"/>
  <c r="J550"/>
  <c r="BK690"/>
  <c r="BK451"/>
  <c r="J664"/>
  <c i="2" r="BK2153"/>
  <c r="J684"/>
  <c r="J3276"/>
  <c r="BK2847"/>
  <c r="BK976"/>
  <c r="J2100"/>
  <c r="BK2486"/>
  <c r="BK1640"/>
  <c r="BK3217"/>
  <c r="BK2663"/>
  <c r="J181"/>
  <c r="BK3571"/>
  <c r="BK3113"/>
  <c r="J2372"/>
  <c r="J1698"/>
  <c r="BK3109"/>
  <c r="J2988"/>
  <c r="J1703"/>
  <c r="J2718"/>
  <c r="J3665"/>
  <c r="BK3440"/>
  <c r="J3140"/>
  <c r="J1567"/>
  <c r="BK1526"/>
  <c r="J313"/>
  <c r="BK1564"/>
  <c r="BK4476"/>
  <c r="J3645"/>
  <c r="BK3392"/>
  <c r="J1834"/>
  <c r="BK650"/>
  <c i="3" r="BK466"/>
  <c r="J119"/>
  <c r="BK216"/>
  <c i="4" r="J372"/>
  <c r="J310"/>
  <c r="J180"/>
  <c r="J350"/>
  <c r="J213"/>
  <c r="BK302"/>
  <c i="5" r="BK445"/>
  <c r="J386"/>
  <c r="BK275"/>
  <c r="BK579"/>
  <c r="J147"/>
  <c r="BK337"/>
  <c r="J594"/>
  <c r="J144"/>
  <c r="J277"/>
  <c r="BK465"/>
  <c r="BK288"/>
  <c r="J131"/>
  <c i="6" r="BK220"/>
  <c r="J329"/>
  <c r="J390"/>
  <c r="BK467"/>
  <c r="BK360"/>
  <c r="BK450"/>
  <c i="7" r="J425"/>
  <c r="BK758"/>
  <c r="BK473"/>
  <c r="BK281"/>
  <c r="J347"/>
  <c r="BK779"/>
  <c r="BK295"/>
  <c r="J519"/>
  <c r="BK691"/>
  <c r="BK224"/>
  <c r="BK551"/>
  <c r="J508"/>
  <c i="8" r="BK330"/>
  <c r="BK375"/>
  <c r="J461"/>
  <c r="BK311"/>
  <c i="9" r="BK463"/>
  <c r="J139"/>
  <c r="BK438"/>
  <c r="BK129"/>
  <c r="BK614"/>
  <c i="10" r="BK194"/>
  <c r="J110"/>
  <c r="J135"/>
  <c i="11" r="BK230"/>
  <c r="BK226"/>
  <c r="J395"/>
  <c r="J547"/>
  <c r="BK624"/>
  <c r="J531"/>
  <c i="13" r="BK103"/>
  <c r="J92"/>
  <c i="2" r="BK4495"/>
  <c r="BK3101"/>
  <c r="BK2655"/>
  <c r="BK2047"/>
  <c r="J1684"/>
  <c r="J400"/>
  <c r="J4448"/>
  <c r="J3867"/>
  <c r="J3525"/>
  <c r="J3328"/>
  <c r="BK3175"/>
  <c r="BK2989"/>
  <c r="J2704"/>
  <c r="J1490"/>
  <c r="BK166"/>
  <c r="BK3374"/>
  <c r="J3165"/>
  <c r="BK2949"/>
  <c r="J2486"/>
  <c r="BK1607"/>
  <c r="BK3376"/>
  <c r="BK3115"/>
  <c r="BK3678"/>
  <c r="J3459"/>
  <c r="BK1999"/>
  <c i="3" r="BK490"/>
  <c r="J136"/>
  <c r="J360"/>
  <c r="J216"/>
  <c r="BK471"/>
  <c r="J227"/>
  <c r="J373"/>
  <c r="BK176"/>
  <c r="J416"/>
  <c i="4" r="J148"/>
  <c r="BK284"/>
  <c r="J230"/>
  <c r="J140"/>
  <c r="BK326"/>
  <c r="BK169"/>
  <c r="BK354"/>
  <c i="5" r="J464"/>
  <c r="J534"/>
  <c r="J183"/>
  <c r="J281"/>
  <c r="J460"/>
  <c r="J556"/>
  <c r="J379"/>
  <c r="J190"/>
  <c r="BK368"/>
  <c r="J152"/>
  <c r="J497"/>
  <c i="6" r="BK501"/>
  <c r="J441"/>
  <c r="BK516"/>
  <c r="J285"/>
  <c r="BK228"/>
  <c r="BK483"/>
  <c r="BK339"/>
  <c i="7" r="J284"/>
  <c i="10" r="J175"/>
  <c r="J159"/>
  <c i="11" r="BK314"/>
  <c r="BK285"/>
  <c i="12" r="BK91"/>
  <c i="2" r="J3151"/>
  <c r="BK1671"/>
  <c r="BK3265"/>
  <c r="BK764"/>
  <c r="BK1868"/>
  <c r="J1526"/>
  <c r="BK3254"/>
  <c r="BK3116"/>
  <c r="J2637"/>
  <c r="BK2179"/>
  <c r="BK3281"/>
  <c r="J1146"/>
  <c r="J3609"/>
  <c r="J3936"/>
  <c r="J3414"/>
  <c r="J1857"/>
  <c r="J414"/>
  <c r="BK4283"/>
  <c r="J3694"/>
  <c r="BK2990"/>
  <c r="J2657"/>
  <c r="J2432"/>
  <c r="BK173"/>
  <c r="BK2713"/>
  <c r="BK1058"/>
  <c r="BK4459"/>
  <c r="BK3696"/>
  <c r="J3499"/>
  <c r="BK3276"/>
  <c r="BK3052"/>
  <c r="BK2696"/>
  <c r="J1558"/>
  <c r="BK228"/>
  <c r="J567"/>
  <c r="BK3030"/>
  <c r="J3702"/>
  <c r="BK3530"/>
  <c r="BK2237"/>
  <c r="J1721"/>
  <c i="3" r="BK408"/>
  <c r="BK179"/>
  <c r="BK365"/>
  <c r="J586"/>
  <c r="J470"/>
  <c r="BK392"/>
  <c i="2" r="J443"/>
  <c r="BK3174"/>
  <c r="BK2800"/>
  <c r="J2532"/>
  <c r="J2483"/>
  <c r="BK3048"/>
  <c r="J2287"/>
  <c r="BK2704"/>
  <c r="BK1512"/>
  <c r="J3282"/>
  <c r="BK204"/>
  <c r="J1345"/>
  <c r="J3916"/>
  <c r="BK3546"/>
  <c r="J2409"/>
  <c r="J3155"/>
  <c r="J2120"/>
  <c r="J1592"/>
  <c r="BK667"/>
  <c r="BK3287"/>
  <c r="BK3151"/>
  <c r="BK3081"/>
  <c r="J2989"/>
  <c r="BK2678"/>
  <c r="BK1717"/>
  <c r="BK280"/>
  <c r="BK2201"/>
  <c r="J1570"/>
  <c r="J1396"/>
  <c r="BK151"/>
  <c r="BK3228"/>
  <c r="BK3082"/>
  <c r="BK1695"/>
  <c r="BK1470"/>
  <c r="BK834"/>
  <c r="BK3360"/>
  <c r="J3201"/>
  <c r="BK1692"/>
  <c r="J4631"/>
  <c r="J4153"/>
  <c r="J3577"/>
  <c r="BK3506"/>
  <c r="J3408"/>
  <c r="J1609"/>
  <c r="J640"/>
  <c r="BK4247"/>
  <c r="BK3748"/>
  <c r="BK3645"/>
  <c r="BK3516"/>
  <c r="BK3406"/>
  <c r="J3248"/>
  <c r="J3198"/>
  <c r="BK3077"/>
  <c r="J2853"/>
  <c r="J2651"/>
  <c r="BK1981"/>
  <c r="BK1645"/>
  <c r="BK2858"/>
  <c r="J2555"/>
  <c r="J1160"/>
  <c r="J347"/>
  <c r="BK4448"/>
  <c r="J4124"/>
  <c r="BK3671"/>
  <c r="J3492"/>
  <c r="BK3239"/>
  <c r="J3110"/>
  <c r="BK2861"/>
  <c r="J3370"/>
  <c r="BK1435"/>
  <c r="BK645"/>
  <c r="BK3110"/>
  <c r="BK1677"/>
  <c r="BK1448"/>
  <c r="BK326"/>
  <c r="J4277"/>
  <c r="BK3867"/>
  <c r="BK3576"/>
  <c r="J3516"/>
  <c r="BK2266"/>
  <c r="BK1824"/>
  <c r="J329"/>
  <c i="3" r="BK345"/>
  <c r="BK638"/>
  <c r="J437"/>
  <c r="J457"/>
  <c r="BK433"/>
  <c r="J474"/>
  <c r="J588"/>
  <c r="BK288"/>
  <c r="J275"/>
  <c r="J698"/>
  <c r="J279"/>
  <c r="J526"/>
  <c r="BK319"/>
  <c i="4" r="J333"/>
  <c r="J389"/>
  <c r="BK304"/>
  <c r="J320"/>
  <c r="J298"/>
  <c r="J352"/>
  <c r="J290"/>
  <c r="BK300"/>
  <c r="BK329"/>
  <c r="BK397"/>
  <c i="5" r="BK485"/>
  <c r="J434"/>
  <c r="J511"/>
  <c r="J382"/>
  <c r="BK127"/>
  <c r="BK429"/>
  <c r="BK311"/>
  <c r="BK149"/>
  <c r="J407"/>
  <c r="J581"/>
  <c r="BK277"/>
  <c r="J514"/>
  <c r="J343"/>
  <c r="J236"/>
  <c r="J600"/>
  <c r="J447"/>
  <c r="BK175"/>
  <c r="J353"/>
  <c r="BK502"/>
  <c r="BK394"/>
  <c r="J289"/>
  <c r="BK150"/>
  <c r="BK460"/>
  <c r="BK377"/>
  <c r="J292"/>
  <c r="BK212"/>
  <c i="6" r="BK303"/>
  <c r="J370"/>
  <c r="J222"/>
  <c r="BK419"/>
  <c r="BK232"/>
  <c r="J414"/>
  <c r="J290"/>
  <c r="BK147"/>
  <c r="J515"/>
  <c r="BK260"/>
  <c r="BK366"/>
  <c r="BK549"/>
  <c r="J337"/>
  <c r="BK173"/>
  <c i="7" r="BK492"/>
  <c r="J390"/>
  <c r="J592"/>
  <c r="BK254"/>
  <c r="BK241"/>
  <c r="J574"/>
  <c r="J143"/>
  <c r="BK651"/>
  <c r="J295"/>
  <c r="BK354"/>
  <c r="BK507"/>
  <c r="J299"/>
  <c r="J781"/>
  <c r="BK369"/>
  <c r="BK740"/>
  <c r="BK440"/>
  <c r="J685"/>
  <c r="BK765"/>
  <c r="BK563"/>
  <c r="BK208"/>
  <c r="BK723"/>
  <c r="J405"/>
  <c i="8" r="BK300"/>
  <c r="BK436"/>
  <c r="BK303"/>
  <c r="J340"/>
  <c r="BK483"/>
  <c r="BK137"/>
  <c r="BK346"/>
  <c r="BK257"/>
  <c i="9" r="BK249"/>
  <c r="BK228"/>
  <c r="BK237"/>
  <c r="J575"/>
  <c r="BK630"/>
  <c r="BK617"/>
  <c r="J572"/>
  <c i="10" r="BK166"/>
  <c i="11" r="BK387"/>
  <c r="BK426"/>
  <c r="J102"/>
  <c r="BK94"/>
  <c r="BK528"/>
  <c r="BK341"/>
  <c r="J561"/>
  <c r="BK275"/>
  <c r="J622"/>
  <c r="J354"/>
  <c r="J564"/>
  <c r="BK433"/>
  <c i="12" r="BK109"/>
  <c i="13" r="J107"/>
  <c r="BK101"/>
  <c i="2" r="BK3018"/>
  <c r="BK2815"/>
  <c r="J2669"/>
  <c r="BK1567"/>
  <c r="BK4490"/>
  <c r="J3476"/>
  <c r="BK1484"/>
  <c r="BK158"/>
  <c r="J4192"/>
  <c r="BK3644"/>
  <c r="J3506"/>
  <c r="J2656"/>
  <c r="J1076"/>
  <c r="J4666"/>
  <c r="BK4286"/>
  <c r="BK3521"/>
  <c r="J3269"/>
  <c r="J1818"/>
  <c r="BK371"/>
  <c r="J803"/>
  <c r="BK4635"/>
  <c r="J3744"/>
  <c r="BK3453"/>
  <c r="BK2020"/>
  <c r="BK672"/>
  <c i="3" r="J365"/>
  <c r="J245"/>
  <c r="BK623"/>
  <c r="BK593"/>
  <c r="J645"/>
  <c r="BK514"/>
  <c r="BK329"/>
  <c r="BK141"/>
  <c r="BK411"/>
  <c r="BK454"/>
  <c i="4" r="BK123"/>
  <c r="J265"/>
  <c r="J364"/>
  <c r="J275"/>
  <c r="BK240"/>
  <c i="5" r="BK467"/>
  <c r="J340"/>
  <c r="BK359"/>
  <c r="J136"/>
  <c r="J408"/>
  <c r="J171"/>
  <c r="J402"/>
  <c r="J578"/>
  <c r="BK371"/>
  <c r="BK171"/>
  <c r="BK457"/>
  <c r="J217"/>
  <c r="BK573"/>
  <c r="J273"/>
  <c r="BK209"/>
  <c r="J492"/>
  <c r="BK307"/>
  <c r="BK270"/>
  <c r="J565"/>
  <c r="BK433"/>
  <c r="J258"/>
  <c i="6" r="BK551"/>
  <c r="J328"/>
  <c r="J171"/>
  <c r="BK282"/>
  <c r="J326"/>
  <c r="J519"/>
  <c r="J240"/>
  <c r="BK353"/>
  <c r="BK507"/>
  <c r="BK461"/>
  <c r="BK285"/>
  <c r="BK163"/>
  <c r="J279"/>
  <c r="BK296"/>
  <c r="BK459"/>
  <c r="BK547"/>
  <c r="J324"/>
  <c r="J135"/>
  <c i="7" r="J343"/>
  <c r="J736"/>
  <c r="BK423"/>
  <c r="J740"/>
  <c r="BK611"/>
  <c r="J202"/>
  <c r="J639"/>
  <c r="BK270"/>
  <c r="J352"/>
  <c r="BK581"/>
  <c r="BK312"/>
  <c r="BK785"/>
  <c r="J556"/>
  <c r="BK215"/>
  <c r="J525"/>
  <c r="BK185"/>
  <c r="J433"/>
  <c r="J747"/>
  <c r="J507"/>
  <c r="J251"/>
  <c r="BK719"/>
  <c r="J337"/>
  <c i="8" r="BK328"/>
  <c r="BK105"/>
  <c r="J328"/>
  <c r="BK319"/>
  <c r="J380"/>
  <c i="9" r="J497"/>
  <c r="J255"/>
  <c r="J144"/>
  <c r="J579"/>
  <c r="J611"/>
  <c r="J653"/>
  <c r="BK582"/>
  <c r="BK142"/>
  <c r="BK505"/>
  <c i="10" r="BK110"/>
  <c r="BK113"/>
  <c r="J224"/>
  <c r="J166"/>
  <c i="11" r="BK398"/>
  <c r="J417"/>
  <c r="J573"/>
  <c r="J413"/>
  <c r="BK391"/>
  <c r="J427"/>
  <c r="J423"/>
  <c r="J137"/>
  <c r="BK348"/>
  <c r="BK453"/>
  <c r="BK359"/>
  <c r="BK383"/>
  <c i="2" r="J3176"/>
  <c r="BK2094"/>
  <c r="J1438"/>
  <c r="J624"/>
  <c r="J3278"/>
  <c r="J3085"/>
  <c r="J2861"/>
  <c r="BK2490"/>
  <c r="J2007"/>
  <c r="BK1558"/>
  <c r="J3344"/>
  <c r="BK3414"/>
  <c r="J2378"/>
  <c r="BK176"/>
  <c r="BK2683"/>
  <c r="BK1532"/>
  <c r="BK3618"/>
  <c r="J3453"/>
  <c r="J3257"/>
  <c r="J3076"/>
  <c r="BK2447"/>
  <c r="BK637"/>
  <c r="BK3091"/>
  <c r="BK1550"/>
  <c r="BK4612"/>
  <c r="J1871"/>
  <c r="BK347"/>
  <c i="3" r="J346"/>
  <c r="J628"/>
  <c r="J200"/>
  <c r="J511"/>
  <c r="BK396"/>
  <c r="J355"/>
  <c r="BK698"/>
  <c r="BK443"/>
  <c r="BK221"/>
  <c r="BK463"/>
  <c r="BK309"/>
  <c r="J685"/>
  <c r="BK610"/>
  <c i="4" r="J387"/>
  <c r="J186"/>
  <c r="BK364"/>
  <c r="BK179"/>
  <c r="BK180"/>
  <c r="BK126"/>
  <c r="J219"/>
  <c i="5" r="J529"/>
  <c r="BK418"/>
  <c r="J484"/>
  <c r="BK196"/>
  <c r="J404"/>
  <c r="BK135"/>
  <c r="BK326"/>
  <c r="J455"/>
  <c r="J318"/>
  <c r="BK162"/>
  <c r="J559"/>
  <c r="BK315"/>
  <c r="BK351"/>
  <c r="BK464"/>
  <c r="BK292"/>
  <c r="J193"/>
  <c i="6" r="J251"/>
  <c r="BK463"/>
  <c r="J212"/>
  <c r="BK412"/>
  <c r="J466"/>
  <c r="BK446"/>
  <c r="J350"/>
  <c r="BK227"/>
  <c r="J185"/>
  <c r="J498"/>
  <c r="BK452"/>
  <c r="J401"/>
  <c r="J345"/>
  <c r="BK245"/>
  <c r="J214"/>
  <c r="BK510"/>
  <c r="J438"/>
  <c r="BK394"/>
  <c r="BK310"/>
  <c i="7" r="J765"/>
  <c r="J416"/>
  <c r="BK544"/>
  <c r="J266"/>
  <c r="BK259"/>
  <c r="J575"/>
  <c r="J129"/>
  <c r="BK347"/>
  <c r="J540"/>
  <c r="BK398"/>
  <c r="J583"/>
  <c r="J187"/>
  <c r="BK604"/>
  <c r="BK237"/>
  <c r="BK412"/>
  <c i="8" r="BK432"/>
  <c r="BK233"/>
  <c r="J489"/>
  <c r="J233"/>
  <c r="BK290"/>
  <c i="9" r="BK215"/>
  <c r="BK449"/>
  <c r="BK650"/>
  <c r="J604"/>
  <c r="BK618"/>
  <c i="10" r="J237"/>
  <c r="J128"/>
  <c r="J161"/>
  <c i="11" r="BK261"/>
  <c r="J322"/>
  <c r="J104"/>
  <c r="BK539"/>
  <c r="BK386"/>
  <c r="BK137"/>
  <c r="BK582"/>
  <c r="BK362"/>
  <c r="BK430"/>
  <c i="13" r="BK108"/>
  <c i="2" r="BK3165"/>
  <c r="BK2107"/>
  <c r="J1532"/>
  <c r="BK694"/>
  <c r="J420"/>
  <c r="BK3226"/>
  <c r="J3142"/>
  <c r="J3054"/>
  <c r="BK2754"/>
  <c r="BK2518"/>
  <c r="BK757"/>
  <c r="BK2478"/>
  <c r="J2142"/>
  <c r="J1496"/>
  <c r="BK2997"/>
  <c r="BK2751"/>
  <c r="J2622"/>
  <c r="J2237"/>
  <c r="BK3285"/>
  <c r="BK3230"/>
  <c r="BK2730"/>
  <c r="J1653"/>
  <c r="BK483"/>
  <c r="J4436"/>
  <c r="BK3634"/>
  <c r="BK3271"/>
  <c r="J3093"/>
  <c r="J2645"/>
  <c r="BK2403"/>
  <c r="BK681"/>
  <c r="BK3269"/>
  <c r="BK687"/>
  <c r="J3094"/>
  <c r="J681"/>
  <c r="J3868"/>
  <c r="J3560"/>
  <c r="J3451"/>
  <c r="J2024"/>
  <c r="BK828"/>
  <c i="3" r="J510"/>
  <c r="J532"/>
  <c r="J520"/>
  <c r="J443"/>
  <c r="J636"/>
  <c r="BK306"/>
  <c r="BK422"/>
  <c r="J607"/>
  <c r="J718"/>
  <c r="J468"/>
  <c r="BK119"/>
  <c r="J422"/>
  <c i="4" r="J377"/>
  <c r="J257"/>
  <c r="BK343"/>
  <c r="BK338"/>
  <c r="J287"/>
  <c r="BK253"/>
  <c r="BK166"/>
  <c r="J336"/>
  <c i="5" r="BK410"/>
  <c r="BK496"/>
  <c r="J331"/>
  <c r="J445"/>
  <c r="BK582"/>
  <c r="BK346"/>
  <c r="BK157"/>
  <c r="J463"/>
  <c r="J485"/>
  <c r="J187"/>
  <c r="J448"/>
  <c r="J283"/>
  <c r="J465"/>
  <c r="BK308"/>
  <c r="BK169"/>
  <c i="6" r="J510"/>
  <c r="J388"/>
  <c r="J517"/>
  <c r="BK300"/>
  <c r="J372"/>
  <c r="J176"/>
  <c r="BK281"/>
  <c r="J480"/>
  <c r="BK215"/>
  <c r="J412"/>
  <c r="J308"/>
  <c r="BK214"/>
  <c r="BK298"/>
  <c r="BK305"/>
  <c r="BK401"/>
  <c r="J205"/>
  <c r="BK370"/>
  <c i="7" r="BK305"/>
  <c r="J443"/>
  <c r="BK127"/>
  <c r="J615"/>
  <c r="J185"/>
  <c r="BK599"/>
  <c r="BK385"/>
  <c r="BK163"/>
  <c r="BK443"/>
  <c r="J733"/>
  <c r="J440"/>
  <c r="BK515"/>
  <c r="BK778"/>
  <c r="J642"/>
  <c r="BK343"/>
  <c r="J750"/>
  <c r="J572"/>
  <c r="BK129"/>
  <c r="J651"/>
  <c r="J430"/>
  <c i="8" r="BK453"/>
  <c r="BK498"/>
  <c r="J342"/>
  <c r="BK360"/>
  <c r="BK466"/>
  <c r="J205"/>
  <c i="9" r="BK451"/>
  <c r="BK139"/>
  <c r="J463"/>
  <c r="BK399"/>
  <c r="BK517"/>
  <c r="J608"/>
  <c r="J670"/>
  <c r="BK640"/>
  <c r="J489"/>
  <c r="J399"/>
  <c i="10" r="J199"/>
  <c r="BK224"/>
  <c r="BK211"/>
  <c r="J147"/>
  <c i="11" r="J463"/>
  <c r="BK603"/>
  <c r="BK373"/>
  <c r="J407"/>
  <c r="BK328"/>
  <c r="J478"/>
  <c r="J574"/>
  <c r="BK342"/>
  <c r="J118"/>
  <c r="BK279"/>
  <c r="J297"/>
  <c r="J424"/>
  <c r="BK567"/>
  <c r="BK595"/>
  <c r="BK109"/>
  <c i="12" r="BK105"/>
  <c i="2" r="J3205"/>
  <c r="BK2386"/>
  <c r="J1656"/>
  <c r="J650"/>
  <c r="J3338"/>
  <c r="BK3177"/>
  <c r="BK3076"/>
  <c r="BK2909"/>
  <c r="BK2656"/>
  <c r="J728"/>
  <c r="J2451"/>
  <c r="BK1821"/>
  <c r="J1463"/>
  <c r="J186"/>
  <c r="BK3142"/>
  <c r="BK3002"/>
  <c r="J2630"/>
  <c r="J2071"/>
  <c r="BK1576"/>
  <c r="BK3284"/>
  <c r="J3116"/>
  <c r="J3082"/>
  <c r="BK2959"/>
  <c r="J2825"/>
  <c r="J2079"/>
  <c r="BK170"/>
  <c r="BK4156"/>
  <c r="J3616"/>
  <c r="BK3025"/>
  <c r="BK2645"/>
  <c r="J3904"/>
  <c r="BK3614"/>
  <c r="J3440"/>
  <c r="J3185"/>
  <c r="BK2885"/>
  <c r="BK2544"/>
  <c r="J1888"/>
  <c r="BK343"/>
  <c r="BK4444"/>
  <c r="BK3702"/>
  <c r="J3475"/>
  <c r="J3254"/>
  <c r="BK3096"/>
  <c r="J2751"/>
  <c r="BK1731"/>
  <c r="J486"/>
  <c r="J1318"/>
  <c r="J151"/>
  <c r="BK1574"/>
  <c r="BK2011"/>
  <c r="J1228"/>
  <c i="3" r="J363"/>
  <c r="BK614"/>
  <c r="J169"/>
  <c r="BK303"/>
  <c r="BK245"/>
  <c r="BK136"/>
  <c r="BK680"/>
  <c r="BK470"/>
  <c r="J284"/>
  <c r="BK373"/>
  <c r="BK660"/>
  <c r="BK241"/>
  <c r="BK398"/>
  <c r="J611"/>
  <c r="BK323"/>
  <c i="4" r="J156"/>
  <c r="BK312"/>
  <c r="BK294"/>
  <c r="J289"/>
  <c r="J367"/>
  <c i="5" r="BK520"/>
  <c r="BK428"/>
  <c r="J405"/>
  <c r="J153"/>
  <c r="BK258"/>
  <c r="BK117"/>
  <c r="J370"/>
  <c r="BK427"/>
  <c r="J246"/>
  <c r="J428"/>
  <c r="BK294"/>
  <c r="J579"/>
  <c r="J368"/>
  <c r="J399"/>
  <c r="J538"/>
  <c r="BK388"/>
  <c r="BK166"/>
  <c r="J461"/>
  <c r="BK364"/>
  <c r="J265"/>
  <c i="6" r="J553"/>
  <c r="BK390"/>
  <c r="BK150"/>
  <c r="BK267"/>
  <c r="BK364"/>
  <c r="BK179"/>
  <c r="J150"/>
  <c r="BK240"/>
  <c r="BK456"/>
  <c r="J363"/>
  <c r="BK294"/>
  <c r="J318"/>
  <c r="BK221"/>
  <c r="J358"/>
  <c i="7" r="J772"/>
  <c r="BK301"/>
  <c r="BK639"/>
  <c r="BK321"/>
  <c r="BK196"/>
  <c r="BK205"/>
  <c r="J563"/>
  <c r="BK774"/>
  <c r="BK390"/>
  <c r="J220"/>
  <c r="J312"/>
  <c r="J689"/>
  <c r="J453"/>
  <c r="BK272"/>
  <c r="BK686"/>
  <c r="BK331"/>
  <c r="BK594"/>
  <c r="BK333"/>
  <c r="BK708"/>
  <c r="BK463"/>
  <c r="J682"/>
  <c r="J305"/>
  <c r="BK771"/>
  <c r="BK439"/>
  <c i="8" r="BK451"/>
  <c r="J377"/>
  <c r="J232"/>
  <c r="J501"/>
  <c r="J405"/>
  <c r="BK501"/>
  <c r="BK349"/>
  <c r="J319"/>
  <c i="9" r="BK260"/>
  <c r="BK542"/>
  <c r="J479"/>
  <c r="J500"/>
  <c r="J614"/>
  <c r="BK171"/>
  <c r="BK643"/>
  <c r="BK252"/>
  <c r="J511"/>
  <c i="10" r="BK125"/>
  <c r="BK198"/>
  <c r="BK199"/>
  <c r="J138"/>
  <c i="11" r="J495"/>
  <c r="J272"/>
  <c r="BK366"/>
  <c r="BK151"/>
  <c r="J376"/>
  <c i="2" r="J2691"/>
  <c r="J637"/>
  <c r="J2497"/>
  <c r="BK1772"/>
  <c r="BK1438"/>
  <c r="J3214"/>
  <c r="BK3134"/>
  <c r="BK3017"/>
  <c r="J2696"/>
  <c r="BK2542"/>
  <c r="BK2150"/>
  <c r="BK1703"/>
  <c r="BK1632"/>
  <c r="J199"/>
  <c r="BK3279"/>
  <c r="BK213"/>
  <c r="J4190"/>
  <c r="BK3624"/>
  <c r="BK3023"/>
  <c r="J2513"/>
  <c r="BK1427"/>
  <c r="BK4221"/>
  <c r="J3124"/>
  <c r="J2841"/>
  <c r="J1987"/>
  <c r="BK186"/>
  <c r="BK3621"/>
  <c r="BK2136"/>
  <c r="BK3029"/>
  <c r="BK684"/>
  <c r="BK3933"/>
  <c i="3" r="BK535"/>
  <c r="BK126"/>
  <c r="J689"/>
  <c r="BK437"/>
  <c r="J590"/>
  <c r="J632"/>
  <c r="J471"/>
  <c i="5" r="BK474"/>
  <c r="J558"/>
  <c r="BK316"/>
  <c i="6" r="J520"/>
  <c r="J346"/>
  <c r="J317"/>
  <c r="BK453"/>
  <c i="7" r="BK416"/>
  <c i="8" r="BK443"/>
  <c r="J432"/>
  <c i="9" r="J555"/>
  <c r="BK179"/>
  <c r="J199"/>
  <c r="BK592"/>
  <c r="BK482"/>
  <c i="10" r="BK107"/>
  <c r="J209"/>
  <c i="11" r="J299"/>
  <c r="BK547"/>
  <c r="J283"/>
  <c r="BK172"/>
  <c r="BK399"/>
  <c r="J438"/>
  <c r="BK606"/>
  <c r="BK310"/>
  <c i="13" r="BK109"/>
  <c i="2" r="J1493"/>
  <c r="BK4096"/>
  <c r="J3562"/>
  <c r="J346"/>
  <c r="J3384"/>
  <c r="J3050"/>
  <c r="J3289"/>
  <c r="J4490"/>
  <c r="BK4005"/>
  <c r="BK3476"/>
  <c r="J1584"/>
  <c r="J170"/>
  <c i="3" r="J418"/>
  <c r="J190"/>
  <c r="BK513"/>
  <c r="BK227"/>
  <c r="BK333"/>
  <c r="J126"/>
  <c r="BK211"/>
  <c r="J552"/>
  <c i="4" r="BK242"/>
  <c r="J272"/>
  <c r="BK238"/>
  <c r="J232"/>
  <c r="BK387"/>
  <c i="5" r="BK514"/>
  <c r="J442"/>
  <c r="BK447"/>
  <c r="J149"/>
  <c r="J360"/>
  <c r="BK550"/>
  <c r="BK578"/>
  <c r="BK425"/>
  <c r="BK293"/>
  <c r="J539"/>
  <c r="BK327"/>
  <c r="J165"/>
  <c r="BK317"/>
  <c r="J222"/>
  <c r="BK393"/>
  <c r="BK273"/>
  <c r="J481"/>
  <c i="6" r="J257"/>
  <c r="BK213"/>
  <c r="J161"/>
  <c r="BK231"/>
  <c r="J312"/>
  <c r="BK302"/>
  <c i="7" r="J310"/>
  <c r="J301"/>
  <c r="J127"/>
  <c r="BK410"/>
  <c i="8" r="J260"/>
  <c r="BK416"/>
  <c i="9" r="BK110"/>
  <c r="BK302"/>
  <c r="BK606"/>
  <c i="10" r="BK228"/>
  <c r="J91"/>
  <c i="11" r="BK242"/>
  <c i="2" r="J2660"/>
  <c r="J2088"/>
  <c r="J823"/>
  <c r="BK1844"/>
  <c r="BK4333"/>
  <c r="J2020"/>
  <c r="BK3564"/>
  <c r="J2592"/>
  <c r="J973"/>
  <c r="BK161"/>
  <c r="BK4066"/>
  <c r="J3112"/>
  <c r="J2913"/>
  <c r="BK2343"/>
  <c r="BK1587"/>
  <c r="BK1496"/>
  <c r="BK4482"/>
  <c r="J3897"/>
  <c r="J3659"/>
  <c r="J3471"/>
  <c r="J3192"/>
  <c r="J3034"/>
  <c r="J2773"/>
  <c r="J2201"/>
  <c r="BK1451"/>
  <c r="BK710"/>
  <c r="J1658"/>
  <c r="J4085"/>
  <c r="J3575"/>
  <c r="J2460"/>
  <c i="3" r="BK480"/>
  <c r="BK617"/>
  <c r="BK237"/>
  <c r="BK611"/>
  <c i="2" r="J3209"/>
  <c r="J1831"/>
  <c r="J3039"/>
  <c r="J615"/>
  <c r="J3090"/>
  <c r="BK2612"/>
  <c r="J764"/>
  <c r="J1720"/>
  <c r="J4221"/>
  <c r="J3402"/>
  <c r="J2707"/>
  <c r="BK1838"/>
  <c r="BK3149"/>
  <c r="BK2527"/>
  <c r="J230"/>
  <c r="BK4388"/>
  <c r="J3624"/>
  <c r="BK3252"/>
  <c r="BK2726"/>
  <c r="BK2085"/>
  <c r="BK181"/>
  <c r="BK3041"/>
  <c r="J1853"/>
  <c r="BK1535"/>
  <c r="J627"/>
  <c r="J3350"/>
  <c r="BK3186"/>
  <c r="BK3061"/>
  <c r="BK2785"/>
  <c r="BK405"/>
  <c r="BK4046"/>
  <c r="BK3659"/>
  <c r="BK3574"/>
  <c r="J3448"/>
  <c r="BK3336"/>
  <c r="J3228"/>
  <c r="BK3127"/>
  <c r="BK3012"/>
  <c r="J2524"/>
  <c r="BK1715"/>
  <c r="BK323"/>
  <c r="J2699"/>
  <c r="BK2513"/>
  <c r="BK731"/>
  <c r="BK230"/>
  <c r="J4263"/>
  <c r="J3838"/>
  <c r="J3542"/>
  <c r="BK3386"/>
  <c r="J3167"/>
  <c r="J3008"/>
  <c r="J424"/>
  <c r="BK3247"/>
  <c r="BK712"/>
  <c r="BK251"/>
  <c r="BK3083"/>
  <c r="J1642"/>
  <c r="J1000"/>
  <c r="BK4479"/>
  <c r="BK3908"/>
  <c r="BK3605"/>
  <c r="J3436"/>
  <c r="BK2007"/>
  <c r="BK1299"/>
  <c r="BK642"/>
  <c r="BK122"/>
  <c i="3" r="BK590"/>
  <c r="BK231"/>
  <c r="J483"/>
  <c r="J614"/>
  <c r="BK169"/>
  <c r="BK368"/>
  <c r="BK324"/>
  <c r="J356"/>
  <c r="J678"/>
  <c r="BK441"/>
  <c r="BK121"/>
  <c r="BK112"/>
  <c r="J473"/>
  <c r="J675"/>
  <c i="4" r="BK391"/>
  <c r="BK119"/>
  <c r="BK379"/>
  <c r="J263"/>
  <c r="J343"/>
  <c r="J134"/>
  <c r="J242"/>
  <c r="BK156"/>
  <c r="BK384"/>
  <c r="BK298"/>
  <c r="BK308"/>
  <c i="5" r="BK508"/>
  <c r="BK454"/>
  <c r="BK551"/>
  <c r="BK325"/>
  <c r="BK554"/>
  <c r="J377"/>
  <c r="BK233"/>
  <c r="BK519"/>
  <c r="BK328"/>
  <c r="J587"/>
  <c r="J433"/>
  <c r="BK367"/>
  <c r="J227"/>
  <c r="J436"/>
  <c r="J333"/>
  <c r="J127"/>
  <c r="J574"/>
  <c r="BK312"/>
  <c r="J469"/>
  <c r="J163"/>
  <c r="J490"/>
  <c r="J313"/>
  <c r="BK168"/>
  <c r="J486"/>
  <c r="BK381"/>
  <c r="J305"/>
  <c r="BK261"/>
  <c r="J162"/>
  <c i="6" r="BK279"/>
  <c r="BK404"/>
  <c r="BK263"/>
  <c r="BK520"/>
  <c r="BK251"/>
  <c r="J355"/>
  <c r="BK256"/>
  <c r="J232"/>
  <c r="BK543"/>
  <c r="J420"/>
  <c r="BK469"/>
  <c r="J284"/>
  <c r="BK455"/>
  <c r="J291"/>
  <c i="7" r="BK747"/>
  <c r="BK289"/>
  <c r="BK553"/>
  <c r="J268"/>
  <c r="BK251"/>
  <c r="BK548"/>
  <c r="J770"/>
  <c r="BK455"/>
  <c r="BK556"/>
  <c r="BK615"/>
  <c r="J321"/>
  <c r="J691"/>
  <c r="BK458"/>
  <c r="J695"/>
  <c r="BK776"/>
  <c r="BK590"/>
  <c r="BK160"/>
  <c r="BK629"/>
  <c r="J385"/>
  <c r="J774"/>
  <c r="J463"/>
  <c r="BK172"/>
  <c i="8" r="J308"/>
  <c r="BK263"/>
  <c r="BK173"/>
  <c r="J133"/>
  <c r="J443"/>
  <c r="J368"/>
  <c r="J477"/>
  <c r="J103"/>
  <c i="9" r="BK471"/>
  <c r="J162"/>
  <c r="BK384"/>
  <c r="BK231"/>
  <c r="J640"/>
  <c r="BK485"/>
  <c r="BK559"/>
  <c r="J387"/>
  <c i="11" r="BK510"/>
  <c r="BK269"/>
  <c r="BK356"/>
  <c r="BK334"/>
  <c r="J487"/>
  <c r="J367"/>
  <c r="J507"/>
  <c r="J328"/>
  <c r="J553"/>
  <c r="J335"/>
  <c r="BK367"/>
  <c r="J242"/>
  <c r="BK443"/>
  <c r="J603"/>
  <c r="J588"/>
  <c r="J306"/>
  <c r="BK114"/>
  <c r="BK413"/>
  <c i="12" r="J126"/>
  <c i="13" r="BK96"/>
  <c i="2" r="J3101"/>
  <c r="J2993"/>
  <c r="J2858"/>
  <c r="J2737"/>
  <c r="J1841"/>
  <c r="J4635"/>
  <c r="BK3556"/>
  <c r="BK3418"/>
  <c r="J509"/>
  <c r="BK4331"/>
  <c r="BK3660"/>
  <c r="BK3520"/>
  <c r="BK2773"/>
  <c r="BK1664"/>
  <c r="J258"/>
  <c r="BK3982"/>
  <c r="J3619"/>
  <c r="BK3380"/>
  <c r="J3231"/>
  <c r="BK1515"/>
  <c r="J3307"/>
  <c r="BK675"/>
  <c r="J4468"/>
  <c r="BK3629"/>
  <c r="J2463"/>
  <c r="BK1970"/>
  <c r="BK273"/>
  <c i="3" r="J319"/>
  <c r="BK281"/>
  <c r="J411"/>
  <c r="J454"/>
  <c r="J266"/>
  <c r="BK400"/>
  <c r="J575"/>
  <c r="J649"/>
  <c r="BK606"/>
  <c r="BK326"/>
  <c i="4" r="BK297"/>
  <c r="BK113"/>
  <c r="J247"/>
  <c r="BK235"/>
  <c i="5" r="J531"/>
  <c r="BK420"/>
  <c r="BK478"/>
  <c r="J169"/>
  <c r="J376"/>
  <c r="J449"/>
  <c r="J585"/>
  <c r="J384"/>
  <c r="BK208"/>
  <c r="J427"/>
  <c r="BK160"/>
  <c r="J446"/>
  <c r="BK334"/>
  <c r="J454"/>
  <c r="J328"/>
  <c r="J286"/>
  <c r="BK147"/>
  <c r="BK482"/>
  <c r="J275"/>
  <c r="BK180"/>
  <c i="6" r="J534"/>
  <c r="BK496"/>
  <c r="BK257"/>
  <c r="J215"/>
  <c r="J264"/>
  <c r="J332"/>
  <c r="BK436"/>
  <c r="J158"/>
  <c r="BK258"/>
  <c r="BK387"/>
  <c r="J211"/>
  <c r="J522"/>
  <c r="J478"/>
  <c r="J442"/>
  <c r="J225"/>
  <c r="BK423"/>
  <c r="BK202"/>
  <c i="7" r="J499"/>
  <c r="BK274"/>
  <c r="BK567"/>
  <c r="J293"/>
  <c r="BK198"/>
  <c r="J660"/>
  <c r="BK245"/>
  <c r="J548"/>
  <c r="J713"/>
  <c r="BK229"/>
  <c r="BK337"/>
  <c r="BK140"/>
  <c r="J618"/>
  <c r="BK444"/>
  <c r="BK767"/>
  <c r="J354"/>
  <c r="BK655"/>
  <c r="J381"/>
  <c r="J706"/>
  <c r="BK304"/>
  <c r="J766"/>
  <c r="BK523"/>
  <c i="8" r="BK362"/>
  <c r="J384"/>
  <c r="BK405"/>
  <c r="BK438"/>
  <c r="BK143"/>
  <c r="J173"/>
  <c r="BK477"/>
  <c i="9" r="J197"/>
  <c r="J457"/>
  <c r="BK269"/>
  <c r="BK511"/>
  <c r="BK514"/>
  <c r="BK263"/>
  <c r="BK655"/>
  <c r="BK372"/>
  <c r="J592"/>
  <c r="J471"/>
  <c i="10" r="J217"/>
  <c r="BK147"/>
  <c r="J192"/>
  <c r="BK159"/>
  <c i="11" r="J426"/>
  <c r="BK227"/>
  <c r="J392"/>
  <c r="BK469"/>
  <c r="BK507"/>
  <c r="BK295"/>
  <c r="BK168"/>
  <c r="BK546"/>
  <c r="BK614"/>
  <c r="J598"/>
  <c i="13" r="J105"/>
  <c i="2" r="J3145"/>
  <c r="J1947"/>
  <c r="J687"/>
  <c r="BK3346"/>
  <c r="BK3146"/>
  <c r="J3001"/>
  <c r="BK2598"/>
  <c r="BK657"/>
  <c r="J2204"/>
  <c r="J1470"/>
  <c r="BK191"/>
  <c r="J3331"/>
  <c r="BK3163"/>
  <c r="J3097"/>
  <c r="BK3001"/>
  <c r="J2690"/>
  <c r="J2343"/>
  <c r="BK2029"/>
  <c r="J262"/>
  <c r="BK3053"/>
  <c r="J2977"/>
  <c r="J2812"/>
  <c r="J2633"/>
  <c r="J1970"/>
  <c r="BK4656"/>
  <c r="J3788"/>
  <c r="J2598"/>
  <c r="J1879"/>
  <c r="BK633"/>
  <c r="J4476"/>
  <c r="J3442"/>
  <c r="BK3340"/>
  <c r="BK1831"/>
  <c r="J2874"/>
  <c r="BK2530"/>
  <c r="BK623"/>
  <c r="BK3549"/>
  <c r="BK3141"/>
  <c r="J2716"/>
  <c r="J2216"/>
  <c r="J2011"/>
  <c r="J234"/>
  <c r="J3013"/>
  <c r="J1359"/>
  <c r="J397"/>
  <c r="J2207"/>
  <c r="J724"/>
  <c i="3" r="BK500"/>
  <c r="J252"/>
  <c r="J237"/>
  <c r="J448"/>
  <c r="J154"/>
  <c r="BK568"/>
  <c r="BK712"/>
  <c r="J604"/>
  <c r="BK292"/>
  <c r="J568"/>
  <c r="J603"/>
  <c r="BK355"/>
  <c r="BK473"/>
  <c i="4" r="BK226"/>
  <c r="J321"/>
  <c r="BK367"/>
  <c r="J190"/>
  <c r="J359"/>
  <c r="J119"/>
  <c i="5" r="J500"/>
  <c r="J361"/>
  <c r="J438"/>
  <c r="BK290"/>
  <c r="BK382"/>
  <c r="BK217"/>
  <c r="BK124"/>
  <c r="J223"/>
  <c r="J430"/>
  <c r="J480"/>
  <c r="J540"/>
  <c r="BK353"/>
  <c r="BK279"/>
  <c r="BK511"/>
  <c i="6" r="BK350"/>
  <c r="BK368"/>
  <c r="J457"/>
  <c r="BK519"/>
  <c r="BK515"/>
  <c r="BK190"/>
  <c r="J298"/>
  <c r="BK559"/>
  <c r="BK311"/>
  <c r="J378"/>
  <c r="J537"/>
  <c r="BK355"/>
  <c r="BK194"/>
  <c r="BK476"/>
  <c r="J400"/>
  <c r="BK373"/>
  <c r="BK205"/>
  <c i="7" r="BK319"/>
  <c r="BK670"/>
  <c r="BK446"/>
  <c r="BK200"/>
  <c r="BK169"/>
  <c r="J256"/>
  <c r="BK498"/>
  <c r="BK761"/>
  <c r="J544"/>
  <c r="BK697"/>
  <c r="J304"/>
  <c r="BK662"/>
  <c r="J771"/>
  <c r="J239"/>
  <c i="8" r="J246"/>
  <c r="BK224"/>
  <c r="BK399"/>
  <c r="J408"/>
  <c r="BK480"/>
  <c r="BK278"/>
  <c i="9" r="BK444"/>
  <c r="BK524"/>
  <c r="BK339"/>
  <c r="J269"/>
  <c r="BK455"/>
  <c r="BK555"/>
  <c i="10" r="BK189"/>
  <c r="BK221"/>
  <c r="BK142"/>
  <c i="11" r="J585"/>
  <c r="BK289"/>
  <c r="BK450"/>
  <c r="J382"/>
  <c r="BK553"/>
  <c r="J580"/>
  <c r="J177"/>
  <c r="BK312"/>
  <c i="13" r="J112"/>
  <c i="2" r="BK3233"/>
  <c r="J1868"/>
  <c r="J3015"/>
  <c r="BK1348"/>
  <c r="J369"/>
  <c r="J4444"/>
  <c r="J4156"/>
  <c r="BK3901"/>
  <c r="J3637"/>
  <c r="J3512"/>
  <c r="J3444"/>
  <c r="J2145"/>
  <c r="J1707"/>
  <c r="BK2797"/>
  <c r="J2537"/>
  <c r="BK202"/>
  <c r="BK4091"/>
  <c r="J3685"/>
  <c r="BK3512"/>
  <c r="BK3372"/>
  <c r="J3132"/>
  <c r="J3023"/>
  <c r="J2153"/>
  <c r="BK1560"/>
  <c r="J757"/>
  <c r="BK3310"/>
  <c r="J1006"/>
  <c r="J3047"/>
  <c r="J899"/>
  <c r="BK4498"/>
  <c r="BK4038"/>
  <c r="J3630"/>
  <c r="BK3511"/>
  <c r="J2110"/>
  <c r="J1451"/>
  <c r="J228"/>
  <c i="3" r="J281"/>
  <c r="BK132"/>
  <c r="J132"/>
  <c r="J398"/>
  <c r="BK597"/>
  <c r="J359"/>
  <c r="J517"/>
  <c r="BK666"/>
  <c r="J145"/>
  <c r="J390"/>
  <c r="J643"/>
  <c r="BK550"/>
  <c r="J193"/>
  <c i="4" r="J144"/>
  <c r="J116"/>
  <c r="BK257"/>
  <c r="J302"/>
  <c r="BK324"/>
  <c r="BK259"/>
  <c r="J297"/>
  <c r="J284"/>
  <c i="5" r="BK350"/>
  <c r="BK165"/>
  <c r="J365"/>
  <c r="BK216"/>
  <c r="BK461"/>
  <c r="BK297"/>
  <c r="J506"/>
  <c r="BK187"/>
  <c r="BK466"/>
  <c r="J425"/>
  <c r="J566"/>
  <c r="J350"/>
  <c r="BK252"/>
  <c i="6" r="BK304"/>
  <c r="BK331"/>
  <c r="J162"/>
  <c i="7" r="J383"/>
  <c r="J465"/>
  <c r="J259"/>
  <c r="BK247"/>
  <c r="BK572"/>
  <c i="8" r="J504"/>
  <c r="BK342"/>
  <c r="BK455"/>
  <c r="BK305"/>
  <c i="9" r="BK569"/>
  <c r="BK534"/>
  <c r="J260"/>
  <c r="J666"/>
  <c r="J220"/>
  <c r="BK199"/>
  <c r="BK181"/>
  <c r="J568"/>
  <c r="J168"/>
  <c i="10" r="BK237"/>
  <c r="BK94"/>
  <c r="BK162"/>
  <c r="J189"/>
  <c r="J151"/>
  <c i="11" r="BK516"/>
  <c r="J230"/>
  <c r="BK395"/>
  <c r="J579"/>
  <c r="J512"/>
  <c r="J123"/>
  <c r="J348"/>
  <c r="BK474"/>
  <c r="BK297"/>
  <c r="BK537"/>
  <c r="BK401"/>
  <c r="BK142"/>
  <c r="BK460"/>
  <c r="J609"/>
  <c r="J614"/>
  <c r="J226"/>
  <c i="12" r="BK126"/>
  <c r="BK94"/>
  <c i="13" r="J98"/>
  <c i="2" r="BK3169"/>
  <c r="BK1740"/>
  <c r="BK772"/>
  <c r="J3358"/>
  <c r="BK3201"/>
  <c r="BK3137"/>
  <c r="J3052"/>
  <c r="J2758"/>
  <c r="J2495"/>
  <c r="BK589"/>
  <c r="BK2301"/>
  <c r="J1695"/>
  <c r="J221"/>
  <c r="J3313"/>
  <c r="J3235"/>
  <c r="BK3138"/>
  <c r="J3020"/>
  <c r="J2870"/>
  <c r="J2444"/>
  <c r="J1999"/>
  <c r="J1342"/>
  <c r="J204"/>
  <c r="BK3190"/>
  <c r="BK3144"/>
  <c r="BK3103"/>
  <c r="BK3050"/>
  <c r="BK3016"/>
  <c r="BK2839"/>
  <c r="J2643"/>
  <c r="BK329"/>
  <c r="J3801"/>
  <c r="J3494"/>
  <c r="J3012"/>
  <c r="BK2589"/>
  <c r="J1952"/>
  <c r="BK3801"/>
  <c r="J3517"/>
  <c r="J3404"/>
  <c r="J3233"/>
  <c r="BK3098"/>
  <c r="J2985"/>
  <c r="BK2653"/>
  <c r="J1719"/>
  <c r="J248"/>
  <c r="BK4277"/>
  <c r="J3885"/>
  <c r="J3580"/>
  <c r="J3316"/>
  <c r="BK3183"/>
  <c r="J3038"/>
  <c r="BK2227"/>
  <c r="J1637"/>
  <c r="BK728"/>
  <c r="BK3257"/>
  <c r="J302"/>
  <c r="J3016"/>
  <c r="J699"/>
  <c r="J3424"/>
  <c r="J1984"/>
  <c r="J731"/>
  <c i="3" r="J420"/>
  <c r="J400"/>
  <c i="4" r="BK137"/>
  <c r="BK293"/>
  <c i="5" r="BK491"/>
  <c r="J346"/>
  <c r="J334"/>
  <c r="BK199"/>
  <c r="J374"/>
  <c r="BK523"/>
  <c r="J535"/>
  <c r="J420"/>
  <c r="J295"/>
  <c r="J111"/>
  <c r="J453"/>
  <c r="J329"/>
  <c r="BK155"/>
  <c r="BK515"/>
  <c r="J285"/>
  <c r="BK338"/>
  <c r="BK153"/>
  <c r="BK434"/>
  <c r="BK234"/>
  <c r="J513"/>
  <c r="BK300"/>
  <c r="J249"/>
  <c i="6" r="J545"/>
  <c r="J416"/>
  <c r="J258"/>
  <c r="BK408"/>
  <c r="J436"/>
  <c r="BK233"/>
  <c r="BK291"/>
  <c r="J458"/>
  <c r="BK138"/>
  <c r="J476"/>
  <c r="BK532"/>
  <c r="BK323"/>
  <c r="BK553"/>
  <c r="J405"/>
  <c r="J450"/>
  <c i="7" r="J403"/>
  <c r="J722"/>
  <c r="J419"/>
  <c r="BK261"/>
  <c r="BK264"/>
  <c r="BK689"/>
  <c r="BK266"/>
  <c r="BK753"/>
  <c r="J460"/>
  <c r="J245"/>
  <c r="BK585"/>
  <c r="BK764"/>
  <c r="BK529"/>
  <c r="BK352"/>
  <c r="BK192"/>
  <c r="J786"/>
  <c r="BK631"/>
  <c r="J407"/>
  <c r="BK742"/>
  <c r="BK297"/>
  <c r="BK695"/>
  <c r="BK541"/>
  <c r="BK782"/>
  <c r="BK504"/>
  <c r="BK781"/>
  <c r="BK622"/>
  <c r="J183"/>
  <c i="8" r="J117"/>
  <c r="BK425"/>
  <c r="J419"/>
  <c r="BK463"/>
  <c r="J453"/>
  <c r="BK371"/>
  <c r="J486"/>
  <c r="BK380"/>
  <c i="9" r="BK402"/>
  <c r="J487"/>
  <c r="J449"/>
  <c r="BK353"/>
  <c r="J179"/>
  <c r="J658"/>
  <c r="BK168"/>
  <c r="J569"/>
  <c r="BK635"/>
  <c r="J243"/>
  <c i="10" r="BK128"/>
  <c r="J140"/>
  <c r="J180"/>
  <c i="11" r="BK512"/>
  <c r="J172"/>
  <c r="J399"/>
  <c r="J420"/>
  <c r="BK476"/>
  <c r="J109"/>
  <c r="J345"/>
  <c r="J446"/>
  <c r="J223"/>
  <c r="J421"/>
  <c r="BK370"/>
  <c r="J287"/>
  <c r="BK449"/>
  <c r="BK602"/>
  <c r="J625"/>
  <c r="BK335"/>
  <c r="BK118"/>
  <c r="BK326"/>
  <c i="12" r="J100"/>
  <c i="13" r="BK90"/>
  <c r="BK99"/>
  <c i="2" r="J3083"/>
  <c r="J1981"/>
  <c r="BK1311"/>
  <c r="BK486"/>
  <c r="J3280"/>
  <c r="BK3185"/>
  <c r="J3031"/>
  <c r="BK2748"/>
  <c r="J1351"/>
  <c r="BK302"/>
  <c r="BK1884"/>
  <c r="J1529"/>
  <c r="BK3181"/>
  <c r="J3108"/>
  <c r="J2969"/>
  <c r="J2658"/>
  <c r="BK2424"/>
  <c r="BK2091"/>
  <c r="J1696"/>
  <c r="BK1490"/>
  <c r="BK3370"/>
  <c r="J3238"/>
  <c r="BK1579"/>
  <c r="BK4547"/>
  <c r="BK3798"/>
  <c r="J3481"/>
  <c r="J3005"/>
  <c r="J2702"/>
  <c r="J1882"/>
  <c r="BK472"/>
  <c r="J4280"/>
  <c r="J3970"/>
  <c r="J3025"/>
  <c r="BK2409"/>
  <c r="J361"/>
  <c r="J4247"/>
  <c r="J3564"/>
  <c r="BK3390"/>
  <c r="BK1416"/>
  <c r="J1689"/>
  <c r="J604"/>
  <c r="J3798"/>
  <c i="3" r="J248"/>
  <c r="BK594"/>
  <c r="BK370"/>
  <c r="J306"/>
  <c r="BK375"/>
  <c r="J116"/>
  <c r="BK684"/>
  <c r="J570"/>
  <c i="4" r="J391"/>
  <c r="BK350"/>
  <c r="BK286"/>
  <c r="BK163"/>
  <c r="J304"/>
  <c i="5" r="BK498"/>
  <c r="J344"/>
  <c r="J308"/>
  <c r="J466"/>
  <c r="J106"/>
  <c r="BK576"/>
  <c r="BK390"/>
  <c r="BK481"/>
  <c r="J148"/>
  <c r="BK276"/>
  <c r="BK333"/>
  <c r="J488"/>
  <c r="J364"/>
  <c r="J257"/>
  <c i="6" r="J547"/>
  <c r="BK481"/>
  <c r="BK328"/>
  <c r="J504"/>
  <c r="J387"/>
  <c r="BK299"/>
  <c r="J507"/>
  <c r="J288"/>
  <c r="BK308"/>
  <c i="7" r="BK561"/>
  <c r="J568"/>
  <c r="BK377"/>
  <c r="J788"/>
  <c r="J181"/>
  <c r="J755"/>
  <c r="BK430"/>
  <c r="BK777"/>
  <c r="BK166"/>
  <c r="BK613"/>
  <c r="BK375"/>
  <c i="8" r="J294"/>
  <c r="BK117"/>
  <c i="11" r="BK561"/>
  <c r="BK360"/>
  <c r="J190"/>
  <c r="J107"/>
  <c i="12" r="BK122"/>
  <c i="2" r="BK3173"/>
  <c r="J2223"/>
  <c r="J1435"/>
  <c r="BK549"/>
  <c r="J3250"/>
  <c r="J3175"/>
  <c r="BK3032"/>
  <c r="BK2822"/>
  <c r="J2521"/>
  <c r="BK627"/>
  <c r="BK2283"/>
  <c r="J1666"/>
  <c r="J210"/>
  <c r="BK3266"/>
  <c r="J3203"/>
  <c r="J3118"/>
  <c r="BK1947"/>
  <c r="J1299"/>
  <c r="BK3366"/>
  <c r="J3272"/>
  <c r="J1487"/>
  <c r="J4465"/>
  <c r="J3912"/>
  <c r="J3493"/>
  <c r="BK3396"/>
  <c r="J1308"/>
  <c r="BK4455"/>
  <c r="J4141"/>
  <c r="J3674"/>
  <c r="J3617"/>
  <c r="BK3481"/>
  <c r="BK3424"/>
  <c r="J3290"/>
  <c r="BK3093"/>
  <c r="BK2908"/>
  <c r="J2552"/>
  <c r="J2179"/>
  <c r="J158"/>
  <c r="J2686"/>
  <c r="BK1542"/>
  <c r="J620"/>
  <c r="J176"/>
  <c r="BK4385"/>
  <c r="BK3914"/>
  <c r="BK3625"/>
  <c r="J3520"/>
  <c r="J3412"/>
  <c r="J3261"/>
  <c r="J3091"/>
  <c r="BK356"/>
  <c r="J1070"/>
  <c r="J678"/>
  <c r="BK1582"/>
  <c r="BK630"/>
  <c r="BK4397"/>
  <c r="J3688"/>
  <c r="J3550"/>
  <c r="BK3388"/>
  <c r="BK1882"/>
  <c r="J1694"/>
  <c r="J719"/>
  <c i="3" r="BK445"/>
  <c r="J241"/>
  <c r="BK604"/>
  <c r="J150"/>
  <c r="BK276"/>
  <c r="J231"/>
  <c r="BK570"/>
  <c r="J405"/>
  <c r="BK224"/>
  <c r="BK390"/>
  <c r="BK502"/>
  <c r="BK687"/>
  <c r="BK182"/>
  <c r="J572"/>
  <c r="BK218"/>
  <c i="4" r="J155"/>
  <c r="J361"/>
  <c r="J226"/>
  <c r="J282"/>
  <c r="BK320"/>
  <c r="BK213"/>
  <c r="BK251"/>
  <c r="J238"/>
  <c r="BK155"/>
  <c i="5" r="BK497"/>
  <c r="J363"/>
  <c r="J475"/>
  <c r="BK213"/>
  <c r="J468"/>
  <c r="BK289"/>
  <c r="J570"/>
  <c r="J303"/>
  <c r="BK539"/>
  <c r="BK391"/>
  <c r="J179"/>
  <c r="J462"/>
  <c r="J201"/>
  <c r="BK592"/>
  <c r="J390"/>
  <c r="BK424"/>
  <c r="J272"/>
  <c r="J476"/>
  <c r="J380"/>
  <c r="J180"/>
  <c r="BK500"/>
  <c r="J388"/>
  <c r="BK336"/>
  <c r="BK272"/>
  <c r="BK184"/>
  <c i="6" r="BK168"/>
  <c r="BK345"/>
  <c r="BK185"/>
  <c r="BK384"/>
  <c r="J475"/>
  <c r="J300"/>
  <c r="BK207"/>
  <c r="J353"/>
  <c r="J439"/>
  <c r="J165"/>
  <c r="J422"/>
  <c r="BK242"/>
  <c i="7" r="J428"/>
  <c r="J753"/>
  <c r="J455"/>
  <c r="BK117"/>
  <c r="J625"/>
  <c r="J200"/>
  <c r="BK727"/>
  <c r="J393"/>
  <c r="BK672"/>
  <c r="J742"/>
  <c r="J439"/>
  <c r="J233"/>
  <c r="J613"/>
  <c r="J210"/>
  <c r="BK566"/>
  <c r="BK279"/>
  <c r="J646"/>
  <c r="J787"/>
  <c r="BK694"/>
  <c r="J247"/>
  <c r="BK519"/>
  <c r="J277"/>
  <c i="8" r="BK120"/>
  <c r="J438"/>
  <c r="J321"/>
  <c r="J466"/>
  <c r="J413"/>
  <c r="BK337"/>
  <c r="J373"/>
  <c r="J292"/>
  <c i="9" r="J165"/>
  <c r="BK572"/>
  <c r="BK494"/>
  <c r="BK387"/>
  <c r="J193"/>
  <c r="J103"/>
  <c r="BK660"/>
  <c i="11" r="J410"/>
  <c r="BK577"/>
  <c r="J154"/>
  <c r="BK467"/>
  <c r="J114"/>
  <c r="J360"/>
  <c r="J406"/>
  <c i="13" r="BK97"/>
  <c i="2" r="J2908"/>
  <c r="J2803"/>
  <c r="J2064"/>
  <c r="J194"/>
  <c r="BK4242"/>
  <c r="BK3500"/>
  <c r="J3390"/>
  <c r="BK258"/>
  <c r="J3973"/>
  <c r="J3621"/>
  <c r="J3428"/>
  <c r="BK2622"/>
  <c r="BK567"/>
  <c r="BK4424"/>
  <c r="BK3904"/>
  <c r="BK3646"/>
  <c r="J3484"/>
  <c r="BK3307"/>
  <c r="BK2064"/>
  <c r="BK524"/>
  <c r="BK1076"/>
  <c r="BK4263"/>
  <c r="BK3557"/>
  <c r="J2213"/>
  <c r="J1844"/>
  <c r="J366"/>
  <c i="3" r="BK504"/>
  <c r="BK495"/>
  <c r="J234"/>
  <c r="BK488"/>
  <c r="BK284"/>
  <c r="J660"/>
  <c r="J529"/>
  <c i="4" r="J217"/>
  <c r="J183"/>
  <c r="BK345"/>
  <c r="BK261"/>
  <c r="BK183"/>
  <c r="J329"/>
  <c i="5" r="BK505"/>
  <c r="BK348"/>
  <c r="BK411"/>
  <c r="J263"/>
  <c r="BK452"/>
  <c r="J262"/>
  <c r="BK298"/>
  <c r="BK534"/>
  <c r="BK301"/>
  <c r="J146"/>
  <c r="J383"/>
  <c r="BK262"/>
  <c r="BK581"/>
  <c r="BK590"/>
  <c r="J542"/>
  <c r="BK176"/>
  <c i="7" r="J607"/>
  <c r="J121"/>
  <c r="J341"/>
  <c r="J140"/>
  <c r="J571"/>
  <c r="J118"/>
  <c r="BK449"/>
  <c r="J567"/>
  <c r="J725"/>
  <c r="BK436"/>
  <c r="J222"/>
  <c r="J585"/>
  <c r="J326"/>
  <c r="BK592"/>
  <c r="BK292"/>
  <c r="BK609"/>
  <c r="BK147"/>
  <c r="BK568"/>
  <c r="BK210"/>
  <c r="J670"/>
  <c r="J471"/>
  <c r="BK137"/>
  <c i="8" r="J436"/>
  <c r="J123"/>
  <c r="BK384"/>
  <c r="J239"/>
  <c r="BK495"/>
  <c i="9" r="BK212"/>
  <c r="J514"/>
  <c r="J469"/>
  <c r="J142"/>
  <c r="BK653"/>
  <c r="J606"/>
  <c r="J627"/>
  <c r="J171"/>
  <c r="J132"/>
  <c i="10" r="BK140"/>
  <c r="J232"/>
  <c r="J198"/>
  <c i="11" r="BK534"/>
  <c r="J587"/>
  <c r="BK277"/>
  <c r="J363"/>
  <c r="J168"/>
  <c r="J359"/>
  <c r="BK368"/>
  <c r="J516"/>
  <c r="J443"/>
  <c r="J300"/>
  <c r="J544"/>
  <c r="BK264"/>
  <c r="J628"/>
  <c r="BK291"/>
  <c i="2" r="J2412"/>
  <c r="BK1721"/>
  <c r="J521"/>
  <c r="BK3262"/>
  <c r="J3125"/>
  <c r="J2797"/>
  <c r="J2527"/>
  <c r="BK509"/>
  <c r="J2453"/>
  <c r="BK1720"/>
  <c r="J1356"/>
  <c r="BK3259"/>
  <c r="J3215"/>
  <c r="BK3125"/>
  <c r="J3045"/>
  <c r="BK2855"/>
  <c r="BK2643"/>
  <c r="BK2451"/>
  <c r="BK1421"/>
  <c r="J3286"/>
  <c r="J3226"/>
  <c r="BK2998"/>
  <c r="BK2836"/>
  <c r="J2713"/>
  <c r="BK1697"/>
  <c r="BK4543"/>
  <c r="J4081"/>
  <c r="J2663"/>
  <c r="J2041"/>
  <c r="J1576"/>
  <c r="BK382"/>
  <c r="J4656"/>
  <c r="J3457"/>
  <c r="J3260"/>
  <c r="J1650"/>
  <c r="J2924"/>
  <c r="BK2640"/>
  <c r="BK3630"/>
  <c r="BK3494"/>
  <c r="BK3331"/>
  <c r="BK3102"/>
  <c r="J2822"/>
  <c r="BK2497"/>
  <c r="J697"/>
  <c r="J3114"/>
  <c r="BK1637"/>
  <c r="J1098"/>
  <c r="BK4413"/>
  <c r="BK1702"/>
  <c i="3" r="J380"/>
  <c r="BK410"/>
  <c r="J433"/>
  <c r="BK145"/>
  <c r="BK532"/>
  <c r="BK483"/>
  <c r="BK682"/>
  <c r="BK511"/>
  <c r="J666"/>
  <c r="BK187"/>
  <c r="BK709"/>
  <c r="BK647"/>
  <c r="BK109"/>
  <c i="4" r="BK368"/>
  <c r="J228"/>
  <c r="J259"/>
  <c r="BK222"/>
  <c r="J286"/>
  <c r="BK148"/>
  <c i="5" r="BK455"/>
  <c r="BK530"/>
  <c r="BK374"/>
  <c r="BK516"/>
  <c r="J304"/>
  <c r="J423"/>
  <c r="J501"/>
  <c r="BK386"/>
  <c r="BK190"/>
  <c r="BK596"/>
  <c r="BK179"/>
  <c r="BK283"/>
  <c r="J367"/>
  <c r="BK265"/>
  <c r="BK489"/>
  <c i="6" r="J287"/>
  <c r="J265"/>
  <c r="BK334"/>
  <c r="J360"/>
  <c r="BK472"/>
  <c r="J428"/>
  <c r="J206"/>
  <c r="J281"/>
  <c r="J371"/>
  <c r="J315"/>
  <c r="BK388"/>
  <c r="J262"/>
  <c r="BK226"/>
  <c r="J527"/>
  <c i="8" r="J415"/>
  <c r="BK430"/>
  <c r="BK469"/>
  <c r="J114"/>
  <c r="J390"/>
  <c i="9" r="J372"/>
  <c r="BK103"/>
  <c r="J217"/>
  <c r="J630"/>
  <c r="J188"/>
  <c r="J263"/>
  <c i="10" r="BK154"/>
  <c r="J184"/>
  <c i="11" r="BK423"/>
  <c r="BK406"/>
  <c r="J401"/>
  <c r="BK564"/>
  <c r="BK236"/>
  <c r="J471"/>
  <c r="BK612"/>
  <c r="BK598"/>
  <c i="12" r="J122"/>
  <c i="13" r="J99"/>
  <c i="2" r="BK3178"/>
  <c r="J2338"/>
  <c r="BK1562"/>
  <c r="J652"/>
  <c r="BK3316"/>
  <c r="BK3170"/>
  <c r="J3072"/>
  <c r="J3007"/>
  <c r="BK2828"/>
  <c r="BK2605"/>
  <c r="J710"/>
  <c r="BK2565"/>
  <c r="BK1876"/>
  <c r="BK1590"/>
  <c r="BK3005"/>
  <c r="BK2707"/>
  <c r="J2381"/>
  <c r="BK3293"/>
  <c r="BK3188"/>
  <c r="BK3166"/>
  <c r="BK3162"/>
  <c r="BK3158"/>
  <c r="BK3155"/>
  <c r="J3139"/>
  <c r="J3129"/>
  <c r="BK3124"/>
  <c r="BK3118"/>
  <c r="J3115"/>
  <c r="BK3106"/>
  <c r="J3070"/>
  <c r="J3061"/>
  <c r="BK3049"/>
  <c r="J3028"/>
  <c r="J3004"/>
  <c r="J2996"/>
  <c r="BK2960"/>
  <c r="BK2946"/>
  <c r="BK2906"/>
  <c r="BK2874"/>
  <c r="J2847"/>
  <c r="J2831"/>
  <c r="J2806"/>
  <c r="BK2770"/>
  <c r="BK2740"/>
  <c r="J2689"/>
  <c r="BK2651"/>
  <c r="J2625"/>
  <c r="BK1991"/>
  <c r="J1729"/>
  <c r="BK1674"/>
  <c r="BK3620"/>
  <c r="J3582"/>
  <c r="BK3560"/>
  <c r="BK3501"/>
  <c r="BK3480"/>
  <c r="BK3454"/>
  <c r="BK3432"/>
  <c r="BK3410"/>
  <c r="J3398"/>
  <c r="BK3120"/>
  <c r="J2984"/>
  <c r="BK2806"/>
  <c r="J2542"/>
  <c r="J2468"/>
  <c r="BK2313"/>
  <c r="J2117"/>
  <c r="BK1818"/>
  <c r="J524"/>
  <c r="BK4485"/>
  <c r="BK4270"/>
  <c r="BK3868"/>
  <c r="J3533"/>
  <c r="BK3412"/>
  <c r="BK2421"/>
  <c r="J191"/>
  <c r="J2906"/>
  <c r="BK2660"/>
  <c r="J1061"/>
  <c r="J356"/>
  <c r="J3975"/>
  <c r="BK3457"/>
  <c r="BK3402"/>
  <c r="BK3221"/>
  <c r="J3053"/>
  <c r="J2742"/>
  <c r="BK2100"/>
  <c r="J1457"/>
  <c r="BK3378"/>
  <c r="J806"/>
  <c r="BK196"/>
  <c r="BK1650"/>
  <c r="J307"/>
  <c r="BK3895"/>
  <c r="BK3580"/>
  <c r="J3477"/>
  <c r="BK1864"/>
  <c r="J692"/>
  <c i="3" r="BK394"/>
  <c r="J375"/>
  <c r="J303"/>
  <c r="J539"/>
  <c r="BK685"/>
  <c r="J445"/>
  <c r="J610"/>
  <c r="J224"/>
  <c r="BK261"/>
  <c r="J682"/>
  <c r="BK359"/>
  <c i="4" r="BK189"/>
  <c r="J189"/>
  <c r="BK134"/>
  <c r="J379"/>
  <c r="J157"/>
  <c r="BK333"/>
  <c r="BK377"/>
  <c r="BK310"/>
  <c i="5" r="BK306"/>
  <c r="BK566"/>
  <c r="J299"/>
  <c r="BK504"/>
  <c r="J569"/>
  <c r="BK432"/>
  <c r="J315"/>
  <c r="BK109"/>
  <c r="J341"/>
  <c r="BK304"/>
  <c r="J547"/>
  <c r="BK319"/>
  <c r="J196"/>
  <c r="BK490"/>
  <c r="J354"/>
  <c r="BK194"/>
  <c i="6" r="J500"/>
  <c r="BK320"/>
  <c r="J277"/>
  <c r="J306"/>
  <c r="BK432"/>
  <c r="BK206"/>
  <c r="BK340"/>
  <c r="J470"/>
  <c r="J483"/>
  <c r="BK265"/>
  <c r="BK161"/>
  <c r="BK144"/>
  <c r="BK222"/>
  <c r="J444"/>
  <c r="J334"/>
  <c r="J404"/>
  <c r="J282"/>
  <c i="7" r="BK733"/>
  <c r="BK419"/>
  <c r="J767"/>
  <c r="J292"/>
  <c r="J261"/>
  <c r="BK633"/>
  <c r="BK222"/>
  <c r="BK678"/>
  <c r="BK286"/>
  <c r="BK642"/>
  <c r="BK283"/>
  <c r="J694"/>
  <c r="J329"/>
  <c r="J477"/>
  <c r="BK284"/>
  <c r="J697"/>
  <c r="BK547"/>
  <c r="J229"/>
  <c r="J711"/>
  <c r="BK405"/>
  <c r="J778"/>
  <c r="BK618"/>
  <c r="J308"/>
  <c i="8" r="J349"/>
  <c r="J300"/>
  <c r="BK419"/>
  <c r="BK492"/>
  <c r="BK267"/>
  <c i="9" r="J502"/>
  <c r="BK363"/>
  <c r="J405"/>
  <c r="BK96"/>
  <c r="J455"/>
  <c r="J266"/>
  <c r="J617"/>
  <c r="J226"/>
  <c i="10" r="J156"/>
  <c r="BK156"/>
  <c r="J211"/>
  <c r="J157"/>
  <c r="J113"/>
  <c i="11" r="J397"/>
  <c r="BK570"/>
  <c r="J318"/>
  <c r="BK302"/>
  <c r="J236"/>
  <c r="BK397"/>
  <c r="J201"/>
  <c r="BK346"/>
  <c r="J570"/>
  <c r="BK123"/>
  <c r="J334"/>
  <c r="J546"/>
  <c r="J227"/>
  <c r="BK628"/>
  <c r="J368"/>
  <c r="BK522"/>
  <c i="12" r="J109"/>
  <c i="13" r="BK105"/>
  <c r="BK89"/>
  <c i="2" r="J2421"/>
  <c r="BK1984"/>
  <c r="BK1570"/>
  <c r="J595"/>
  <c r="J3265"/>
  <c r="J3117"/>
  <c r="J3024"/>
  <c r="J2809"/>
  <c r="J2558"/>
  <c r="J645"/>
  <c r="BK2160"/>
  <c r="BK1684"/>
  <c r="BK1345"/>
  <c r="J3279"/>
  <c r="J3170"/>
  <c r="BK3034"/>
  <c r="J2720"/>
  <c r="J2492"/>
  <c r="J2123"/>
  <c r="J1847"/>
  <c r="J801"/>
  <c r="BK3289"/>
  <c r="BK3176"/>
  <c r="BK3136"/>
  <c r="J3113"/>
  <c r="BK3042"/>
  <c r="J2909"/>
  <c r="J2745"/>
  <c r="BK1871"/>
  <c r="J4653"/>
  <c r="J4044"/>
  <c r="BK3517"/>
  <c r="BK3428"/>
  <c r="BK2977"/>
  <c r="BK2338"/>
  <c r="BK4085"/>
  <c r="J3633"/>
  <c r="BK3463"/>
  <c r="J3348"/>
  <c r="BK3145"/>
  <c r="BK3040"/>
  <c r="J2817"/>
  <c r="BK2142"/>
  <c r="J1661"/>
  <c r="BK194"/>
  <c r="J4038"/>
  <c r="BK3628"/>
  <c r="J3511"/>
  <c r="J3376"/>
  <c r="J3146"/>
  <c r="J2966"/>
  <c r="J2518"/>
  <c r="J2097"/>
  <c r="BK1463"/>
  <c r="J3285"/>
  <c r="BK491"/>
  <c r="J3074"/>
  <c r="J1400"/>
  <c r="J3470"/>
  <c r="BK2216"/>
  <c r="BK1853"/>
  <c r="BK307"/>
  <c i="3" r="BK269"/>
  <c r="BK539"/>
  <c r="J504"/>
  <c r="BK600"/>
  <c r="BK588"/>
  <c r="BK468"/>
  <c r="J693"/>
  <c r="J392"/>
  <c r="J173"/>
  <c r="BK579"/>
  <c r="J690"/>
  <c r="J326"/>
  <c r="BK586"/>
  <c r="BK208"/>
  <c i="4" r="J215"/>
  <c r="BK372"/>
  <c r="BK386"/>
  <c r="J160"/>
  <c r="BK245"/>
  <c r="BK195"/>
  <c i="5" r="BK439"/>
  <c r="J482"/>
  <c r="J233"/>
  <c r="BK407"/>
  <c r="J204"/>
  <c r="J426"/>
  <c r="J546"/>
  <c r="BK347"/>
  <c r="J160"/>
  <c r="J502"/>
  <c r="BK267"/>
  <c r="BK144"/>
  <c r="J444"/>
  <c r="J552"/>
  <c r="BK227"/>
  <c r="J554"/>
  <c r="BK323"/>
  <c r="BK131"/>
  <c r="BK399"/>
  <c r="J288"/>
  <c r="BK159"/>
  <c i="6" r="BK497"/>
  <c r="BK317"/>
  <c r="J497"/>
  <c r="BK524"/>
  <c r="J267"/>
  <c r="J395"/>
  <c r="BK494"/>
  <c r="J213"/>
  <c r="BK372"/>
  <c r="J424"/>
  <c r="J234"/>
  <c r="BK444"/>
  <c i="7" r="BK583"/>
  <c r="BK665"/>
  <c r="J414"/>
  <c r="BK682"/>
  <c r="BK143"/>
  <c r="BK628"/>
  <c r="J241"/>
  <c r="BK540"/>
  <c r="J272"/>
  <c i="8" r="BK284"/>
  <c r="BK96"/>
  <c r="BK457"/>
  <c r="BK287"/>
  <c r="BK396"/>
  <c r="J427"/>
  <c r="J92"/>
  <c r="BK308"/>
  <c i="9" r="BK479"/>
  <c r="BK223"/>
  <c r="BK220"/>
  <c r="J212"/>
  <c r="J181"/>
  <c r="BK349"/>
  <c r="BK255"/>
  <c r="J272"/>
  <c r="BK148"/>
  <c r="BK125"/>
  <c i="10" r="BK97"/>
  <c r="J206"/>
  <c r="J142"/>
  <c i="11" r="J402"/>
  <c r="BK588"/>
  <c r="J148"/>
  <c r="J460"/>
  <c r="J537"/>
  <c r="J277"/>
  <c r="BK339"/>
  <c r="J539"/>
  <c r="J161"/>
  <c r="J339"/>
  <c r="J624"/>
  <c r="BK420"/>
  <c r="BK182"/>
  <c r="J612"/>
  <c r="BK371"/>
  <c r="J510"/>
  <c i="12" r="J113"/>
  <c r="BK96"/>
  <c i="13" r="J96"/>
  <c i="2" r="J3211"/>
  <c r="J2396"/>
  <c r="BK1584"/>
  <c r="BK403"/>
  <c r="J3263"/>
  <c r="J3134"/>
  <c r="J2885"/>
  <c r="J2530"/>
  <c r="J715"/>
  <c r="BK2392"/>
  <c r="BK1694"/>
  <c r="BK234"/>
  <c r="J3150"/>
  <c r="J3049"/>
  <c r="BK2803"/>
  <c r="BK2617"/>
  <c r="J2313"/>
  <c r="BK1707"/>
  <c r="J1671"/>
  <c r="J311"/>
  <c r="BK3338"/>
  <c r="BK1796"/>
  <c r="J4659"/>
  <c r="BK3897"/>
  <c r="J3505"/>
  <c r="J3392"/>
  <c r="BK2637"/>
  <c r="BK1556"/>
  <c r="BK4667"/>
  <c r="J4459"/>
  <c r="J3217"/>
  <c r="J2920"/>
  <c r="J4485"/>
  <c r="J3530"/>
  <c r="BK2595"/>
  <c r="J1582"/>
  <c r="J3077"/>
  <c r="BK1124"/>
  <c r="J4083"/>
  <c i="3" r="J625"/>
  <c r="J502"/>
  <c r="J485"/>
  <c r="J593"/>
  <c r="J559"/>
  <c r="J497"/>
  <c r="J333"/>
  <c i="4" r="J208"/>
  <c r="BK210"/>
  <c r="BK370"/>
  <c r="J261"/>
  <c r="J354"/>
  <c r="J110"/>
  <c i="5" r="J470"/>
  <c r="BK577"/>
  <c r="BK291"/>
  <c r="BK370"/>
  <c r="BK499"/>
  <c r="BK558"/>
  <c r="BK426"/>
  <c r="J168"/>
  <c r="BK438"/>
  <c r="J157"/>
  <c r="J472"/>
  <c r="BK302"/>
  <c r="BK542"/>
  <c r="BK309"/>
  <c r="BK201"/>
  <c i="6" r="J239"/>
  <c r="J496"/>
  <c r="J156"/>
  <c r="J532"/>
  <c r="BK153"/>
  <c r="BK250"/>
  <c r="J204"/>
  <c r="J209"/>
  <c r="J411"/>
  <c i="7" r="BK606"/>
  <c r="J672"/>
  <c r="BK433"/>
  <c r="BK685"/>
  <c r="BK310"/>
  <c r="J662"/>
  <c r="BK766"/>
  <c r="BK486"/>
  <c r="BK706"/>
  <c r="BK362"/>
  <c r="J609"/>
  <c r="J782"/>
  <c r="BK525"/>
  <c i="8" r="J105"/>
  <c r="J257"/>
  <c r="J463"/>
  <c i="9" r="J529"/>
  <c r="BK670"/>
  <c r="J353"/>
  <c r="J204"/>
  <c r="BK562"/>
  <c r="J252"/>
  <c i="10" r="BK157"/>
  <c i="2" r="BK3633"/>
  <c r="BK3013"/>
  <c r="BK2737"/>
  <c r="BK2120"/>
  <c r="BK595"/>
  <c r="J4339"/>
  <c r="BK3892"/>
  <c r="J3553"/>
  <c r="BK3436"/>
  <c r="J3181"/>
  <c r="BK3026"/>
  <c r="BK2791"/>
  <c r="J1539"/>
  <c r="J242"/>
  <c i="3" r="J338"/>
  <c r="J513"/>
  <c r="J402"/>
  <c r="J523"/>
  <c r="J705"/>
  <c r="J599"/>
  <c r="BK435"/>
  <c i="4" r="BK224"/>
  <c r="BK316"/>
  <c r="BK198"/>
  <c r="BK267"/>
  <c r="BK116"/>
  <c r="J324"/>
  <c r="J163"/>
  <c i="5" r="J432"/>
  <c r="BK492"/>
  <c r="J467"/>
  <c r="J326"/>
  <c r="BK512"/>
  <c r="BK556"/>
  <c r="BK470"/>
  <c r="J243"/>
  <c r="BK513"/>
  <c r="J302"/>
  <c r="J108"/>
  <c r="J418"/>
  <c r="BK361"/>
  <c r="BK533"/>
  <c r="J310"/>
  <c r="BK136"/>
  <c i="6" r="BK209"/>
  <c r="BK290"/>
  <c r="BK375"/>
  <c r="J541"/>
  <c r="BK287"/>
  <c r="BK392"/>
  <c r="J435"/>
  <c r="BK478"/>
  <c r="BK253"/>
  <c r="J320"/>
  <c r="J463"/>
  <c r="J493"/>
  <c r="BK346"/>
  <c r="J219"/>
  <c r="J408"/>
  <c r="BK237"/>
  <c i="7" r="J657"/>
  <c r="J421"/>
  <c r="BK676"/>
  <c r="BK703"/>
  <c r="BK383"/>
  <c r="J286"/>
  <c r="BK329"/>
  <c i="8" r="BK415"/>
  <c r="BK292"/>
  <c i="9" r="J393"/>
  <c r="J207"/>
  <c r="BK627"/>
  <c i="10" r="BK192"/>
  <c i="11" r="J370"/>
  <c r="J366"/>
  <c r="J314"/>
  <c i="13" r="BK112"/>
  <c i="2" r="J2424"/>
  <c r="J1574"/>
  <c r="BK592"/>
  <c r="J1311"/>
  <c r="BK2868"/>
  <c r="BK1790"/>
  <c r="BK361"/>
  <c r="J4242"/>
  <c r="BK3219"/>
  <c r="J2850"/>
  <c r="BK1736"/>
  <c r="BK2691"/>
  <c r="J338"/>
  <c r="J4418"/>
  <c r="BK3804"/>
  <c r="J3527"/>
  <c r="BK3382"/>
  <c r="BK3123"/>
  <c r="J2855"/>
  <c r="J2547"/>
  <c r="J1598"/>
  <c r="J3292"/>
  <c r="J3120"/>
  <c r="J1632"/>
  <c r="J472"/>
  <c r="J3919"/>
  <c r="J3450"/>
  <c r="BK2003"/>
  <c r="J280"/>
  <c i="3" r="BK416"/>
  <c r="BK516"/>
  <c r="BK675"/>
  <c r="BK386"/>
  <c r="J204"/>
  <c i="2" r="J831"/>
  <c r="J3196"/>
  <c r="J2635"/>
  <c r="J155"/>
  <c r="BK4081"/>
  <c r="J3460"/>
  <c r="J3174"/>
  <c r="J2960"/>
  <c r="J2160"/>
  <c r="BK735"/>
  <c r="BK3056"/>
  <c r="J592"/>
  <c r="J4391"/>
  <c r="J3615"/>
  <c r="BK2204"/>
  <c r="J1717"/>
  <c i="11" l="1" r="P235"/>
  <c r="T235"/>
  <c i="5" r="BK134"/>
  <c r="P589"/>
  <c r="P588"/>
  <c i="9" r="R274"/>
  <c r="R665"/>
  <c i="10" r="T90"/>
  <c r="P202"/>
  <c r="P231"/>
  <c r="P230"/>
  <c i="11" r="P274"/>
  <c i="2" r="R121"/>
  <c r="T257"/>
  <c r="R768"/>
  <c r="R1566"/>
  <c r="P1735"/>
  <c r="P2074"/>
  <c r="P2385"/>
  <c r="R2402"/>
  <c r="R2467"/>
  <c r="P2564"/>
  <c r="BK2639"/>
  <c r="J2639"/>
  <c r="J81"/>
  <c r="T2639"/>
  <c r="R2644"/>
  <c r="P2873"/>
  <c r="P3456"/>
  <c r="R3667"/>
  <c r="T3918"/>
  <c r="BK4282"/>
  <c r="J4282"/>
  <c r="J94"/>
  <c r="P4375"/>
  <c r="P4497"/>
  <c r="T4664"/>
  <c i="3" r="P108"/>
  <c r="BK217"/>
  <c r="J217"/>
  <c r="J71"/>
  <c r="R265"/>
  <c r="R291"/>
  <c r="BK413"/>
  <c r="J413"/>
  <c r="J77"/>
  <c i="4" r="T136"/>
  <c r="P178"/>
  <c r="P244"/>
  <c r="R323"/>
  <c r="P376"/>
  <c r="R395"/>
  <c i="5" r="BK105"/>
  <c r="J105"/>
  <c r="J69"/>
  <c r="T105"/>
  <c r="R110"/>
  <c i="6" r="BK143"/>
  <c r="J143"/>
  <c r="J70"/>
  <c r="R164"/>
  <c r="BK189"/>
  <c r="R189"/>
  <c r="BK261"/>
  <c r="J261"/>
  <c r="J77"/>
  <c r="R276"/>
  <c r="T314"/>
  <c r="P367"/>
  <c r="BK383"/>
  <c r="J383"/>
  <c r="J88"/>
  <c r="P415"/>
  <c r="BK421"/>
  <c r="J421"/>
  <c r="J90"/>
  <c r="R445"/>
  <c r="T471"/>
  <c r="P487"/>
  <c r="T503"/>
  <c r="T508"/>
  <c r="R523"/>
  <c i="7" r="R116"/>
  <c r="P288"/>
  <c r="R435"/>
  <c r="P494"/>
  <c r="P638"/>
  <c r="P667"/>
  <c i="8" r="T245"/>
  <c r="P422"/>
  <c r="BK465"/>
  <c r="J465"/>
  <c r="J69"/>
  <c i="9" r="T274"/>
  <c r="P665"/>
  <c i="10" r="R172"/>
  <c r="P220"/>
  <c i="5" r="R134"/>
  <c r="T589"/>
  <c r="T588"/>
  <c i="7" r="P136"/>
  <c r="BK180"/>
  <c r="J180"/>
  <c r="J71"/>
  <c r="T204"/>
  <c r="R397"/>
  <c r="T402"/>
  <c r="R543"/>
  <c r="R638"/>
  <c r="T667"/>
  <c r="P732"/>
  <c r="R769"/>
  <c r="P780"/>
  <c i="8" r="BK95"/>
  <c r="P379"/>
  <c r="BK435"/>
  <c r="J435"/>
  <c r="J66"/>
  <c r="T435"/>
  <c r="T442"/>
  <c i="9" r="P119"/>
  <c r="T147"/>
  <c r="P203"/>
  <c r="P222"/>
  <c r="R558"/>
  <c i="10" r="P172"/>
  <c r="R197"/>
  <c r="R231"/>
  <c r="R230"/>
  <c i="11" r="R274"/>
  <c i="5" r="T134"/>
  <c i="6" r="R143"/>
  <c r="BK203"/>
  <c r="J203"/>
  <c r="J76"/>
  <c r="R261"/>
  <c r="BK269"/>
  <c r="J269"/>
  <c r="J79"/>
  <c r="R269"/>
  <c r="BK309"/>
  <c r="J309"/>
  <c r="J81"/>
  <c r="R309"/>
  <c r="P349"/>
  <c r="T367"/>
  <c r="P376"/>
  <c r="T376"/>
  <c r="BK427"/>
  <c r="J427"/>
  <c r="J92"/>
  <c r="T427"/>
  <c r="P471"/>
  <c r="T487"/>
  <c r="R508"/>
  <c r="T523"/>
  <c i="7" r="T116"/>
  <c r="R156"/>
  <c r="R155"/>
  <c r="R288"/>
  <c r="P435"/>
  <c r="BK494"/>
  <c r="J494"/>
  <c r="J77"/>
  <c r="BK621"/>
  <c r="BK681"/>
  <c r="J681"/>
  <c r="J84"/>
  <c r="T732"/>
  <c r="P769"/>
  <c r="BK780"/>
  <c r="J780"/>
  <c r="J91"/>
  <c r="R784"/>
  <c i="8" r="BK245"/>
  <c r="J245"/>
  <c r="J63"/>
  <c r="T422"/>
  <c r="P465"/>
  <c i="9" r="T95"/>
  <c r="BK147"/>
  <c r="J147"/>
  <c r="J63"/>
  <c r="T180"/>
  <c r="P196"/>
  <c r="T196"/>
  <c r="P230"/>
  <c r="T230"/>
  <c i="10" r="BK90"/>
  <c r="J90"/>
  <c r="J61"/>
  <c r="T202"/>
  <c i="11" r="R222"/>
  <c r="BK256"/>
  <c r="J256"/>
  <c r="J65"/>
  <c r="BK584"/>
  <c r="J584"/>
  <c r="J67"/>
  <c r="BK601"/>
  <c r="J601"/>
  <c r="J68"/>
  <c r="P608"/>
  <c r="P621"/>
  <c r="P620"/>
  <c i="12" r="BK84"/>
  <c r="J84"/>
  <c r="J61"/>
  <c i="3" r="T108"/>
  <c r="T217"/>
  <c r="BK265"/>
  <c r="J265"/>
  <c r="J72"/>
  <c r="T291"/>
  <c r="P413"/>
  <c r="BK692"/>
  <c r="J692"/>
  <c r="J80"/>
  <c r="P708"/>
  <c i="4" r="R136"/>
  <c r="BK154"/>
  <c r="J154"/>
  <c r="J70"/>
  <c r="R205"/>
  <c r="R237"/>
  <c r="T277"/>
  <c r="BK376"/>
  <c r="J376"/>
  <c r="J79"/>
  <c r="P395"/>
  <c i="5" r="P105"/>
  <c r="T110"/>
  <c r="T104"/>
  <c r="BK589"/>
  <c r="J589"/>
  <c r="J77"/>
  <c i="7" r="BK136"/>
  <c r="J136"/>
  <c r="J66"/>
  <c r="R180"/>
  <c r="R204"/>
  <c r="T397"/>
  <c r="BK435"/>
  <c r="J435"/>
  <c r="J76"/>
  <c r="R494"/>
  <c r="BK638"/>
  <c r="J638"/>
  <c r="J81"/>
  <c r="BK667"/>
  <c r="J667"/>
  <c r="J82"/>
  <c r="BK715"/>
  <c r="J715"/>
  <c r="J85"/>
  <c r="P715"/>
  <c r="P760"/>
  <c r="P775"/>
  <c r="BK784"/>
  <c r="J784"/>
  <c r="J92"/>
  <c i="8" r="R245"/>
  <c r="BK422"/>
  <c r="J422"/>
  <c r="J65"/>
  <c r="T465"/>
  <c i="9" r="BK95"/>
  <c r="J95"/>
  <c r="J61"/>
  <c r="T119"/>
  <c r="BK180"/>
  <c r="J180"/>
  <c r="J65"/>
  <c r="BK196"/>
  <c r="J196"/>
  <c r="J66"/>
  <c r="R196"/>
  <c r="BK230"/>
  <c r="J230"/>
  <c r="J70"/>
  <c r="R230"/>
  <c i="10" r="P90"/>
  <c r="P89"/>
  <c r="P88"/>
  <c i="1" r="AU65"/>
  <c i="10" r="P197"/>
  <c r="T220"/>
  <c i="12" r="R84"/>
  <c r="R83"/>
  <c r="R82"/>
  <c i="5" r="R105"/>
  <c r="R104"/>
  <c r="P110"/>
  <c r="BK584"/>
  <c r="J584"/>
  <c r="J75"/>
  <c i="6" r="T143"/>
  <c r="P203"/>
  <c r="T276"/>
  <c r="P309"/>
  <c r="T309"/>
  <c r="BK349"/>
  <c r="J349"/>
  <c r="J84"/>
  <c r="R367"/>
  <c r="BK376"/>
  <c r="J376"/>
  <c r="J86"/>
  <c r="R376"/>
  <c r="BK415"/>
  <c r="J415"/>
  <c r="J89"/>
  <c r="P421"/>
  <c r="T445"/>
  <c r="R487"/>
  <c r="P508"/>
  <c r="BK523"/>
  <c r="J523"/>
  <c r="J102"/>
  <c i="7" r="BK116"/>
  <c r="J116"/>
  <c r="J65"/>
  <c r="BK156"/>
  <c r="J156"/>
  <c r="J69"/>
  <c r="T180"/>
  <c r="BK204"/>
  <c r="J204"/>
  <c r="J72"/>
  <c r="BK397"/>
  <c r="J397"/>
  <c r="J74"/>
  <c r="P402"/>
  <c r="BK543"/>
  <c r="J543"/>
  <c r="J78"/>
  <c r="T621"/>
  <c r="T681"/>
  <c r="T715"/>
  <c r="R760"/>
  <c r="BK775"/>
  <c r="J775"/>
  <c r="J90"/>
  <c r="T780"/>
  <c i="8" r="R95"/>
  <c r="R379"/>
  <c r="P435"/>
  <c r="R435"/>
  <c r="P442"/>
  <c r="P441"/>
  <c i="9" r="P274"/>
  <c i="10" r="BK172"/>
  <c r="J172"/>
  <c r="J63"/>
  <c r="T197"/>
  <c r="R220"/>
  <c i="11" r="T93"/>
  <c i="2" r="P257"/>
  <c r="BK619"/>
  <c r="J619"/>
  <c r="J68"/>
  <c r="P619"/>
  <c r="R619"/>
  <c r="T619"/>
  <c r="BK753"/>
  <c r="J753"/>
  <c r="J69"/>
  <c r="P753"/>
  <c r="R753"/>
  <c r="T753"/>
  <c r="BK1566"/>
  <c r="J1566"/>
  <c r="J71"/>
  <c r="BK1676"/>
  <c r="J1676"/>
  <c r="J72"/>
  <c r="R1676"/>
  <c r="T1676"/>
  <c r="R2074"/>
  <c r="R2385"/>
  <c r="T2385"/>
  <c r="BK2456"/>
  <c r="J2456"/>
  <c r="J77"/>
  <c r="R2456"/>
  <c r="T2456"/>
  <c r="BK2564"/>
  <c r="J2564"/>
  <c r="J80"/>
  <c r="R2873"/>
  <c r="T3456"/>
  <c r="BK3918"/>
  <c r="J3918"/>
  <c r="J92"/>
  <c r="P4194"/>
  <c r="R4282"/>
  <c r="BK4497"/>
  <c r="J4497"/>
  <c r="J96"/>
  <c r="R4664"/>
  <c i="3" r="R108"/>
  <c r="P217"/>
  <c r="T265"/>
  <c r="BK291"/>
  <c r="J291"/>
  <c r="J75"/>
  <c r="T413"/>
  <c r="BK697"/>
  <c r="J697"/>
  <c r="J81"/>
  <c i="4" r="R154"/>
  <c r="BK205"/>
  <c r="J205"/>
  <c r="J74"/>
  <c r="BK237"/>
  <c r="J237"/>
  <c r="J75"/>
  <c r="P277"/>
  <c r="R383"/>
  <c r="R382"/>
  <c i="5" r="P537"/>
  <c r="R589"/>
  <c r="R588"/>
  <c i="6" r="P131"/>
  <c r="R131"/>
  <c r="R130"/>
  <c r="BK164"/>
  <c r="J164"/>
  <c r="J71"/>
  <c r="T203"/>
  <c r="T261"/>
  <c r="P269"/>
  <c r="T269"/>
  <c r="BK314"/>
  <c r="J314"/>
  <c r="J83"/>
  <c r="R349"/>
  <c r="R383"/>
  <c r="T415"/>
  <c r="T421"/>
  <c r="P445"/>
  <c r="BK477"/>
  <c r="J477"/>
  <c r="J95"/>
  <c r="T477"/>
  <c r="R503"/>
  <c r="T512"/>
  <c i="7" r="P116"/>
  <c r="P115"/>
  <c r="P156"/>
  <c r="P155"/>
  <c r="T288"/>
  <c r="R402"/>
  <c r="T543"/>
  <c r="T638"/>
  <c r="R667"/>
  <c r="BK732"/>
  <c r="J732"/>
  <c r="J86"/>
  <c r="T760"/>
  <c r="R775"/>
  <c r="P784"/>
  <c i="8" r="P245"/>
  <c r="R422"/>
  <c r="R465"/>
  <c i="9" r="BK119"/>
  <c r="J119"/>
  <c r="J62"/>
  <c r="P147"/>
  <c r="P180"/>
  <c r="R203"/>
  <c r="P558"/>
  <c r="T665"/>
  <c i="10" r="R90"/>
  <c r="BK197"/>
  <c r="J197"/>
  <c r="J64"/>
  <c i="11" r="T274"/>
  <c r="P601"/>
  <c r="T601"/>
  <c r="BK621"/>
  <c r="J621"/>
  <c r="J71"/>
  <c i="2" r="BK121"/>
  <c r="J121"/>
  <c r="J65"/>
  <c r="BK257"/>
  <c r="J257"/>
  <c r="J67"/>
  <c r="T768"/>
  <c r="BK1735"/>
  <c r="J1735"/>
  <c r="J73"/>
  <c r="T2074"/>
  <c r="T2402"/>
  <c r="P2467"/>
  <c r="R2564"/>
  <c r="P2639"/>
  <c r="BK2644"/>
  <c r="J2644"/>
  <c r="J82"/>
  <c r="T2644"/>
  <c r="BK2662"/>
  <c r="J2662"/>
  <c r="J84"/>
  <c r="P2662"/>
  <c r="R2662"/>
  <c r="T2662"/>
  <c r="BK2830"/>
  <c r="J2830"/>
  <c r="J85"/>
  <c r="P2830"/>
  <c r="R2830"/>
  <c r="T2830"/>
  <c r="BK3456"/>
  <c r="J3456"/>
  <c r="J88"/>
  <c r="BK3667"/>
  <c r="J3667"/>
  <c r="J89"/>
  <c r="R3918"/>
  <c r="T4194"/>
  <c r="BK4375"/>
  <c r="J4375"/>
  <c r="J95"/>
  <c r="T4497"/>
  <c i="3" r="P175"/>
  <c r="R195"/>
  <c r="BK305"/>
  <c r="J305"/>
  <c r="J76"/>
  <c r="P538"/>
  <c r="P697"/>
  <c i="4" r="P106"/>
  <c r="BK178"/>
  <c r="J178"/>
  <c r="J71"/>
  <c r="R244"/>
  <c r="P323"/>
  <c r="R376"/>
  <c r="T395"/>
  <c i="5" r="BK537"/>
  <c r="J537"/>
  <c r="J74"/>
  <c i="11" r="P93"/>
  <c r="P222"/>
  <c r="T256"/>
  <c r="R621"/>
  <c r="R620"/>
  <c i="2" r="P121"/>
  <c r="R257"/>
  <c r="P768"/>
  <c r="P1566"/>
  <c r="R1735"/>
  <c r="BK2074"/>
  <c r="J2074"/>
  <c r="J74"/>
  <c r="BK2385"/>
  <c r="J2385"/>
  <c r="J75"/>
  <c r="P2402"/>
  <c r="BK2467"/>
  <c r="T2564"/>
  <c r="R2639"/>
  <c r="P2644"/>
  <c r="BK2650"/>
  <c r="J2650"/>
  <c r="J83"/>
  <c r="P2650"/>
  <c r="R2650"/>
  <c r="T2650"/>
  <c r="BK2873"/>
  <c r="J2873"/>
  <c r="J87"/>
  <c r="R3456"/>
  <c r="P3667"/>
  <c r="P3918"/>
  <c r="R4194"/>
  <c r="P4282"/>
  <c r="R4375"/>
  <c r="T4375"/>
  <c r="BK4664"/>
  <c r="J4664"/>
  <c r="J97"/>
  <c i="3" r="R175"/>
  <c r="P195"/>
  <c r="R207"/>
  <c r="P214"/>
  <c r="P305"/>
  <c r="T538"/>
  <c r="R697"/>
  <c r="T708"/>
  <c i="4" r="BK136"/>
  <c r="J136"/>
  <c r="J66"/>
  <c r="P154"/>
  <c r="T205"/>
  <c r="T237"/>
  <c r="R277"/>
  <c r="BK383"/>
  <c r="J383"/>
  <c r="J81"/>
  <c i="5" r="T537"/>
  <c r="P584"/>
  <c i="6" r="BK131"/>
  <c r="T131"/>
  <c r="P164"/>
  <c r="R203"/>
  <c r="BK276"/>
  <c r="J276"/>
  <c r="J80"/>
  <c r="P314"/>
  <c r="T349"/>
  <c r="T383"/>
  <c r="P427"/>
  <c r="R427"/>
  <c r="BK471"/>
  <c r="J471"/>
  <c r="J94"/>
  <c r="P477"/>
  <c r="R477"/>
  <c r="P503"/>
  <c r="BK512"/>
  <c r="J512"/>
  <c r="J101"/>
  <c r="P512"/>
  <c r="R512"/>
  <c i="7" r="T136"/>
  <c r="T156"/>
  <c r="T155"/>
  <c r="BK288"/>
  <c r="J288"/>
  <c r="J73"/>
  <c r="T435"/>
  <c r="T494"/>
  <c r="P621"/>
  <c r="P620"/>
  <c r="R681"/>
  <c r="R715"/>
  <c r="BK760"/>
  <c r="J760"/>
  <c r="J87"/>
  <c r="T769"/>
  <c r="R780"/>
  <c i="8" r="P95"/>
  <c r="P90"/>
  <c r="P89"/>
  <c i="1" r="AU63"/>
  <c i="8" r="BK379"/>
  <c r="J379"/>
  <c r="J64"/>
  <c i="9" r="R95"/>
  <c r="R147"/>
  <c r="BK203"/>
  <c r="BK222"/>
  <c r="J222"/>
  <c r="J69"/>
  <c r="T558"/>
  <c i="10" r="R202"/>
  <c r="BK231"/>
  <c r="BK230"/>
  <c r="J230"/>
  <c r="J67"/>
  <c i="11" r="BK274"/>
  <c r="J274"/>
  <c r="J66"/>
  <c r="T584"/>
  <c r="T608"/>
  <c i="3" r="T175"/>
  <c r="T195"/>
  <c r="P207"/>
  <c r="BK214"/>
  <c r="J214"/>
  <c r="J70"/>
  <c r="T214"/>
  <c r="T305"/>
  <c r="R538"/>
  <c r="T692"/>
  <c r="BK708"/>
  <c r="J708"/>
  <c r="J82"/>
  <c i="4" r="BK106"/>
  <c r="J106"/>
  <c r="J65"/>
  <c r="P136"/>
  <c r="R178"/>
  <c r="T244"/>
  <c r="T323"/>
  <c r="T376"/>
  <c r="BK395"/>
  <c r="J395"/>
  <c r="J82"/>
  <c i="5" r="R537"/>
  <c r="T584"/>
  <c i="11" r="BK93"/>
  <c r="BK222"/>
  <c r="J222"/>
  <c r="J62"/>
  <c r="R256"/>
  <c r="R584"/>
  <c r="BK608"/>
  <c r="J608"/>
  <c r="J69"/>
  <c r="T621"/>
  <c r="T620"/>
  <c i="12" r="P84"/>
  <c r="P83"/>
  <c r="P82"/>
  <c i="1" r="AU67"/>
  <c i="3" r="BK108"/>
  <c r="R217"/>
  <c r="P265"/>
  <c r="P291"/>
  <c r="R413"/>
  <c r="R692"/>
  <c r="R708"/>
  <c i="4" r="R106"/>
  <c r="R105"/>
  <c r="P205"/>
  <c r="P204"/>
  <c r="P237"/>
  <c r="BK277"/>
  <c r="J277"/>
  <c r="J77"/>
  <c r="P383"/>
  <c r="P382"/>
  <c i="5" r="BK110"/>
  <c r="J110"/>
  <c r="J70"/>
  <c i="6" r="P143"/>
  <c r="T164"/>
  <c r="P189"/>
  <c r="T189"/>
  <c r="T187"/>
  <c r="P261"/>
  <c r="P276"/>
  <c r="R314"/>
  <c r="BK367"/>
  <c r="J367"/>
  <c r="J85"/>
  <c r="P383"/>
  <c r="R415"/>
  <c r="R421"/>
  <c r="BK445"/>
  <c r="J445"/>
  <c r="J93"/>
  <c r="R471"/>
  <c r="BK487"/>
  <c r="J487"/>
  <c r="J97"/>
  <c r="BK503"/>
  <c r="J503"/>
  <c r="J98"/>
  <c r="BK508"/>
  <c r="J508"/>
  <c r="J99"/>
  <c r="P523"/>
  <c i="7" r="R136"/>
  <c r="P180"/>
  <c r="P204"/>
  <c r="P179"/>
  <c r="P397"/>
  <c r="BK402"/>
  <c r="J402"/>
  <c r="J75"/>
  <c r="P543"/>
  <c r="R621"/>
  <c r="R620"/>
  <c r="P681"/>
  <c r="P680"/>
  <c r="R732"/>
  <c r="BK769"/>
  <c r="BK768"/>
  <c r="J768"/>
  <c r="J88"/>
  <c r="T775"/>
  <c r="T784"/>
  <c i="8" r="T95"/>
  <c r="T90"/>
  <c r="T379"/>
  <c r="BK442"/>
  <c r="J442"/>
  <c r="J68"/>
  <c r="R442"/>
  <c r="R441"/>
  <c i="9" r="BK274"/>
  <c r="J274"/>
  <c r="J71"/>
  <c i="10" r="T172"/>
  <c r="BK220"/>
  <c r="J220"/>
  <c r="J66"/>
  <c i="12" r="T84"/>
  <c r="T83"/>
  <c r="T82"/>
  <c i="2" r="T121"/>
  <c r="BK190"/>
  <c r="J190"/>
  <c r="J66"/>
  <c r="P190"/>
  <c r="R190"/>
  <c r="T190"/>
  <c r="BK768"/>
  <c r="J768"/>
  <c r="J70"/>
  <c r="T1566"/>
  <c r="P1676"/>
  <c r="T1735"/>
  <c r="BK2402"/>
  <c r="J2402"/>
  <c r="J76"/>
  <c r="P2456"/>
  <c r="T2467"/>
  <c r="T2873"/>
  <c r="T3667"/>
  <c r="BK3888"/>
  <c r="J3888"/>
  <c r="J90"/>
  <c r="P3888"/>
  <c r="R3888"/>
  <c r="T3888"/>
  <c r="BK3903"/>
  <c r="J3903"/>
  <c r="J91"/>
  <c r="P3903"/>
  <c r="R3903"/>
  <c r="T3903"/>
  <c r="BK4194"/>
  <c r="J4194"/>
  <c r="J93"/>
  <c r="T4282"/>
  <c r="R4497"/>
  <c r="P4664"/>
  <c i="3" r="BK175"/>
  <c r="J175"/>
  <c r="J66"/>
  <c r="BK195"/>
  <c r="J195"/>
  <c r="J67"/>
  <c r="BK207"/>
  <c r="J207"/>
  <c r="J69"/>
  <c r="T207"/>
  <c r="R214"/>
  <c r="R305"/>
  <c r="BK538"/>
  <c r="J538"/>
  <c r="J79"/>
  <c r="P692"/>
  <c r="T697"/>
  <c i="4" r="T106"/>
  <c r="T154"/>
  <c r="T178"/>
  <c r="BK244"/>
  <c r="J244"/>
  <c r="J76"/>
  <c r="BK323"/>
  <c r="J323"/>
  <c r="J78"/>
  <c r="T383"/>
  <c r="T382"/>
  <c i="5" r="P134"/>
  <c r="P133"/>
  <c r="R584"/>
  <c i="9" r="P95"/>
  <c r="P94"/>
  <c r="R119"/>
  <c r="R180"/>
  <c r="T203"/>
  <c r="R222"/>
  <c r="T222"/>
  <c r="BK558"/>
  <c r="J558"/>
  <c r="J72"/>
  <c r="BK665"/>
  <c r="J665"/>
  <c r="J73"/>
  <c i="10" r="BK202"/>
  <c r="J202"/>
  <c r="J65"/>
  <c r="T231"/>
  <c r="T230"/>
  <c i="11" r="R93"/>
  <c r="R92"/>
  <c r="R91"/>
  <c r="T222"/>
  <c r="P256"/>
  <c r="P584"/>
  <c r="R601"/>
  <c r="R608"/>
  <c i="13" r="BK88"/>
  <c r="J88"/>
  <c r="J61"/>
  <c r="P88"/>
  <c r="R88"/>
  <c r="T88"/>
  <c r="BK94"/>
  <c r="J94"/>
  <c r="J62"/>
  <c r="P94"/>
  <c r="R94"/>
  <c r="T94"/>
  <c r="BK106"/>
  <c r="J106"/>
  <c r="J65"/>
  <c r="P106"/>
  <c r="R106"/>
  <c r="T106"/>
  <c r="BK110"/>
  <c r="J110"/>
  <c r="J66"/>
  <c r="P110"/>
  <c r="R110"/>
  <c r="T110"/>
  <c i="6" r="BK184"/>
  <c r="J184"/>
  <c r="J72"/>
  <c i="7" r="BK152"/>
  <c r="J152"/>
  <c r="J67"/>
  <c i="11" r="BK235"/>
  <c r="J235"/>
  <c r="J64"/>
  <c i="3" r="BK287"/>
  <c r="J287"/>
  <c r="J73"/>
  <c r="BK534"/>
  <c r="J534"/>
  <c r="J78"/>
  <c i="5" r="BK130"/>
  <c r="J130"/>
  <c r="J71"/>
  <c r="BK599"/>
  <c r="J599"/>
  <c r="J79"/>
  <c i="11" r="BK231"/>
  <c r="J231"/>
  <c r="J63"/>
  <c i="12" r="BK128"/>
  <c r="J128"/>
  <c r="J62"/>
  <c i="6" r="BK555"/>
  <c r="J555"/>
  <c r="J103"/>
  <c i="8" r="BK91"/>
  <c r="J91"/>
  <c r="J61"/>
  <c i="4" r="BK143"/>
  <c r="J143"/>
  <c r="J67"/>
  <c r="BK201"/>
  <c r="J201"/>
  <c r="J72"/>
  <c i="9" r="BK178"/>
  <c r="J178"/>
  <c r="J64"/>
  <c i="3" r="BK717"/>
  <c r="BK716"/>
  <c r="J716"/>
  <c r="J83"/>
  <c i="4" r="BK147"/>
  <c r="J147"/>
  <c r="J68"/>
  <c r="BK151"/>
  <c r="J151"/>
  <c r="J69"/>
  <c i="6" r="BK558"/>
  <c r="BK557"/>
  <c r="J557"/>
  <c r="J104"/>
  <c i="3" r="BK203"/>
  <c r="J203"/>
  <c r="J68"/>
  <c i="10" r="BK168"/>
  <c r="J168"/>
  <c r="J62"/>
  <c i="13" r="BK102"/>
  <c r="J102"/>
  <c r="J63"/>
  <c r="BK104"/>
  <c r="J104"/>
  <c r="J64"/>
  <c r="J55"/>
  <c r="J80"/>
  <c r="BE90"/>
  <c r="BE96"/>
  <c i="12" r="BK83"/>
  <c r="J83"/>
  <c r="J60"/>
  <c i="13" r="E48"/>
  <c r="F55"/>
  <c r="BE89"/>
  <c r="BE97"/>
  <c r="BE107"/>
  <c r="BE103"/>
  <c r="BE105"/>
  <c r="BE91"/>
  <c r="BE92"/>
  <c r="BE98"/>
  <c r="BE99"/>
  <c r="BE108"/>
  <c r="BE109"/>
  <c r="BE95"/>
  <c r="BE101"/>
  <c r="BE112"/>
  <c r="BE100"/>
  <c r="BE111"/>
  <c i="11" r="J93"/>
  <c r="J61"/>
  <c i="12" r="BE109"/>
  <c i="11" r="BK620"/>
  <c r="J620"/>
  <c r="J70"/>
  <c i="12" r="J55"/>
  <c r="BE89"/>
  <c r="BE100"/>
  <c r="J76"/>
  <c r="BE94"/>
  <c r="BE105"/>
  <c r="E48"/>
  <c r="F55"/>
  <c r="BE113"/>
  <c r="BE126"/>
  <c r="BE96"/>
  <c r="BE85"/>
  <c r="BE91"/>
  <c r="BE116"/>
  <c r="BE122"/>
  <c r="BE129"/>
  <c i="11" r="BE142"/>
  <c r="BE299"/>
  <c r="BE322"/>
  <c r="BE419"/>
  <c r="BE443"/>
  <c r="BE454"/>
  <c r="BE516"/>
  <c r="BE579"/>
  <c r="BE588"/>
  <c r="BE595"/>
  <c r="BE603"/>
  <c r="BE606"/>
  <c r="BE102"/>
  <c r="BE232"/>
  <c r="BE242"/>
  <c r="BE310"/>
  <c r="BE312"/>
  <c r="BE314"/>
  <c r="BE370"/>
  <c r="BE376"/>
  <c r="BE382"/>
  <c r="BE386"/>
  <c r="BE387"/>
  <c r="BE391"/>
  <c r="BE573"/>
  <c r="BE582"/>
  <c r="BE585"/>
  <c r="BE587"/>
  <c r="BE602"/>
  <c r="BE614"/>
  <c r="BE617"/>
  <c r="BE622"/>
  <c r="BE624"/>
  <c r="BE625"/>
  <c r="BE628"/>
  <c r="BE190"/>
  <c r="BE212"/>
  <c r="BE580"/>
  <c r="BE609"/>
  <c r="BE612"/>
  <c r="J52"/>
  <c r="BE193"/>
  <c r="BE201"/>
  <c r="BE230"/>
  <c r="BE236"/>
  <c r="BE406"/>
  <c r="BE423"/>
  <c r="BE433"/>
  <c r="BE450"/>
  <c r="BE463"/>
  <c r="BE525"/>
  <c r="BE531"/>
  <c r="BE539"/>
  <c r="BE541"/>
  <c r="BE544"/>
  <c r="BE546"/>
  <c r="BE564"/>
  <c r="BE577"/>
  <c r="BE592"/>
  <c r="BE97"/>
  <c r="BE100"/>
  <c r="BE109"/>
  <c r="BE123"/>
  <c r="BE330"/>
  <c r="BE343"/>
  <c r="BE349"/>
  <c r="BE395"/>
  <c r="BE398"/>
  <c r="BE413"/>
  <c r="BE414"/>
  <c r="BE462"/>
  <c r="BE465"/>
  <c r="BE471"/>
  <c i="10" r="J231"/>
  <c r="J68"/>
  <c i="11" r="F55"/>
  <c r="BE145"/>
  <c r="BE168"/>
  <c r="BE172"/>
  <c r="BE332"/>
  <c r="BE345"/>
  <c r="BE346"/>
  <c r="BE356"/>
  <c r="BE359"/>
  <c r="BE399"/>
  <c r="BE460"/>
  <c r="BE480"/>
  <c r="BE495"/>
  <c r="BE534"/>
  <c r="BE547"/>
  <c r="BE549"/>
  <c i="10" r="BK89"/>
  <c r="J89"/>
  <c r="J60"/>
  <c i="11" r="BE161"/>
  <c r="BE226"/>
  <c r="BE227"/>
  <c r="BE267"/>
  <c r="BE277"/>
  <c r="BE285"/>
  <c r="BE287"/>
  <c r="BE295"/>
  <c r="BE348"/>
  <c r="BE363"/>
  <c r="BE364"/>
  <c r="BE367"/>
  <c r="BE374"/>
  <c r="BE383"/>
  <c r="BE397"/>
  <c r="BE449"/>
  <c r="BE484"/>
  <c r="BE510"/>
  <c r="BE512"/>
  <c r="BE537"/>
  <c r="BE557"/>
  <c r="BE94"/>
  <c r="BE104"/>
  <c r="BE134"/>
  <c r="BE137"/>
  <c r="BE148"/>
  <c r="BE182"/>
  <c r="BE264"/>
  <c r="BE272"/>
  <c r="BE275"/>
  <c r="BE291"/>
  <c r="BE293"/>
  <c r="BE342"/>
  <c r="BE360"/>
  <c r="BE366"/>
  <c r="BE368"/>
  <c r="BE426"/>
  <c r="BE453"/>
  <c r="BE457"/>
  <c r="BE474"/>
  <c r="BE483"/>
  <c r="BE490"/>
  <c r="BE502"/>
  <c r="BE528"/>
  <c r="BE553"/>
  <c r="BE567"/>
  <c r="J88"/>
  <c r="BE177"/>
  <c r="BE261"/>
  <c r="BE281"/>
  <c r="BE326"/>
  <c r="BE373"/>
  <c r="BE407"/>
  <c r="BE410"/>
  <c r="BE417"/>
  <c r="BE420"/>
  <c r="BE438"/>
  <c r="BE446"/>
  <c r="BE522"/>
  <c r="BE574"/>
  <c r="BE269"/>
  <c r="BE279"/>
  <c r="BE283"/>
  <c r="BE289"/>
  <c r="BE354"/>
  <c r="BE362"/>
  <c r="BE402"/>
  <c r="BE430"/>
  <c r="BE114"/>
  <c r="BE151"/>
  <c r="BE207"/>
  <c r="BE218"/>
  <c r="BE223"/>
  <c r="BE297"/>
  <c r="BE324"/>
  <c r="BE328"/>
  <c r="BE341"/>
  <c r="BE371"/>
  <c r="BE377"/>
  <c r="BE401"/>
  <c r="BE411"/>
  <c r="BE421"/>
  <c r="BE424"/>
  <c r="BE458"/>
  <c r="BE598"/>
  <c r="E48"/>
  <c r="BE107"/>
  <c r="BE118"/>
  <c r="BE154"/>
  <c r="BE186"/>
  <c r="BE239"/>
  <c r="BE257"/>
  <c r="BE300"/>
  <c r="BE302"/>
  <c r="BE306"/>
  <c r="BE318"/>
  <c r="BE334"/>
  <c r="BE335"/>
  <c r="BE338"/>
  <c r="BE339"/>
  <c r="BE392"/>
  <c r="BE427"/>
  <c r="BE467"/>
  <c r="BE469"/>
  <c r="BE476"/>
  <c r="BE478"/>
  <c r="BE487"/>
  <c r="BE497"/>
  <c r="BE507"/>
  <c r="BE561"/>
  <c r="BE570"/>
  <c i="9" r="J203"/>
  <c r="J68"/>
  <c i="10" r="BE125"/>
  <c r="E48"/>
  <c r="J82"/>
  <c r="BE140"/>
  <c r="BE107"/>
  <c r="BE161"/>
  <c r="BE162"/>
  <c r="BE94"/>
  <c r="BE147"/>
  <c r="BE153"/>
  <c r="BE154"/>
  <c r="BE173"/>
  <c r="BE180"/>
  <c r="BE184"/>
  <c r="BE194"/>
  <c r="BE203"/>
  <c i="9" r="BK94"/>
  <c r="J94"/>
  <c r="J60"/>
  <c i="10" r="BE164"/>
  <c r="BE166"/>
  <c r="BE175"/>
  <c r="BE189"/>
  <c r="BE237"/>
  <c r="J55"/>
  <c r="BE151"/>
  <c r="BE156"/>
  <c r="BE199"/>
  <c r="BE209"/>
  <c r="BE211"/>
  <c r="BE214"/>
  <c r="F55"/>
  <c r="BE104"/>
  <c r="BE132"/>
  <c r="BE144"/>
  <c r="BE97"/>
  <c r="BE113"/>
  <c r="BE120"/>
  <c r="BE122"/>
  <c r="BE128"/>
  <c r="BE142"/>
  <c r="BE150"/>
  <c r="BE169"/>
  <c r="BE192"/>
  <c r="BE206"/>
  <c r="BE110"/>
  <c r="BE138"/>
  <c r="BE157"/>
  <c r="BE159"/>
  <c r="BE198"/>
  <c r="BE221"/>
  <c r="BE224"/>
  <c r="BE228"/>
  <c r="BE232"/>
  <c r="BE91"/>
  <c r="BE116"/>
  <c r="BE135"/>
  <c r="BE217"/>
  <c r="BE235"/>
  <c i="9" r="BE237"/>
  <c r="BE363"/>
  <c r="BE372"/>
  <c r="BE387"/>
  <c r="BE402"/>
  <c r="BE444"/>
  <c r="BE449"/>
  <c r="BE463"/>
  <c r="BE491"/>
  <c r="BE517"/>
  <c r="BE569"/>
  <c r="BE572"/>
  <c r="BE622"/>
  <c r="BE353"/>
  <c r="BE446"/>
  <c r="BE457"/>
  <c r="BE461"/>
  <c r="BE511"/>
  <c r="BE550"/>
  <c r="BE575"/>
  <c r="BE611"/>
  <c r="BE617"/>
  <c r="BE627"/>
  <c r="BE630"/>
  <c r="BE670"/>
  <c r="BE103"/>
  <c r="BE110"/>
  <c r="BE125"/>
  <c r="BE132"/>
  <c r="BE144"/>
  <c r="BE384"/>
  <c r="BE399"/>
  <c r="BE453"/>
  <c r="BE514"/>
  <c r="BE604"/>
  <c r="BE655"/>
  <c r="BE663"/>
  <c r="E83"/>
  <c r="BE168"/>
  <c r="BE179"/>
  <c r="BE215"/>
  <c r="BE226"/>
  <c r="BE260"/>
  <c r="BE269"/>
  <c r="BE465"/>
  <c r="BE467"/>
  <c r="BE471"/>
  <c r="BE479"/>
  <c r="BE494"/>
  <c r="BE518"/>
  <c r="BE579"/>
  <c r="BE606"/>
  <c r="BE608"/>
  <c r="BE614"/>
  <c r="BE634"/>
  <c r="BE653"/>
  <c r="BE660"/>
  <c r="BE666"/>
  <c i="8" r="BK441"/>
  <c r="J441"/>
  <c r="J67"/>
  <c i="9" r="BE181"/>
  <c r="BE188"/>
  <c r="BE275"/>
  <c r="BE451"/>
  <c r="BE459"/>
  <c r="BE497"/>
  <c r="BE562"/>
  <c r="BE592"/>
  <c r="BE603"/>
  <c r="BE618"/>
  <c r="BE623"/>
  <c r="BE635"/>
  <c r="BE640"/>
  <c r="BE643"/>
  <c r="BE647"/>
  <c r="BE650"/>
  <c r="BE658"/>
  <c r="BE120"/>
  <c r="BE139"/>
  <c r="BE162"/>
  <c r="BE186"/>
  <c r="BE302"/>
  <c r="BE393"/>
  <c r="BE396"/>
  <c r="BE487"/>
  <c r="BE489"/>
  <c r="BE502"/>
  <c r="BE556"/>
  <c r="BE595"/>
  <c r="BE115"/>
  <c r="BE148"/>
  <c r="BE171"/>
  <c r="BE220"/>
  <c r="BE228"/>
  <c r="BE249"/>
  <c r="BE416"/>
  <c r="BE438"/>
  <c r="BE582"/>
  <c r="J52"/>
  <c r="BE184"/>
  <c r="BE197"/>
  <c r="BE243"/>
  <c r="BE263"/>
  <c r="BE272"/>
  <c r="BE455"/>
  <c r="BE485"/>
  <c r="BE524"/>
  <c i="8" r="J95"/>
  <c r="J62"/>
  <c i="9" r="J90"/>
  <c r="BE199"/>
  <c r="BE207"/>
  <c r="BE209"/>
  <c r="BE381"/>
  <c r="F90"/>
  <c r="BE96"/>
  <c r="BE204"/>
  <c r="BE217"/>
  <c r="BE223"/>
  <c r="BE231"/>
  <c r="BE232"/>
  <c r="BE252"/>
  <c r="BE482"/>
  <c r="BE508"/>
  <c r="BE129"/>
  <c r="BE165"/>
  <c r="BE191"/>
  <c r="BE193"/>
  <c r="BE212"/>
  <c r="BE349"/>
  <c r="BE405"/>
  <c r="BE505"/>
  <c r="BE529"/>
  <c r="BE542"/>
  <c r="BE555"/>
  <c r="BE142"/>
  <c r="BE155"/>
  <c r="BE240"/>
  <c r="BE255"/>
  <c r="BE266"/>
  <c r="BE339"/>
  <c r="BE441"/>
  <c r="BE469"/>
  <c r="BE500"/>
  <c r="BE534"/>
  <c r="BE559"/>
  <c r="BE568"/>
  <c i="7" r="BK115"/>
  <c r="J115"/>
  <c r="J64"/>
  <c r="J621"/>
  <c r="J80"/>
  <c i="8" r="BE239"/>
  <c r="BE313"/>
  <c r="BE396"/>
  <c r="BE408"/>
  <c r="BE423"/>
  <c r="BE425"/>
  <c r="BE449"/>
  <c r="BE455"/>
  <c r="BE461"/>
  <c r="BE469"/>
  <c i="7" r="BK179"/>
  <c r="J179"/>
  <c r="J70"/>
  <c i="8" r="BE137"/>
  <c r="BE143"/>
  <c r="BE260"/>
  <c r="BE284"/>
  <c r="BE300"/>
  <c r="BE321"/>
  <c r="BE325"/>
  <c r="BE328"/>
  <c r="BE330"/>
  <c r="BE390"/>
  <c r="BE399"/>
  <c r="BE432"/>
  <c r="BE436"/>
  <c r="BE443"/>
  <c r="BE453"/>
  <c r="BE459"/>
  <c r="BE477"/>
  <c r="BE495"/>
  <c i="7" r="BK680"/>
  <c r="J680"/>
  <c r="J83"/>
  <c i="8" r="J52"/>
  <c r="BE287"/>
  <c r="BE292"/>
  <c r="BE430"/>
  <c r="BE451"/>
  <c r="BE463"/>
  <c r="BE466"/>
  <c r="BE486"/>
  <c i="7" r="J769"/>
  <c r="J89"/>
  <c i="8" r="BE232"/>
  <c r="BE246"/>
  <c r="BE250"/>
  <c r="BE257"/>
  <c r="BE265"/>
  <c r="BE267"/>
  <c r="BE305"/>
  <c r="BE308"/>
  <c r="BE319"/>
  <c r="BE384"/>
  <c r="BE415"/>
  <c r="BE480"/>
  <c r="BE489"/>
  <c r="BE498"/>
  <c r="BE501"/>
  <c r="E48"/>
  <c r="BE105"/>
  <c r="BE114"/>
  <c r="BE224"/>
  <c r="BE278"/>
  <c r="BE303"/>
  <c r="BE346"/>
  <c r="BE357"/>
  <c r="BE371"/>
  <c r="BE483"/>
  <c r="BE492"/>
  <c r="BE504"/>
  <c r="BE263"/>
  <c r="BE352"/>
  <c r="BE446"/>
  <c r="F55"/>
  <c r="J86"/>
  <c r="BE92"/>
  <c r="BE311"/>
  <c r="BE427"/>
  <c r="BE457"/>
  <c r="BE117"/>
  <c r="BE120"/>
  <c r="BE173"/>
  <c r="BE290"/>
  <c r="BE340"/>
  <c r="BE342"/>
  <c r="BE133"/>
  <c r="BE354"/>
  <c r="BE360"/>
  <c r="BE375"/>
  <c r="BE373"/>
  <c r="BE377"/>
  <c r="BE387"/>
  <c r="BE402"/>
  <c r="BE416"/>
  <c r="BE419"/>
  <c r="BE438"/>
  <c r="BE123"/>
  <c r="BE316"/>
  <c r="BE337"/>
  <c r="BE349"/>
  <c r="BE362"/>
  <c r="BE368"/>
  <c r="BE380"/>
  <c r="BE393"/>
  <c r="BE405"/>
  <c r="BE413"/>
  <c r="BE96"/>
  <c r="BE103"/>
  <c r="BE205"/>
  <c r="BE233"/>
  <c r="BE237"/>
  <c r="BE294"/>
  <c i="7" r="J108"/>
  <c r="BE121"/>
  <c r="BE127"/>
  <c r="BE169"/>
  <c r="BE185"/>
  <c r="BE187"/>
  <c r="BE222"/>
  <c r="BE229"/>
  <c r="BE233"/>
  <c r="BE268"/>
  <c r="BE283"/>
  <c r="BE293"/>
  <c r="BE295"/>
  <c r="BE297"/>
  <c r="BE299"/>
  <c r="BE310"/>
  <c r="BE327"/>
  <c r="BE335"/>
  <c r="BE360"/>
  <c r="BE423"/>
  <c r="BE458"/>
  <c r="BE473"/>
  <c r="BE475"/>
  <c r="BE488"/>
  <c r="BE498"/>
  <c r="BE515"/>
  <c r="BE626"/>
  <c r="BE629"/>
  <c r="BE646"/>
  <c r="BE653"/>
  <c r="BE672"/>
  <c r="BE722"/>
  <c r="BE753"/>
  <c r="BE763"/>
  <c r="BE770"/>
  <c r="BE772"/>
  <c r="BE773"/>
  <c r="BE779"/>
  <c r="BE781"/>
  <c r="BE785"/>
  <c r="BE786"/>
  <c i="6" r="J131"/>
  <c r="J69"/>
  <c r="J189"/>
  <c r="J75"/>
  <c i="7" r="BE245"/>
  <c r="BE249"/>
  <c r="BE292"/>
  <c r="BE314"/>
  <c r="BE319"/>
  <c r="BE321"/>
  <c r="BE439"/>
  <c r="BE444"/>
  <c r="BE547"/>
  <c r="BE618"/>
  <c r="BE631"/>
  <c r="BE686"/>
  <c r="BE689"/>
  <c r="BE691"/>
  <c r="BE730"/>
  <c r="BE774"/>
  <c r="BE777"/>
  <c r="BE783"/>
  <c r="BE787"/>
  <c r="BE789"/>
  <c i="6" r="J558"/>
  <c r="J105"/>
  <c i="7" r="E50"/>
  <c r="F59"/>
  <c r="BE189"/>
  <c r="BE198"/>
  <c r="BE200"/>
  <c r="BE202"/>
  <c r="BE213"/>
  <c r="BE220"/>
  <c r="BE251"/>
  <c r="BE289"/>
  <c r="BE324"/>
  <c r="BE345"/>
  <c r="BE349"/>
  <c r="BE354"/>
  <c r="BE523"/>
  <c r="BE538"/>
  <c r="BE587"/>
  <c r="BE599"/>
  <c r="BE616"/>
  <c r="BE633"/>
  <c r="BE651"/>
  <c r="BE713"/>
  <c r="BE733"/>
  <c r="BE742"/>
  <c r="BE747"/>
  <c r="BE758"/>
  <c r="BE129"/>
  <c r="BE305"/>
  <c r="BE312"/>
  <c r="BE364"/>
  <c r="BE433"/>
  <c r="BE446"/>
  <c r="BE527"/>
  <c r="BE541"/>
  <c r="BE553"/>
  <c r="BE556"/>
  <c r="BE571"/>
  <c r="BE572"/>
  <c r="BE574"/>
  <c r="BE575"/>
  <c r="BE590"/>
  <c r="BE602"/>
  <c r="BE609"/>
  <c r="BE639"/>
  <c r="BE648"/>
  <c r="BE655"/>
  <c r="BE719"/>
  <c r="BE782"/>
  <c r="J111"/>
  <c r="BE117"/>
  <c r="BE140"/>
  <c r="BE147"/>
  <c r="BE163"/>
  <c r="BE176"/>
  <c r="BE286"/>
  <c r="BE301"/>
  <c r="BE347"/>
  <c r="BE362"/>
  <c r="BE377"/>
  <c r="BE460"/>
  <c r="BE463"/>
  <c r="BE529"/>
  <c r="BE551"/>
  <c r="BE567"/>
  <c r="BE568"/>
  <c r="BE622"/>
  <c r="BE625"/>
  <c r="BE628"/>
  <c r="BE678"/>
  <c r="BE685"/>
  <c r="BE694"/>
  <c r="BE706"/>
  <c r="BE776"/>
  <c r="BE778"/>
  <c r="BE788"/>
  <c r="BE144"/>
  <c r="BE150"/>
  <c r="BE217"/>
  <c r="BE270"/>
  <c r="BE333"/>
  <c r="BE341"/>
  <c r="BE343"/>
  <c r="BE407"/>
  <c r="BE416"/>
  <c r="BE419"/>
  <c r="BE455"/>
  <c r="BE465"/>
  <c r="BE467"/>
  <c r="BE519"/>
  <c r="BE536"/>
  <c r="BE563"/>
  <c r="BE682"/>
  <c r="BE708"/>
  <c r="BE226"/>
  <c r="BE241"/>
  <c r="BE272"/>
  <c r="BE274"/>
  <c r="BE276"/>
  <c r="BE317"/>
  <c r="BE339"/>
  <c r="BE356"/>
  <c r="BE358"/>
  <c r="BE369"/>
  <c r="BE371"/>
  <c r="BE373"/>
  <c r="BE385"/>
  <c r="BE390"/>
  <c r="BE403"/>
  <c r="BE410"/>
  <c r="BE477"/>
  <c r="BE484"/>
  <c r="BE502"/>
  <c r="BE504"/>
  <c r="BE507"/>
  <c r="BE508"/>
  <c r="BE510"/>
  <c r="BE534"/>
  <c r="BE548"/>
  <c r="BE558"/>
  <c r="BE561"/>
  <c r="BE577"/>
  <c r="BE581"/>
  <c r="BE583"/>
  <c r="BE592"/>
  <c r="BE594"/>
  <c r="BE636"/>
  <c r="BE643"/>
  <c r="BE657"/>
  <c r="BE751"/>
  <c r="BE157"/>
  <c r="BE215"/>
  <c r="BE326"/>
  <c r="BE352"/>
  <c r="BE367"/>
  <c r="BE383"/>
  <c r="BE387"/>
  <c r="BE392"/>
  <c r="BE395"/>
  <c r="BE401"/>
  <c r="BE405"/>
  <c r="BE436"/>
  <c r="BE469"/>
  <c r="BE480"/>
  <c r="BE492"/>
  <c r="BE544"/>
  <c r="BE604"/>
  <c r="BE660"/>
  <c r="BE668"/>
  <c r="BE703"/>
  <c r="BE750"/>
  <c r="BE764"/>
  <c r="BE765"/>
  <c r="BE766"/>
  <c r="BE767"/>
  <c r="BE771"/>
  <c r="BE124"/>
  <c r="BE137"/>
  <c r="BE166"/>
  <c r="BE183"/>
  <c r="BE192"/>
  <c r="BE231"/>
  <c r="BE239"/>
  <c r="BE243"/>
  <c r="BE482"/>
  <c r="BE486"/>
  <c r="BE495"/>
  <c r="BE566"/>
  <c r="BE579"/>
  <c r="BE606"/>
  <c r="BE607"/>
  <c r="BE662"/>
  <c r="BE665"/>
  <c r="BE670"/>
  <c r="BE675"/>
  <c r="BE676"/>
  <c r="BE695"/>
  <c r="BE697"/>
  <c r="BE699"/>
  <c r="BE725"/>
  <c r="BE736"/>
  <c r="BE133"/>
  <c r="BE172"/>
  <c r="BE196"/>
  <c r="BE209"/>
  <c r="BE210"/>
  <c r="BE224"/>
  <c r="BE235"/>
  <c r="BE256"/>
  <c r="BE701"/>
  <c r="BE745"/>
  <c r="BE160"/>
  <c r="BE181"/>
  <c r="BE194"/>
  <c r="BE205"/>
  <c r="BE208"/>
  <c r="BE237"/>
  <c r="BE247"/>
  <c r="BE254"/>
  <c r="BE259"/>
  <c r="BE261"/>
  <c r="BE264"/>
  <c r="BE266"/>
  <c r="BE277"/>
  <c r="BE279"/>
  <c r="BE284"/>
  <c r="BE308"/>
  <c r="BE329"/>
  <c r="BE331"/>
  <c r="BE337"/>
  <c r="BE375"/>
  <c r="BE379"/>
  <c r="BE381"/>
  <c r="BE412"/>
  <c r="BE414"/>
  <c r="BE421"/>
  <c r="BE425"/>
  <c r="BE428"/>
  <c r="BE440"/>
  <c r="BE451"/>
  <c r="BE499"/>
  <c r="BE513"/>
  <c r="BE517"/>
  <c r="BE521"/>
  <c r="BE585"/>
  <c r="BE597"/>
  <c r="BE642"/>
  <c r="BE727"/>
  <c r="BE737"/>
  <c r="BE740"/>
  <c r="BE755"/>
  <c r="BE762"/>
  <c r="BE118"/>
  <c r="BE143"/>
  <c r="BE153"/>
  <c r="BE281"/>
  <c r="BE304"/>
  <c r="BE393"/>
  <c r="BE398"/>
  <c r="BE430"/>
  <c r="BE443"/>
  <c r="BE449"/>
  <c r="BE453"/>
  <c r="BE471"/>
  <c r="BE490"/>
  <c r="BE525"/>
  <c r="BE532"/>
  <c r="BE540"/>
  <c r="BE611"/>
  <c r="BE613"/>
  <c r="BE615"/>
  <c r="BE711"/>
  <c r="BE716"/>
  <c r="BE720"/>
  <c r="BE723"/>
  <c r="BE761"/>
  <c i="5" r="BK588"/>
  <c r="J588"/>
  <c r="J76"/>
  <c i="6" r="F63"/>
  <c r="BE217"/>
  <c r="BE236"/>
  <c r="BE256"/>
  <c r="BE263"/>
  <c r="BE318"/>
  <c r="BE327"/>
  <c r="BE345"/>
  <c r="BE346"/>
  <c r="BE366"/>
  <c r="BE371"/>
  <c r="BE428"/>
  <c r="BE431"/>
  <c r="BE448"/>
  <c r="BE466"/>
  <c r="BE469"/>
  <c r="BE517"/>
  <c r="BE519"/>
  <c r="BE524"/>
  <c i="5" r="BK104"/>
  <c r="J104"/>
  <c r="J68"/>
  <c i="6" r="E115"/>
  <c r="J126"/>
  <c r="BE135"/>
  <c r="BE182"/>
  <c r="BE205"/>
  <c r="BE206"/>
  <c r="BE216"/>
  <c r="BE225"/>
  <c r="BE232"/>
  <c r="BE233"/>
  <c r="BE234"/>
  <c r="BE244"/>
  <c r="BE303"/>
  <c r="BE304"/>
  <c r="BE368"/>
  <c r="BE372"/>
  <c r="BE380"/>
  <c r="BE386"/>
  <c r="BE404"/>
  <c r="BE405"/>
  <c r="BE416"/>
  <c r="BE420"/>
  <c r="BE422"/>
  <c r="BE534"/>
  <c r="BE543"/>
  <c r="BE202"/>
  <c r="BE204"/>
  <c r="BE209"/>
  <c r="BE210"/>
  <c r="BE294"/>
  <c r="BE300"/>
  <c r="BE321"/>
  <c r="BE338"/>
  <c r="BE340"/>
  <c r="BE397"/>
  <c r="BE398"/>
  <c r="BE438"/>
  <c r="BE457"/>
  <c r="BE494"/>
  <c r="BE500"/>
  <c r="BE502"/>
  <c r="BE527"/>
  <c r="BE537"/>
  <c r="BE545"/>
  <c r="BE549"/>
  <c r="BE551"/>
  <c r="BE553"/>
  <c r="BE554"/>
  <c i="5" r="J134"/>
  <c r="J73"/>
  <c i="6" r="J123"/>
  <c r="BE138"/>
  <c r="BE147"/>
  <c r="BE220"/>
  <c r="BE228"/>
  <c r="BE257"/>
  <c r="BE258"/>
  <c r="BE260"/>
  <c r="BE302"/>
  <c r="BE350"/>
  <c r="BE364"/>
  <c r="BE436"/>
  <c r="BE449"/>
  <c r="BE455"/>
  <c r="BE460"/>
  <c r="BE472"/>
  <c r="BE475"/>
  <c r="BE478"/>
  <c r="BE488"/>
  <c r="BE510"/>
  <c r="BE513"/>
  <c r="BE515"/>
  <c r="BE132"/>
  <c r="BE158"/>
  <c r="BE162"/>
  <c r="BE171"/>
  <c r="BE173"/>
  <c r="BE194"/>
  <c r="BE197"/>
  <c r="BE200"/>
  <c r="BE218"/>
  <c r="BE222"/>
  <c r="BE240"/>
  <c r="BE312"/>
  <c r="BE317"/>
  <c r="BE320"/>
  <c r="BE329"/>
  <c r="BE355"/>
  <c r="BE362"/>
  <c r="BE363"/>
  <c r="BE373"/>
  <c r="BE384"/>
  <c r="BE392"/>
  <c r="BE401"/>
  <c r="BE406"/>
  <c r="BE424"/>
  <c r="BE430"/>
  <c r="BE432"/>
  <c r="BE450"/>
  <c r="BE459"/>
  <c r="BE482"/>
  <c r="BE483"/>
  <c r="BE529"/>
  <c r="BE556"/>
  <c r="BE559"/>
  <c r="BE190"/>
  <c r="BE208"/>
  <c r="BE211"/>
  <c r="BE215"/>
  <c r="BE219"/>
  <c r="BE223"/>
  <c r="BE231"/>
  <c r="BE243"/>
  <c r="BE254"/>
  <c r="BE270"/>
  <c r="BE271"/>
  <c r="BE272"/>
  <c r="BE282"/>
  <c r="BE288"/>
  <c r="BE295"/>
  <c r="BE301"/>
  <c r="BE306"/>
  <c r="BE337"/>
  <c r="BE358"/>
  <c r="BE375"/>
  <c r="BE411"/>
  <c r="BE412"/>
  <c r="BE419"/>
  <c r="BE423"/>
  <c r="BE470"/>
  <c r="BE481"/>
  <c r="BE496"/>
  <c r="BE207"/>
  <c r="BE212"/>
  <c r="BE251"/>
  <c r="BE253"/>
  <c r="BE264"/>
  <c r="BE267"/>
  <c r="BE275"/>
  <c r="BE277"/>
  <c r="BE278"/>
  <c r="BE279"/>
  <c r="BE281"/>
  <c r="BE284"/>
  <c r="BE290"/>
  <c r="BE298"/>
  <c r="BE299"/>
  <c r="BE334"/>
  <c r="BE360"/>
  <c r="BE377"/>
  <c r="BE378"/>
  <c r="BE388"/>
  <c r="BE390"/>
  <c r="BE391"/>
  <c r="BE394"/>
  <c r="BE444"/>
  <c r="BE480"/>
  <c r="BE493"/>
  <c r="BE501"/>
  <c r="BE504"/>
  <c r="BE165"/>
  <c r="BE168"/>
  <c r="BE249"/>
  <c r="BE328"/>
  <c r="BE335"/>
  <c r="BE339"/>
  <c r="BE341"/>
  <c r="BE343"/>
  <c r="BE344"/>
  <c r="BE348"/>
  <c r="BE365"/>
  <c r="BE433"/>
  <c r="BE439"/>
  <c r="BE452"/>
  <c r="BE453"/>
  <c r="BE463"/>
  <c r="BE464"/>
  <c r="BE467"/>
  <c r="BE491"/>
  <c r="BE153"/>
  <c r="BE156"/>
  <c r="BE193"/>
  <c r="BE250"/>
  <c r="BE265"/>
  <c r="BE323"/>
  <c r="BE324"/>
  <c r="BE326"/>
  <c r="BE370"/>
  <c r="BE379"/>
  <c r="BE400"/>
  <c r="BE458"/>
  <c r="BE522"/>
  <c r="BE532"/>
  <c r="BE539"/>
  <c i="5" r="BK598"/>
  <c r="J598"/>
  <c r="J78"/>
  <c i="6" r="BE150"/>
  <c r="BE163"/>
  <c r="BE214"/>
  <c r="BE221"/>
  <c r="BE227"/>
  <c r="BE229"/>
  <c r="BE239"/>
  <c r="BE248"/>
  <c r="BE285"/>
  <c r="BE287"/>
  <c r="BE308"/>
  <c r="BE332"/>
  <c r="BE409"/>
  <c r="BE435"/>
  <c r="BE441"/>
  <c r="BE442"/>
  <c r="BE446"/>
  <c r="BE461"/>
  <c r="BE462"/>
  <c r="BE490"/>
  <c r="BE497"/>
  <c r="BE507"/>
  <c r="BE509"/>
  <c r="BE516"/>
  <c r="BE141"/>
  <c r="BE144"/>
  <c r="BE176"/>
  <c r="BE185"/>
  <c r="BE224"/>
  <c r="BE226"/>
  <c r="BE237"/>
  <c r="BE242"/>
  <c r="BE262"/>
  <c r="BE266"/>
  <c r="BE292"/>
  <c r="BE331"/>
  <c r="BE353"/>
  <c r="BE395"/>
  <c r="BE414"/>
  <c r="BE456"/>
  <c r="BE498"/>
  <c r="BE520"/>
  <c r="BE161"/>
  <c r="BE179"/>
  <c r="BE213"/>
  <c r="BE245"/>
  <c r="BE246"/>
  <c r="BE291"/>
  <c r="BE296"/>
  <c r="BE305"/>
  <c r="BE310"/>
  <c r="BE311"/>
  <c r="BE315"/>
  <c r="BE387"/>
  <c r="BE402"/>
  <c r="BE408"/>
  <c r="BE476"/>
  <c r="BE541"/>
  <c r="BE547"/>
  <c i="5" r="J63"/>
  <c r="BE106"/>
  <c r="BE111"/>
  <c r="BE121"/>
  <c r="BE157"/>
  <c r="BE162"/>
  <c r="BE166"/>
  <c r="BE168"/>
  <c r="BE180"/>
  <c r="BE183"/>
  <c r="BE190"/>
  <c r="BE204"/>
  <c r="BE208"/>
  <c r="BE213"/>
  <c r="BE240"/>
  <c r="BE249"/>
  <c r="BE258"/>
  <c r="BE262"/>
  <c r="BE273"/>
  <c r="BE281"/>
  <c r="BE287"/>
  <c r="BE291"/>
  <c r="BE299"/>
  <c r="BE313"/>
  <c r="BE315"/>
  <c r="BE334"/>
  <c r="BE357"/>
  <c r="BE365"/>
  <c r="BE368"/>
  <c r="BE373"/>
  <c r="BE375"/>
  <c r="BE376"/>
  <c r="BE382"/>
  <c r="BE383"/>
  <c r="BE386"/>
  <c r="BE407"/>
  <c r="BE409"/>
  <c r="BE412"/>
  <c r="BE442"/>
  <c r="BE457"/>
  <c r="BE470"/>
  <c r="BE475"/>
  <c r="BE519"/>
  <c r="BE569"/>
  <c i="4" r="BK204"/>
  <c r="J204"/>
  <c r="J73"/>
  <c i="5" r="BE118"/>
  <c r="BE144"/>
  <c r="BE146"/>
  <c r="BE148"/>
  <c r="BE150"/>
  <c r="BE160"/>
  <c r="BE163"/>
  <c r="BE165"/>
  <c r="BE169"/>
  <c r="BE174"/>
  <c r="BE179"/>
  <c r="BE193"/>
  <c r="BE200"/>
  <c r="BE201"/>
  <c r="BE205"/>
  <c r="BE217"/>
  <c r="BE221"/>
  <c r="BE263"/>
  <c r="BE265"/>
  <c r="BE267"/>
  <c r="BE272"/>
  <c r="BE278"/>
  <c r="BE285"/>
  <c r="BE290"/>
  <c r="BE305"/>
  <c r="BE306"/>
  <c r="BE311"/>
  <c r="BE318"/>
  <c r="BE327"/>
  <c r="BE329"/>
  <c r="BE344"/>
  <c r="BE359"/>
  <c r="BE390"/>
  <c r="BE391"/>
  <c r="BE396"/>
  <c r="BE411"/>
  <c r="BE418"/>
  <c r="BE423"/>
  <c r="BE426"/>
  <c r="BE429"/>
  <c r="BE432"/>
  <c r="BE436"/>
  <c r="BE437"/>
  <c r="BE444"/>
  <c r="BE461"/>
  <c r="BE483"/>
  <c r="BE535"/>
  <c r="BE538"/>
  <c r="BE539"/>
  <c r="BE570"/>
  <c r="BE441"/>
  <c r="BE443"/>
  <c r="BE445"/>
  <c r="BE446"/>
  <c r="BE451"/>
  <c r="BE452"/>
  <c r="BE481"/>
  <c r="BE482"/>
  <c r="BE484"/>
  <c r="BE496"/>
  <c r="BE497"/>
  <c r="BE514"/>
  <c r="BE527"/>
  <c r="BE531"/>
  <c r="BE534"/>
  <c r="BE554"/>
  <c r="J60"/>
  <c r="F100"/>
  <c r="BE109"/>
  <c r="BE127"/>
  <c r="BE155"/>
  <c r="BE196"/>
  <c r="BE223"/>
  <c r="BE233"/>
  <c r="BE234"/>
  <c r="BE236"/>
  <c r="BE275"/>
  <c r="BE288"/>
  <c r="BE289"/>
  <c r="BE301"/>
  <c r="BE310"/>
  <c r="BE316"/>
  <c r="BE317"/>
  <c r="BE319"/>
  <c r="BE331"/>
  <c r="BE340"/>
  <c r="BE346"/>
  <c r="BE347"/>
  <c r="BE371"/>
  <c r="BE394"/>
  <c r="BE408"/>
  <c r="BE420"/>
  <c r="BE453"/>
  <c r="BE466"/>
  <c r="BE474"/>
  <c r="BE478"/>
  <c r="BE559"/>
  <c r="BE565"/>
  <c i="4" r="BK105"/>
  <c r="J105"/>
  <c r="J64"/>
  <c i="5" r="BE159"/>
  <c r="BE254"/>
  <c r="BE307"/>
  <c r="BE309"/>
  <c r="BE323"/>
  <c r="BE360"/>
  <c r="BE405"/>
  <c r="BE413"/>
  <c r="BE416"/>
  <c r="BE424"/>
  <c r="BE427"/>
  <c r="BE458"/>
  <c r="BE460"/>
  <c r="BE465"/>
  <c r="BE495"/>
  <c r="BE512"/>
  <c r="BE513"/>
  <c r="BE532"/>
  <c r="BE533"/>
  <c r="BE553"/>
  <c r="BE561"/>
  <c r="BE562"/>
  <c r="BE574"/>
  <c r="BE576"/>
  <c r="BE578"/>
  <c r="BE579"/>
  <c r="BE580"/>
  <c r="BE582"/>
  <c r="BE590"/>
  <c r="BE594"/>
  <c r="BE596"/>
  <c r="BE600"/>
  <c r="BE131"/>
  <c r="BE142"/>
  <c r="BE149"/>
  <c r="BE153"/>
  <c r="BE156"/>
  <c r="BE194"/>
  <c r="BE195"/>
  <c r="BE216"/>
  <c r="BE222"/>
  <c r="BE246"/>
  <c r="BE257"/>
  <c r="BE279"/>
  <c r="BE304"/>
  <c r="BE320"/>
  <c r="BE336"/>
  <c r="BE353"/>
  <c r="BE354"/>
  <c r="BE356"/>
  <c r="BE361"/>
  <c r="BE363"/>
  <c r="BE372"/>
  <c r="BE380"/>
  <c r="BE381"/>
  <c r="BE425"/>
  <c r="BE439"/>
  <c r="BE449"/>
  <c r="BE459"/>
  <c r="BE476"/>
  <c r="BE477"/>
  <c r="BE480"/>
  <c r="BE486"/>
  <c r="BE487"/>
  <c r="BE488"/>
  <c r="BE489"/>
  <c r="BE490"/>
  <c r="BE492"/>
  <c r="BE493"/>
  <c r="BE499"/>
  <c r="BE511"/>
  <c r="BE529"/>
  <c r="BE567"/>
  <c r="BE573"/>
  <c r="E89"/>
  <c r="BE108"/>
  <c r="BE114"/>
  <c r="BE117"/>
  <c r="BE136"/>
  <c r="BE139"/>
  <c r="BE175"/>
  <c r="BE176"/>
  <c r="BE184"/>
  <c r="BE199"/>
  <c r="BE209"/>
  <c r="BE218"/>
  <c r="BE235"/>
  <c r="BE252"/>
  <c r="BE270"/>
  <c r="BE276"/>
  <c r="BE302"/>
  <c r="BE341"/>
  <c r="BE343"/>
  <c r="BE348"/>
  <c r="BE350"/>
  <c r="BE351"/>
  <c r="BE370"/>
  <c r="BE377"/>
  <c r="BE387"/>
  <c r="BE388"/>
  <c r="BE398"/>
  <c r="BE401"/>
  <c r="BE402"/>
  <c r="BE428"/>
  <c r="BE440"/>
  <c r="BE467"/>
  <c r="BE468"/>
  <c r="BE472"/>
  <c r="BE500"/>
  <c r="BE504"/>
  <c r="BE509"/>
  <c r="BE516"/>
  <c r="BE523"/>
  <c r="BE555"/>
  <c r="BE577"/>
  <c r="BE581"/>
  <c r="BE585"/>
  <c r="BE587"/>
  <c r="BE502"/>
  <c r="BE520"/>
  <c r="BE540"/>
  <c r="BE542"/>
  <c r="BE546"/>
  <c r="BE547"/>
  <c r="BE550"/>
  <c r="BE551"/>
  <c r="BE571"/>
  <c r="BE308"/>
  <c r="BE333"/>
  <c r="BE337"/>
  <c r="BE374"/>
  <c r="BE397"/>
  <c r="BE399"/>
  <c r="BE404"/>
  <c r="BE421"/>
  <c r="BE435"/>
  <c r="BE447"/>
  <c r="BE454"/>
  <c r="BE473"/>
  <c r="BE501"/>
  <c r="BE515"/>
  <c r="BE528"/>
  <c r="BE544"/>
  <c r="BE552"/>
  <c r="BE556"/>
  <c r="BE558"/>
  <c r="BE124"/>
  <c r="BE147"/>
  <c r="BE170"/>
  <c r="BE243"/>
  <c r="BE269"/>
  <c r="BE277"/>
  <c r="BE283"/>
  <c r="BE294"/>
  <c r="BE295"/>
  <c r="BE297"/>
  <c r="BE298"/>
  <c r="BE325"/>
  <c r="BE330"/>
  <c r="BE367"/>
  <c r="BE384"/>
  <c r="BE410"/>
  <c r="BE414"/>
  <c r="BE448"/>
  <c r="BE462"/>
  <c r="BE491"/>
  <c r="BE505"/>
  <c r="BE506"/>
  <c r="BE508"/>
  <c r="BE530"/>
  <c i="4" r="BK382"/>
  <c r="J382"/>
  <c r="J80"/>
  <c i="5" r="BE135"/>
  <c r="BE152"/>
  <c r="BE171"/>
  <c r="BE187"/>
  <c r="BE212"/>
  <c r="BE224"/>
  <c r="BE227"/>
  <c r="BE253"/>
  <c r="BE261"/>
  <c r="BE282"/>
  <c r="BE284"/>
  <c r="BE286"/>
  <c r="BE292"/>
  <c r="BE293"/>
  <c r="BE300"/>
  <c r="BE303"/>
  <c r="BE312"/>
  <c r="BE322"/>
  <c r="BE326"/>
  <c r="BE328"/>
  <c r="BE379"/>
  <c r="BE434"/>
  <c r="BE455"/>
  <c r="BE463"/>
  <c r="BE464"/>
  <c r="BE485"/>
  <c r="BE498"/>
  <c r="BE566"/>
  <c r="BE592"/>
  <c r="BE338"/>
  <c r="BE364"/>
  <c r="BE378"/>
  <c r="BE393"/>
  <c r="BE419"/>
  <c r="BE430"/>
  <c r="BE433"/>
  <c r="BE438"/>
  <c r="BE469"/>
  <c r="BE510"/>
  <c r="BE524"/>
  <c i="3" r="J108"/>
  <c r="J65"/>
  <c r="J717"/>
  <c r="J84"/>
  <c i="4" r="E92"/>
  <c r="BE137"/>
  <c r="BE166"/>
  <c r="BE215"/>
  <c r="BE217"/>
  <c r="BE226"/>
  <c r="BE232"/>
  <c r="BE242"/>
  <c r="BE320"/>
  <c r="BE377"/>
  <c r="BE393"/>
  <c i="3" r="BK290"/>
  <c r="J290"/>
  <c r="J74"/>
  <c i="4" r="BE131"/>
  <c r="BE240"/>
  <c r="BE280"/>
  <c r="BE297"/>
  <c r="BE354"/>
  <c r="BE356"/>
  <c r="BE163"/>
  <c r="BE175"/>
  <c r="BE230"/>
  <c r="BE238"/>
  <c r="BE269"/>
  <c r="BE272"/>
  <c r="BE298"/>
  <c r="BE308"/>
  <c r="BE341"/>
  <c r="BE368"/>
  <c r="BE396"/>
  <c r="BE397"/>
  <c r="J56"/>
  <c r="J59"/>
  <c r="F101"/>
  <c r="BE144"/>
  <c r="BE148"/>
  <c r="BE172"/>
  <c r="BE208"/>
  <c r="BE210"/>
  <c r="BE224"/>
  <c r="BE249"/>
  <c r="BE265"/>
  <c r="BE267"/>
  <c r="BE286"/>
  <c r="BE292"/>
  <c r="BE296"/>
  <c r="BE300"/>
  <c r="BE318"/>
  <c r="BE364"/>
  <c r="BE386"/>
  <c r="BE107"/>
  <c r="BE110"/>
  <c r="BE113"/>
  <c r="BE116"/>
  <c r="BE119"/>
  <c r="BE123"/>
  <c r="BE152"/>
  <c r="BE160"/>
  <c r="BE179"/>
  <c r="BE186"/>
  <c r="BE189"/>
  <c r="BE259"/>
  <c r="BE284"/>
  <c r="BE338"/>
  <c r="BE348"/>
  <c r="BE350"/>
  <c r="BE370"/>
  <c r="BE374"/>
  <c r="BE155"/>
  <c r="BE156"/>
  <c r="BE190"/>
  <c r="BE235"/>
  <c r="BE247"/>
  <c r="BE257"/>
  <c r="BE263"/>
  <c r="BE316"/>
  <c r="BE336"/>
  <c r="BE345"/>
  <c r="BE321"/>
  <c r="BE324"/>
  <c r="BE329"/>
  <c r="BE333"/>
  <c r="BE359"/>
  <c r="BE361"/>
  <c r="BE372"/>
  <c r="BE384"/>
  <c r="BE157"/>
  <c r="BE245"/>
  <c r="BE251"/>
  <c r="BE253"/>
  <c r="BE255"/>
  <c r="BE278"/>
  <c r="BE287"/>
  <c r="BE302"/>
  <c r="BE304"/>
  <c r="BE312"/>
  <c r="BE314"/>
  <c r="BE343"/>
  <c r="BE352"/>
  <c r="BE282"/>
  <c r="BE290"/>
  <c r="BE293"/>
  <c r="BE294"/>
  <c r="BE306"/>
  <c r="BE331"/>
  <c r="BE367"/>
  <c r="BE134"/>
  <c r="BE140"/>
  <c r="BE195"/>
  <c r="BE198"/>
  <c r="BE206"/>
  <c r="BE222"/>
  <c r="BE261"/>
  <c r="BE275"/>
  <c r="BE289"/>
  <c r="BE389"/>
  <c r="BE387"/>
  <c r="BE391"/>
  <c r="BE126"/>
  <c r="BE169"/>
  <c r="BE180"/>
  <c r="BE183"/>
  <c r="BE202"/>
  <c r="BE213"/>
  <c r="BE219"/>
  <c r="BE228"/>
  <c r="BE310"/>
  <c r="BE326"/>
  <c r="BE379"/>
  <c i="3" r="BE126"/>
  <c r="BE204"/>
  <c r="BE227"/>
  <c r="BE231"/>
  <c r="BE245"/>
  <c r="BE279"/>
  <c r="BE292"/>
  <c r="BE445"/>
  <c r="BE448"/>
  <c r="BE472"/>
  <c r="BE480"/>
  <c r="BE504"/>
  <c r="BE579"/>
  <c r="BE588"/>
  <c r="BE599"/>
  <c r="BE652"/>
  <c r="BE666"/>
  <c r="BE678"/>
  <c r="BE680"/>
  <c r="BE682"/>
  <c r="BE684"/>
  <c r="BE685"/>
  <c r="BE109"/>
  <c r="BE112"/>
  <c r="BE179"/>
  <c r="BE329"/>
  <c r="BE346"/>
  <c r="BE363"/>
  <c r="BE394"/>
  <c r="BE422"/>
  <c r="BE430"/>
  <c r="BE460"/>
  <c r="BE463"/>
  <c r="BE479"/>
  <c r="BE643"/>
  <c r="BE645"/>
  <c r="BE649"/>
  <c r="BE662"/>
  <c r="BE689"/>
  <c r="BE690"/>
  <c r="BE702"/>
  <c r="BE718"/>
  <c r="BE121"/>
  <c r="BE173"/>
  <c r="BE187"/>
  <c r="BE200"/>
  <c r="BE218"/>
  <c r="BE237"/>
  <c r="BE266"/>
  <c r="BE269"/>
  <c r="BE276"/>
  <c r="BE281"/>
  <c r="BE315"/>
  <c r="BE319"/>
  <c r="BE330"/>
  <c r="BE336"/>
  <c r="BE402"/>
  <c r="BE405"/>
  <c r="BE414"/>
  <c r="BE418"/>
  <c r="BE495"/>
  <c r="BE535"/>
  <c r="BE586"/>
  <c r="BE594"/>
  <c r="BE604"/>
  <c r="BE614"/>
  <c r="BE627"/>
  <c r="F59"/>
  <c r="BE132"/>
  <c r="BE150"/>
  <c r="BE272"/>
  <c r="BE323"/>
  <c r="BE338"/>
  <c r="BE360"/>
  <c r="BE361"/>
  <c r="BE365"/>
  <c r="BE396"/>
  <c r="BE398"/>
  <c r="BE477"/>
  <c r="BE482"/>
  <c r="BE483"/>
  <c r="BE490"/>
  <c r="BE520"/>
  <c r="BE597"/>
  <c r="BE613"/>
  <c r="BE628"/>
  <c r="BE638"/>
  <c r="BE675"/>
  <c r="BE693"/>
  <c r="BE705"/>
  <c r="J56"/>
  <c r="E94"/>
  <c r="BE136"/>
  <c r="BE154"/>
  <c r="BE160"/>
  <c r="BE215"/>
  <c r="BE333"/>
  <c r="BE388"/>
  <c r="BE408"/>
  <c r="BE457"/>
  <c r="BE552"/>
  <c r="BE575"/>
  <c r="BE660"/>
  <c r="BE664"/>
  <c r="BE687"/>
  <c r="BE695"/>
  <c r="BE698"/>
  <c r="BE709"/>
  <c r="BE712"/>
  <c r="BE714"/>
  <c r="BE241"/>
  <c r="BE275"/>
  <c r="BE326"/>
  <c r="BE356"/>
  <c r="BE359"/>
  <c r="BE416"/>
  <c r="BE434"/>
  <c r="BE443"/>
  <c r="BE451"/>
  <c r="BE466"/>
  <c r="BE470"/>
  <c r="BE471"/>
  <c r="BE473"/>
  <c r="BE516"/>
  <c r="BE523"/>
  <c r="BE526"/>
  <c r="BE529"/>
  <c r="BE539"/>
  <c r="BE554"/>
  <c r="BE559"/>
  <c r="BE572"/>
  <c i="2" r="J2467"/>
  <c r="J79"/>
  <c i="3" r="J103"/>
  <c r="BE116"/>
  <c r="BE119"/>
  <c r="BE176"/>
  <c r="BE190"/>
  <c r="BE221"/>
  <c r="BE224"/>
  <c r="BE248"/>
  <c r="BE261"/>
  <c r="BE400"/>
  <c r="BE441"/>
  <c r="BE474"/>
  <c r="BE517"/>
  <c r="BE182"/>
  <c r="BE193"/>
  <c r="BE208"/>
  <c r="BE252"/>
  <c r="BE321"/>
  <c r="BE373"/>
  <c r="BE386"/>
  <c r="BE420"/>
  <c r="BE439"/>
  <c r="BE507"/>
  <c r="BE590"/>
  <c r="BE591"/>
  <c r="BE603"/>
  <c r="BE606"/>
  <c r="BE623"/>
  <c r="BE301"/>
  <c r="BE392"/>
  <c r="BE424"/>
  <c r="BE454"/>
  <c r="BE468"/>
  <c r="BE492"/>
  <c r="BE510"/>
  <c r="BE513"/>
  <c r="BE514"/>
  <c r="BE532"/>
  <c r="BE568"/>
  <c r="BE570"/>
  <c r="BE607"/>
  <c r="BE617"/>
  <c r="BE636"/>
  <c r="BE211"/>
  <c r="BE216"/>
  <c r="BE284"/>
  <c r="BE288"/>
  <c r="BE298"/>
  <c r="BE309"/>
  <c r="BE324"/>
  <c r="BE345"/>
  <c r="BE355"/>
  <c r="BE370"/>
  <c r="BE375"/>
  <c r="BE380"/>
  <c r="BE384"/>
  <c r="BE500"/>
  <c r="BE502"/>
  <c r="BE548"/>
  <c r="BE610"/>
  <c r="BE611"/>
  <c r="BE620"/>
  <c r="BE625"/>
  <c r="BE632"/>
  <c r="BE641"/>
  <c r="BE647"/>
  <c i="2" r="BK120"/>
  <c r="J120"/>
  <c r="J64"/>
  <c i="3" r="BE141"/>
  <c r="BE145"/>
  <c r="BE196"/>
  <c r="BE234"/>
  <c r="BE257"/>
  <c r="BE303"/>
  <c r="BE368"/>
  <c r="BE390"/>
  <c r="BE550"/>
  <c r="BE584"/>
  <c r="BE593"/>
  <c r="BE596"/>
  <c r="BE600"/>
  <c r="BE169"/>
  <c r="BE184"/>
  <c r="BE295"/>
  <c r="BE306"/>
  <c r="BE332"/>
  <c r="BE410"/>
  <c r="BE411"/>
  <c r="BE433"/>
  <c r="BE435"/>
  <c r="BE437"/>
  <c r="BE485"/>
  <c r="BE488"/>
  <c r="BE497"/>
  <c r="BE511"/>
  <c i="2" r="F59"/>
  <c r="J113"/>
  <c r="BE210"/>
  <c r="BE326"/>
  <c r="BE332"/>
  <c r="BE343"/>
  <c r="BE346"/>
  <c r="BE350"/>
  <c r="BE361"/>
  <c r="BE382"/>
  <c r="BE659"/>
  <c r="BE664"/>
  <c r="BE687"/>
  <c r="BE710"/>
  <c r="BE728"/>
  <c r="BE754"/>
  <c r="BE1128"/>
  <c r="BE1146"/>
  <c r="BE1311"/>
  <c r="BE1345"/>
  <c r="BE1348"/>
  <c r="BE1470"/>
  <c r="BE1705"/>
  <c r="BE1707"/>
  <c r="BE1725"/>
  <c r="BE1821"/>
  <c r="BE1844"/>
  <c r="BE1868"/>
  <c r="BE1888"/>
  <c r="BE1952"/>
  <c r="BE1974"/>
  <c r="BE1987"/>
  <c r="BE2016"/>
  <c r="BE2071"/>
  <c r="BE2088"/>
  <c r="BE2094"/>
  <c r="BE2136"/>
  <c r="BE2145"/>
  <c r="BE2150"/>
  <c r="BE2153"/>
  <c r="BE2234"/>
  <c r="BE2313"/>
  <c r="BE2412"/>
  <c r="BE2429"/>
  <c r="BE2435"/>
  <c r="BE2437"/>
  <c r="BE2447"/>
  <c r="BE2457"/>
  <c r="BE3386"/>
  <c r="BE3390"/>
  <c r="BE3402"/>
  <c r="BE3406"/>
  <c r="BE3412"/>
  <c r="BE3416"/>
  <c r="BE3422"/>
  <c r="BE3424"/>
  <c r="BE3430"/>
  <c r="BE3436"/>
  <c r="BE3440"/>
  <c r="BE3451"/>
  <c r="BE3453"/>
  <c r="BE3454"/>
  <c r="BE3493"/>
  <c r="BE3505"/>
  <c r="BE3506"/>
  <c r="BE3511"/>
  <c r="BE3517"/>
  <c r="BE3521"/>
  <c r="BE3525"/>
  <c r="BE3533"/>
  <c r="BE3560"/>
  <c r="BE3569"/>
  <c r="BE3571"/>
  <c r="BE3609"/>
  <c r="BE3615"/>
  <c r="BE3617"/>
  <c r="BE3620"/>
  <c r="BE3627"/>
  <c r="BE3630"/>
  <c r="BE3634"/>
  <c r="BE3638"/>
  <c r="BE3644"/>
  <c r="BE3645"/>
  <c r="BE3646"/>
  <c r="BE3658"/>
  <c r="BE3665"/>
  <c r="BE3688"/>
  <c r="BE3788"/>
  <c r="BE3801"/>
  <c r="BE3806"/>
  <c r="BE3868"/>
  <c r="BE3889"/>
  <c r="BE3908"/>
  <c r="BE3912"/>
  <c r="BE3914"/>
  <c r="BE3916"/>
  <c r="BE4066"/>
  <c r="BE4078"/>
  <c r="BE4085"/>
  <c r="BE4167"/>
  <c r="BE4190"/>
  <c r="BE4192"/>
  <c r="BE4245"/>
  <c r="BE4270"/>
  <c r="BE4277"/>
  <c r="BE4339"/>
  <c r="BE4444"/>
  <c r="BE4448"/>
  <c r="BE4451"/>
  <c r="BE4479"/>
  <c r="BE4482"/>
  <c r="BE4498"/>
  <c r="BE4529"/>
  <c r="BE4547"/>
  <c r="BE196"/>
  <c r="BE204"/>
  <c r="BE242"/>
  <c r="BE273"/>
  <c r="BE280"/>
  <c r="BE424"/>
  <c r="BE443"/>
  <c r="BE615"/>
  <c r="BE637"/>
  <c r="BE642"/>
  <c r="BE715"/>
  <c r="BE726"/>
  <c r="BE915"/>
  <c r="BE1299"/>
  <c r="BE1451"/>
  <c r="BE1468"/>
  <c r="BE1542"/>
  <c r="BE1552"/>
  <c r="BE1570"/>
  <c r="BE1576"/>
  <c r="BE1604"/>
  <c r="BE1607"/>
  <c r="BE1648"/>
  <c r="BE3018"/>
  <c r="BE3020"/>
  <c r="BE3024"/>
  <c r="BE3027"/>
  <c r="BE3031"/>
  <c r="BE3046"/>
  <c r="BE3051"/>
  <c r="BE3052"/>
  <c r="BE3053"/>
  <c r="BE3054"/>
  <c r="BE3061"/>
  <c r="BE3062"/>
  <c r="BE3072"/>
  <c r="BE3097"/>
  <c r="BE3101"/>
  <c r="BE3102"/>
  <c r="BE199"/>
  <c r="BE376"/>
  <c r="BE387"/>
  <c r="BE486"/>
  <c r="BE633"/>
  <c r="BE640"/>
  <c r="BE760"/>
  <c r="BE899"/>
  <c r="BE1098"/>
  <c r="BE1228"/>
  <c r="BE1356"/>
  <c r="BE1416"/>
  <c r="BE1523"/>
  <c r="BE1535"/>
  <c r="BE3238"/>
  <c r="BE3241"/>
  <c r="BE3254"/>
  <c r="BE3268"/>
  <c r="BE3280"/>
  <c r="BE3287"/>
  <c r="BE3290"/>
  <c r="BE3293"/>
  <c r="BE3316"/>
  <c r="BE3328"/>
  <c r="BE3342"/>
  <c r="BE3360"/>
  <c r="BE3368"/>
  <c r="BE130"/>
  <c r="BE151"/>
  <c r="BE176"/>
  <c r="BE191"/>
  <c r="BE194"/>
  <c r="BE276"/>
  <c r="BE302"/>
  <c r="BE353"/>
  <c r="BE400"/>
  <c r="BE403"/>
  <c r="BE414"/>
  <c r="BE420"/>
  <c r="BE483"/>
  <c r="BE521"/>
  <c r="BE592"/>
  <c r="BE601"/>
  <c r="BE650"/>
  <c r="BE657"/>
  <c r="BE672"/>
  <c r="BE684"/>
  <c r="BE732"/>
  <c r="BE803"/>
  <c r="BE820"/>
  <c r="BE828"/>
  <c r="BE1058"/>
  <c r="BE1061"/>
  <c r="BE1339"/>
  <c r="BE1412"/>
  <c r="BE1584"/>
  <c r="BE1587"/>
  <c r="BE1600"/>
  <c r="BE1640"/>
  <c r="BE1684"/>
  <c r="BE1716"/>
  <c r="BE1857"/>
  <c r="BE2007"/>
  <c r="BE2064"/>
  <c r="BE2079"/>
  <c r="BE2082"/>
  <c r="BE2120"/>
  <c r="BE2142"/>
  <c r="BE2223"/>
  <c r="BE2237"/>
  <c r="BE2427"/>
  <c r="BE2432"/>
  <c r="BE2495"/>
  <c r="BE2537"/>
  <c r="BE2544"/>
  <c r="BE2547"/>
  <c r="BE2598"/>
  <c r="BE2605"/>
  <c r="BE2614"/>
  <c r="BE2622"/>
  <c r="BE2630"/>
  <c r="BE2647"/>
  <c r="BE2686"/>
  <c r="BE2696"/>
  <c r="BE2720"/>
  <c r="BE2745"/>
  <c r="BE2754"/>
  <c r="BE2773"/>
  <c r="BE2785"/>
  <c r="BE2797"/>
  <c r="BE2803"/>
  <c r="BE2828"/>
  <c r="BE2853"/>
  <c r="BE2956"/>
  <c r="BE2959"/>
  <c r="BE2996"/>
  <c r="BE3007"/>
  <c r="BE3025"/>
  <c r="BE3045"/>
  <c r="BE3088"/>
  <c r="BE3094"/>
  <c r="BE3129"/>
  <c r="BE3134"/>
  <c r="BE3136"/>
  <c r="BE3151"/>
  <c r="BE3157"/>
  <c r="BE3170"/>
  <c r="BE3173"/>
  <c r="BE3178"/>
  <c r="BE3181"/>
  <c r="BE3185"/>
  <c r="BE3188"/>
  <c r="BE3196"/>
  <c r="BE3230"/>
  <c r="BE3233"/>
  <c r="BE3235"/>
  <c r="BE3250"/>
  <c r="BE3253"/>
  <c r="BE3256"/>
  <c r="BE3260"/>
  <c r="BE3281"/>
  <c r="BE3282"/>
  <c r="BE3285"/>
  <c r="BE3336"/>
  <c r="BE3356"/>
  <c r="BE3364"/>
  <c r="BE3366"/>
  <c r="BE3370"/>
  <c r="BE3374"/>
  <c r="BE3384"/>
  <c r="BE3388"/>
  <c r="BE3404"/>
  <c r="BE3418"/>
  <c r="BE3420"/>
  <c r="BE3426"/>
  <c r="BE3434"/>
  <c r="BE3442"/>
  <c r="BE3448"/>
  <c r="BE3460"/>
  <c r="BE3469"/>
  <c r="BE3476"/>
  <c r="BE3481"/>
  <c r="BE3491"/>
  <c r="BE3492"/>
  <c r="BE3499"/>
  <c r="BE3527"/>
  <c r="BE3554"/>
  <c r="BE3556"/>
  <c r="BE3564"/>
  <c r="BE3566"/>
  <c r="BE3574"/>
  <c r="BE3576"/>
  <c r="BE3577"/>
  <c r="BE3580"/>
  <c r="BE3582"/>
  <c r="BE3614"/>
  <c r="BE3624"/>
  <c r="BE3625"/>
  <c r="BE3626"/>
  <c r="BE3655"/>
  <c r="BE3674"/>
  <c r="BE3744"/>
  <c r="BE3748"/>
  <c r="BE3867"/>
  <c r="BE3883"/>
  <c r="BE3904"/>
  <c r="BE3970"/>
  <c r="BE3979"/>
  <c r="BE4036"/>
  <c r="BE4044"/>
  <c r="BE4046"/>
  <c r="BE4081"/>
  <c r="BE4096"/>
  <c r="BE4101"/>
  <c r="BE4153"/>
  <c r="BE4156"/>
  <c r="BE4195"/>
  <c r="BE4263"/>
  <c r="BE4331"/>
  <c r="BE4376"/>
  <c r="BE4379"/>
  <c r="BE4382"/>
  <c r="BE4385"/>
  <c r="BE4424"/>
  <c r="BE4436"/>
  <c r="BE4476"/>
  <c r="BE4495"/>
  <c r="BE4543"/>
  <c r="BE4567"/>
  <c r="BE4648"/>
  <c r="BE4659"/>
  <c r="BE4666"/>
  <c r="BE4667"/>
  <c r="BE251"/>
  <c r="BE254"/>
  <c r="BE323"/>
  <c r="BE338"/>
  <c r="BE347"/>
  <c r="BE385"/>
  <c r="BE397"/>
  <c r="BE405"/>
  <c r="BE417"/>
  <c r="BE549"/>
  <c r="BE595"/>
  <c r="BE604"/>
  <c r="BE627"/>
  <c r="BE669"/>
  <c r="BE697"/>
  <c r="BE735"/>
  <c r="BE741"/>
  <c r="BE748"/>
  <c r="BE750"/>
  <c r="BE772"/>
  <c r="BE776"/>
  <c r="BE801"/>
  <c r="BE1070"/>
  <c r="BE1493"/>
  <c r="BE1512"/>
  <c r="BE1550"/>
  <c r="BE1658"/>
  <c r="BE2558"/>
  <c r="BE2565"/>
  <c r="BE2608"/>
  <c r="BE2612"/>
  <c r="BE2617"/>
  <c r="BE2635"/>
  <c r="BE2658"/>
  <c r="BE2663"/>
  <c r="BE2678"/>
  <c r="BE2683"/>
  <c r="BE2690"/>
  <c r="BE2726"/>
  <c r="BE2733"/>
  <c r="BE2806"/>
  <c r="BE2836"/>
  <c r="BE2841"/>
  <c r="BE2850"/>
  <c r="BE2876"/>
  <c r="BE2885"/>
  <c r="BE2888"/>
  <c r="BE2909"/>
  <c r="BE2913"/>
  <c r="J59"/>
  <c r="BE122"/>
  <c r="BE186"/>
  <c r="BE234"/>
  <c r="BE239"/>
  <c r="BE248"/>
  <c r="BE1595"/>
  <c r="BE1637"/>
  <c r="BE1692"/>
  <c r="BE1695"/>
  <c r="BE1696"/>
  <c r="BE1697"/>
  <c r="BE1702"/>
  <c r="BE1720"/>
  <c r="BE1721"/>
  <c r="BE1740"/>
  <c r="BE1772"/>
  <c r="BE1790"/>
  <c r="BE1796"/>
  <c r="BE1818"/>
  <c r="BE2003"/>
  <c r="BE2139"/>
  <c r="BE2160"/>
  <c r="BE2301"/>
  <c r="BE2372"/>
  <c r="BE2396"/>
  <c r="BE2400"/>
  <c r="BE2444"/>
  <c r="BE2449"/>
  <c r="BE2451"/>
  <c r="BE2453"/>
  <c r="BE2483"/>
  <c r="BE2490"/>
  <c r="BE2497"/>
  <c r="BE2627"/>
  <c r="BE2645"/>
  <c r="BE2654"/>
  <c r="BE2655"/>
  <c r="BE2666"/>
  <c r="BE2681"/>
  <c r="BE2691"/>
  <c r="BE2770"/>
  <c r="BE2779"/>
  <c r="BE2817"/>
  <c r="BE2819"/>
  <c r="BE2831"/>
  <c r="BE2881"/>
  <c r="BE2912"/>
  <c r="BE2920"/>
  <c r="BE2924"/>
  <c r="BE2949"/>
  <c r="BE2963"/>
  <c r="BE2977"/>
  <c r="BE2991"/>
  <c r="BE3005"/>
  <c r="BE3011"/>
  <c r="BE3016"/>
  <c r="BE3019"/>
  <c r="BE3023"/>
  <c r="BE3074"/>
  <c r="BE3080"/>
  <c r="BE3083"/>
  <c r="BE3091"/>
  <c r="BE3115"/>
  <c r="BE3121"/>
  <c r="BE3123"/>
  <c r="BE3139"/>
  <c r="BE3141"/>
  <c r="BE3142"/>
  <c r="BE3144"/>
  <c r="BE3159"/>
  <c r="BE3172"/>
  <c r="BE3174"/>
  <c r="BE3179"/>
  <c r="BE3192"/>
  <c r="BE3203"/>
  <c r="BE3226"/>
  <c r="BE3239"/>
  <c r="BE3245"/>
  <c r="BE3248"/>
  <c r="BE3266"/>
  <c r="BE3272"/>
  <c r="BE3278"/>
  <c r="BE3289"/>
  <c r="BE3331"/>
  <c r="BE3338"/>
  <c r="BE3354"/>
  <c r="BE3372"/>
  <c r="BE3378"/>
  <c r="BE3396"/>
  <c r="BE3400"/>
  <c r="BE3408"/>
  <c r="BE3432"/>
  <c r="BE3444"/>
  <c r="BE3450"/>
  <c r="BE3452"/>
  <c r="BE3457"/>
  <c r="BE3459"/>
  <c r="BE3470"/>
  <c r="BE3471"/>
  <c r="BE3475"/>
  <c r="BE3477"/>
  <c r="BE3500"/>
  <c r="BE3507"/>
  <c r="BE3512"/>
  <c r="BE3516"/>
  <c r="BE3536"/>
  <c r="BE3539"/>
  <c r="BE3546"/>
  <c r="BE3553"/>
  <c r="BE3562"/>
  <c r="BE3575"/>
  <c r="BE3578"/>
  <c r="BE3605"/>
  <c r="BE3618"/>
  <c r="BE3619"/>
  <c r="BE3621"/>
  <c r="BE3628"/>
  <c r="BE3629"/>
  <c r="BE3633"/>
  <c r="BE3668"/>
  <c r="BE3678"/>
  <c r="BE3694"/>
  <c r="BE3696"/>
  <c r="BE3699"/>
  <c r="BE3795"/>
  <c r="BE3798"/>
  <c r="BE3804"/>
  <c r="BE3838"/>
  <c r="BE3886"/>
  <c r="BE3895"/>
  <c r="BE3933"/>
  <c r="BE3973"/>
  <c r="BE3982"/>
  <c r="BE4083"/>
  <c r="BE4088"/>
  <c r="BE4091"/>
  <c r="BE4141"/>
  <c r="BE4178"/>
  <c r="BE4221"/>
  <c r="BE4242"/>
  <c r="BE4283"/>
  <c r="BE4286"/>
  <c r="BE4373"/>
  <c r="BE4388"/>
  <c r="BE4391"/>
  <c r="BE4409"/>
  <c r="BE4413"/>
  <c r="BE4418"/>
  <c r="BE4427"/>
  <c r="BE4433"/>
  <c r="BE4459"/>
  <c r="BE4462"/>
  <c r="BE4485"/>
  <c r="BE4631"/>
  <c r="BE4635"/>
  <c r="BE4650"/>
  <c r="BE4656"/>
  <c r="BE4662"/>
  <c r="BE4665"/>
  <c r="BE228"/>
  <c r="BE230"/>
  <c r="BE245"/>
  <c r="BE329"/>
  <c r="BE356"/>
  <c r="BE379"/>
  <c r="BE491"/>
  <c r="BE494"/>
  <c r="BE567"/>
  <c r="BE623"/>
  <c r="BE630"/>
  <c r="BE694"/>
  <c r="BE724"/>
  <c r="BE757"/>
  <c r="BE766"/>
  <c r="BE769"/>
  <c r="BE1006"/>
  <c r="BE1065"/>
  <c r="BE1318"/>
  <c r="BE1351"/>
  <c r="BE1359"/>
  <c r="BE1396"/>
  <c r="BE1409"/>
  <c r="BE1435"/>
  <c r="BE1457"/>
  <c r="BE1515"/>
  <c r="BE1554"/>
  <c r="BE1558"/>
  <c r="BE1579"/>
  <c r="BE1592"/>
  <c r="BE1694"/>
  <c r="BE1828"/>
  <c r="BE1831"/>
  <c r="BE1860"/>
  <c r="BE1864"/>
  <c r="BE1929"/>
  <c r="BE2011"/>
  <c r="BE2029"/>
  <c r="BE2097"/>
  <c r="BE2100"/>
  <c r="BE2210"/>
  <c r="BE2266"/>
  <c r="BE2283"/>
  <c r="BE2343"/>
  <c r="BE2392"/>
  <c r="BE2424"/>
  <c r="BE2478"/>
  <c r="BE2486"/>
  <c r="BE2510"/>
  <c r="BE2592"/>
  <c r="BE2648"/>
  <c r="BE2656"/>
  <c r="BE2660"/>
  <c r="BE2669"/>
  <c r="BE2730"/>
  <c r="BE2737"/>
  <c r="BE2740"/>
  <c r="BE2751"/>
  <c r="BE2758"/>
  <c r="BE2762"/>
  <c r="BE2809"/>
  <c r="BE2815"/>
  <c r="BE2847"/>
  <c r="BE2864"/>
  <c r="BE2870"/>
  <c r="BE2874"/>
  <c r="BE2943"/>
  <c r="BE2960"/>
  <c r="BE2969"/>
  <c r="BE2981"/>
  <c r="BE2985"/>
  <c r="BE2989"/>
  <c r="BE3106"/>
  <c r="BE3114"/>
  <c r="BE3117"/>
  <c r="BE3118"/>
  <c r="BE3392"/>
  <c r="BE3394"/>
  <c r="BE3398"/>
  <c r="BE3410"/>
  <c r="BE3414"/>
  <c r="BE3428"/>
  <c r="BE3438"/>
  <c r="BE3449"/>
  <c r="BE3463"/>
  <c r="BE3465"/>
  <c r="BE3480"/>
  <c r="BE3484"/>
  <c r="BE3488"/>
  <c r="BE3494"/>
  <c r="BE3501"/>
  <c r="BE3513"/>
  <c r="BE3520"/>
  <c r="BE3530"/>
  <c r="BE3542"/>
  <c r="BE3545"/>
  <c r="BE3549"/>
  <c r="BE3550"/>
  <c r="BE3557"/>
  <c r="BE3584"/>
  <c r="BE3613"/>
  <c r="BE3616"/>
  <c r="BE3637"/>
  <c r="BE3659"/>
  <c r="BE3660"/>
  <c r="BE3671"/>
  <c r="BE3682"/>
  <c r="BE3685"/>
  <c r="BE3702"/>
  <c r="BE3871"/>
  <c r="BE3885"/>
  <c r="BE3892"/>
  <c r="BE3897"/>
  <c r="BE3901"/>
  <c r="BE3919"/>
  <c r="BE3936"/>
  <c r="BE3975"/>
  <c r="BE4005"/>
  <c r="BE4038"/>
  <c r="BE4124"/>
  <c r="BE4247"/>
  <c r="BE4274"/>
  <c r="BE4280"/>
  <c r="BE4333"/>
  <c r="BE4397"/>
  <c r="BE4439"/>
  <c r="BE4455"/>
  <c r="BE4457"/>
  <c r="BE4465"/>
  <c r="BE4468"/>
  <c r="BE4473"/>
  <c r="BE4490"/>
  <c r="BE4612"/>
  <c r="BE4653"/>
  <c r="BE161"/>
  <c r="BE202"/>
  <c r="BE218"/>
  <c r="BE258"/>
  <c r="BE262"/>
  <c r="BE269"/>
  <c r="BE764"/>
  <c r="BE823"/>
  <c r="BE976"/>
  <c r="BE1438"/>
  <c r="BE1490"/>
  <c r="BE1532"/>
  <c r="BE1539"/>
  <c r="BE1564"/>
  <c r="BE1574"/>
  <c r="BE1590"/>
  <c r="BE1628"/>
  <c r="BE1632"/>
  <c r="BE1642"/>
  <c r="BE1650"/>
  <c r="BE1656"/>
  <c r="BE1669"/>
  <c r="BE1689"/>
  <c r="BE1711"/>
  <c r="BE1824"/>
  <c r="BE1834"/>
  <c r="BE1838"/>
  <c r="BE1882"/>
  <c r="BE1884"/>
  <c r="BE1903"/>
  <c r="BE1908"/>
  <c r="BE1981"/>
  <c r="BE1984"/>
  <c r="BE1995"/>
  <c r="BE1999"/>
  <c r="BE2047"/>
  <c r="BE2653"/>
  <c r="BE2673"/>
  <c r="BE2782"/>
  <c r="BE2791"/>
  <c r="BE2822"/>
  <c r="BE2834"/>
  <c r="BE2844"/>
  <c r="BE2855"/>
  <c r="BE2861"/>
  <c r="BE2997"/>
  <c r="BE3001"/>
  <c r="BE3002"/>
  <c r="BE3012"/>
  <c r="BE3013"/>
  <c r="BE3014"/>
  <c r="BE3017"/>
  <c r="BE3029"/>
  <c r="BE3032"/>
  <c r="BE3044"/>
  <c r="BE3048"/>
  <c r="BE3056"/>
  <c r="BE3057"/>
  <c r="BE3076"/>
  <c r="BE3077"/>
  <c r="BE3081"/>
  <c r="BE3090"/>
  <c r="BE3093"/>
  <c r="BE3096"/>
  <c r="BE3098"/>
  <c r="BE3100"/>
  <c r="BE3111"/>
  <c r="BE3112"/>
  <c r="BE3125"/>
  <c r="BE3137"/>
  <c r="BE3138"/>
  <c r="BE3140"/>
  <c r="BE3153"/>
  <c r="BE3175"/>
  <c r="BE3186"/>
  <c r="BE3194"/>
  <c r="BE3205"/>
  <c r="BE3215"/>
  <c r="BE3219"/>
  <c r="BE3221"/>
  <c r="BE3223"/>
  <c r="BE3228"/>
  <c r="BE3237"/>
  <c r="BE3243"/>
  <c r="BE3252"/>
  <c r="BE3259"/>
  <c r="BE3274"/>
  <c r="BE3276"/>
  <c r="BE3346"/>
  <c r="BE3358"/>
  <c r="BE173"/>
  <c r="BE213"/>
  <c r="BE225"/>
  <c r="BE264"/>
  <c r="BE719"/>
  <c r="BE831"/>
  <c r="BE1314"/>
  <c r="BE1427"/>
  <c r="BE1431"/>
  <c r="BE1448"/>
  <c r="BE1484"/>
  <c r="BE1487"/>
  <c r="BE1496"/>
  <c r="BE1526"/>
  <c r="BE1529"/>
  <c r="BE1664"/>
  <c r="BE1666"/>
  <c r="BE1698"/>
  <c r="BE1699"/>
  <c r="BE1700"/>
  <c r="BE1701"/>
  <c r="BE1710"/>
  <c r="BE1841"/>
  <c r="BE1850"/>
  <c r="BE1970"/>
  <c r="BE2020"/>
  <c r="BE2075"/>
  <c r="BE2201"/>
  <c r="BE2204"/>
  <c r="BE2213"/>
  <c r="BE2216"/>
  <c r="BE2269"/>
  <c r="BE2338"/>
  <c r="BE2386"/>
  <c r="BE2418"/>
  <c r="BE2421"/>
  <c r="BE2463"/>
  <c r="BE2468"/>
  <c r="BE2530"/>
  <c r="BE2532"/>
  <c r="BE2552"/>
  <c r="BE2595"/>
  <c r="BE2625"/>
  <c r="BE2633"/>
  <c r="BE2693"/>
  <c r="BE2748"/>
  <c r="BE2776"/>
  <c r="BE2800"/>
  <c r="BE2839"/>
  <c r="BE2869"/>
  <c r="BE2908"/>
  <c r="BE2946"/>
  <c r="BE2966"/>
  <c r="BE2998"/>
  <c r="BE3004"/>
  <c r="BE3015"/>
  <c r="BE3026"/>
  <c r="BE3028"/>
  <c r="BE3030"/>
  <c r="BE3033"/>
  <c r="BE3041"/>
  <c r="BE3042"/>
  <c r="BE3043"/>
  <c r="BE3047"/>
  <c r="BE3070"/>
  <c r="BE3085"/>
  <c r="BE3105"/>
  <c r="BE3113"/>
  <c r="BE3120"/>
  <c r="BE3124"/>
  <c r="BE3155"/>
  <c r="BE3158"/>
  <c r="BE3190"/>
  <c r="BE3198"/>
  <c r="BE3201"/>
  <c r="BE3207"/>
  <c r="BE3209"/>
  <c r="BE3211"/>
  <c r="BE3234"/>
  <c r="BE3247"/>
  <c r="BE3255"/>
  <c r="BE3257"/>
  <c r="BE3269"/>
  <c r="BE3271"/>
  <c r="BE3286"/>
  <c r="BE3307"/>
  <c r="BE3310"/>
  <c r="BE3348"/>
  <c r="BE3350"/>
  <c r="BE3376"/>
  <c r="E50"/>
  <c r="BE158"/>
  <c r="BE170"/>
  <c r="BE181"/>
  <c r="BE834"/>
  <c r="BE901"/>
  <c r="BE919"/>
  <c r="BE1441"/>
  <c r="BE1545"/>
  <c r="BE1556"/>
  <c r="BE1560"/>
  <c r="BE1562"/>
  <c r="BE1567"/>
  <c r="BE1598"/>
  <c r="BE1671"/>
  <c r="BE1674"/>
  <c r="BE1677"/>
  <c r="BE1719"/>
  <c r="BE1743"/>
  <c r="BE1853"/>
  <c r="BE1947"/>
  <c r="BE2107"/>
  <c r="BE2156"/>
  <c r="BE2179"/>
  <c r="BE2207"/>
  <c r="BE2287"/>
  <c r="BE2403"/>
  <c r="BE2406"/>
  <c r="BE2409"/>
  <c r="BE2488"/>
  <c r="BE2492"/>
  <c r="BE2518"/>
  <c r="BE2521"/>
  <c r="BE2527"/>
  <c r="BE2550"/>
  <c r="BE2562"/>
  <c r="BE3380"/>
  <c r="BE3382"/>
  <c r="BE311"/>
  <c r="BE366"/>
  <c r="BE369"/>
  <c r="BE371"/>
  <c r="BE472"/>
  <c r="BE624"/>
  <c r="BE652"/>
  <c r="BE667"/>
  <c r="BE681"/>
  <c r="BE690"/>
  <c r="BE692"/>
  <c r="BE731"/>
  <c r="BE958"/>
  <c r="BE973"/>
  <c r="BE1000"/>
  <c r="BE1076"/>
  <c r="BE1160"/>
  <c r="BE1308"/>
  <c r="BE1342"/>
  <c r="BE1400"/>
  <c r="BE1463"/>
  <c r="BE2460"/>
  <c r="BE2513"/>
  <c r="BE2524"/>
  <c r="BE2542"/>
  <c r="BE2555"/>
  <c r="BE2589"/>
  <c r="BE2620"/>
  <c r="BE2637"/>
  <c r="BE2640"/>
  <c r="BE2643"/>
  <c r="BE2651"/>
  <c r="BE2657"/>
  <c r="BE2689"/>
  <c r="BE2699"/>
  <c r="BE2702"/>
  <c r="BE2704"/>
  <c r="BE2707"/>
  <c r="BE2713"/>
  <c r="BE2716"/>
  <c r="BE2718"/>
  <c r="BE2742"/>
  <c r="BE2794"/>
  <c r="BE2812"/>
  <c r="BE2825"/>
  <c r="BE2858"/>
  <c r="BE2868"/>
  <c r="BE2878"/>
  <c r="BE2906"/>
  <c r="BE2951"/>
  <c r="BE2984"/>
  <c r="BE2988"/>
  <c r="BE2990"/>
  <c r="BE2993"/>
  <c r="BE3008"/>
  <c r="BE3040"/>
  <c r="BE3055"/>
  <c r="BE3060"/>
  <c r="BE3103"/>
  <c r="BE3108"/>
  <c r="BE3109"/>
  <c r="BE3110"/>
  <c r="BE3116"/>
  <c r="BE3127"/>
  <c r="BE3132"/>
  <c r="BE3145"/>
  <c r="BE3150"/>
  <c r="BE3165"/>
  <c r="BE3169"/>
  <c r="BE3176"/>
  <c r="BE3183"/>
  <c r="BE3213"/>
  <c r="BE3214"/>
  <c r="BE3217"/>
  <c r="BE3261"/>
  <c r="BE3262"/>
  <c r="BE3263"/>
  <c r="BE3265"/>
  <c r="BE3275"/>
  <c r="BE3279"/>
  <c r="BE3284"/>
  <c r="BE3292"/>
  <c r="BE3313"/>
  <c r="BE3340"/>
  <c r="BE3344"/>
  <c r="BE3352"/>
  <c r="BE155"/>
  <c r="BE166"/>
  <c r="BE221"/>
  <c r="BE307"/>
  <c r="BE313"/>
  <c r="BE509"/>
  <c r="BE524"/>
  <c r="BE589"/>
  <c r="BE620"/>
  <c r="BE645"/>
  <c r="BE675"/>
  <c r="BE678"/>
  <c r="BE699"/>
  <c r="BE712"/>
  <c r="BE806"/>
  <c r="BE1124"/>
  <c r="BE1280"/>
  <c r="BE1296"/>
  <c r="BE1403"/>
  <c r="BE1421"/>
  <c r="BE1478"/>
  <c r="BE1518"/>
  <c r="BE1548"/>
  <c r="BE1582"/>
  <c r="BE1609"/>
  <c r="BE1645"/>
  <c r="BE1653"/>
  <c r="BE1661"/>
  <c r="BE1703"/>
  <c r="BE1715"/>
  <c r="BE1717"/>
  <c r="BE1729"/>
  <c r="BE1731"/>
  <c r="BE1736"/>
  <c r="BE1847"/>
  <c r="BE1871"/>
  <c r="BE1876"/>
  <c r="BE1879"/>
  <c r="BE1991"/>
  <c r="BE2024"/>
  <c r="BE2041"/>
  <c r="BE2085"/>
  <c r="BE2091"/>
  <c r="BE2104"/>
  <c r="BE2110"/>
  <c r="BE2114"/>
  <c r="BE2117"/>
  <c r="BE2123"/>
  <c r="BE2130"/>
  <c r="BE2227"/>
  <c r="BE2232"/>
  <c r="BE2375"/>
  <c r="BE2378"/>
  <c r="BE2381"/>
  <c r="BE3034"/>
  <c r="BE3038"/>
  <c r="BE3039"/>
  <c r="BE3049"/>
  <c r="BE3050"/>
  <c r="BE3079"/>
  <c r="BE3082"/>
  <c r="BE3143"/>
  <c r="BE3146"/>
  <c r="BE3147"/>
  <c r="BE3149"/>
  <c r="BE3152"/>
  <c r="BE3156"/>
  <c r="BE3162"/>
  <c r="BE3163"/>
  <c r="BE3166"/>
  <c r="BE3167"/>
  <c r="BE3177"/>
  <c r="BE3231"/>
  <c i="12" r="F36"/>
  <c i="1" r="BC67"/>
  <c i="6" r="F41"/>
  <c i="1" r="BD61"/>
  <c i="2" r="F37"/>
  <c i="1" r="BB56"/>
  <c i="3" r="F37"/>
  <c i="1" r="BB57"/>
  <c i="2" r="J36"/>
  <c i="1" r="AW56"/>
  <c i="7" r="F37"/>
  <c i="1" r="BB62"/>
  <c i="9" r="F36"/>
  <c i="1" r="BC64"/>
  <c i="10" r="F36"/>
  <c i="1" r="BC65"/>
  <c i="2" r="F39"/>
  <c i="1" r="BD56"/>
  <c i="13" r="F37"/>
  <c i="1" r="BD68"/>
  <c i="3" r="F39"/>
  <c i="1" r="BD57"/>
  <c i="11" r="F36"/>
  <c i="1" r="BC66"/>
  <c i="10" r="F34"/>
  <c i="1" r="BA65"/>
  <c i="3" r="J36"/>
  <c i="1" r="AW57"/>
  <c i="9" r="F34"/>
  <c i="1" r="BA64"/>
  <c i="11" r="F37"/>
  <c i="1" r="BD66"/>
  <c i="4" r="F36"/>
  <c i="1" r="BA58"/>
  <c i="4" r="F38"/>
  <c i="1" r="BC58"/>
  <c i="8" r="F34"/>
  <c i="1" r="BA63"/>
  <c i="8" r="F37"/>
  <c i="1" r="BD63"/>
  <c i="10" r="F35"/>
  <c i="1" r="BB65"/>
  <c i="13" r="F35"/>
  <c i="1" r="BB68"/>
  <c i="5" r="F40"/>
  <c i="1" r="BC60"/>
  <c i="5" r="J38"/>
  <c i="1" r="AW60"/>
  <c i="11" r="F34"/>
  <c i="1" r="BA66"/>
  <c r="AS55"/>
  <c r="AS54"/>
  <c i="4" r="F37"/>
  <c i="1" r="BB58"/>
  <c i="5" r="F38"/>
  <c i="1" r="BA60"/>
  <c i="11" r="J34"/>
  <c i="1" r="AW66"/>
  <c i="6" r="F40"/>
  <c i="1" r="BC61"/>
  <c i="9" r="F37"/>
  <c i="1" r="BD64"/>
  <c i="9" r="J34"/>
  <c i="1" r="AW64"/>
  <c i="12" r="F34"/>
  <c i="1" r="BA67"/>
  <c i="13" r="J34"/>
  <c i="1" r="AW68"/>
  <c i="13" r="F36"/>
  <c i="1" r="BC68"/>
  <c i="7" r="F38"/>
  <c i="1" r="BC62"/>
  <c i="2" r="F36"/>
  <c i="1" r="BA56"/>
  <c i="5" r="F41"/>
  <c i="1" r="BD60"/>
  <c i="7" r="F39"/>
  <c i="1" r="BD62"/>
  <c i="7" r="J36"/>
  <c i="1" r="AW62"/>
  <c i="6" r="F39"/>
  <c i="1" r="BB61"/>
  <c i="2" r="F38"/>
  <c i="1" r="BC56"/>
  <c i="12" r="J34"/>
  <c i="1" r="AW67"/>
  <c i="8" r="F36"/>
  <c i="1" r="BC63"/>
  <c i="4" r="J36"/>
  <c i="1" r="AW58"/>
  <c i="12" r="F37"/>
  <c i="1" r="BD67"/>
  <c i="3" r="F38"/>
  <c i="1" r="BC57"/>
  <c i="6" r="J38"/>
  <c i="1" r="AW61"/>
  <c i="9" r="F35"/>
  <c i="1" r="BB64"/>
  <c i="10" r="F37"/>
  <c i="1" r="BD65"/>
  <c i="13" r="F34"/>
  <c i="1" r="BA68"/>
  <c i="8" r="J34"/>
  <c i="1" r="AW63"/>
  <c i="4" r="F39"/>
  <c i="1" r="BD58"/>
  <c i="12" r="F35"/>
  <c i="1" r="BB67"/>
  <c i="5" r="F39"/>
  <c i="1" r="BB60"/>
  <c i="6" r="F38"/>
  <c i="1" r="BA61"/>
  <c i="7" r="F36"/>
  <c i="1" r="BA62"/>
  <c i="3" r="F36"/>
  <c i="1" r="BA57"/>
  <c i="8" r="F35"/>
  <c i="1" r="BB63"/>
  <c i="10" r="J34"/>
  <c i="1" r="AW65"/>
  <c i="11" r="F35"/>
  <c i="1" r="BB66"/>
  <c i="13" l="1" r="P87"/>
  <c r="P86"/>
  <c i="1" r="AU68"/>
  <c i="3" r="P290"/>
  <c i="2" r="R120"/>
  <c i="10" r="R89"/>
  <c r="R88"/>
  <c i="2" r="R2466"/>
  <c i="13" r="R87"/>
  <c r="R86"/>
  <c i="9" r="T202"/>
  <c i="6" r="T130"/>
  <c r="T129"/>
  <c i="2" r="P120"/>
  <c i="9" r="P202"/>
  <c r="P93"/>
  <c i="1" r="AU64"/>
  <c i="7" r="R768"/>
  <c i="6" r="P130"/>
  <c i="8" r="T441"/>
  <c r="T89"/>
  <c i="13" r="T87"/>
  <c r="T86"/>
  <c i="2" r="T2466"/>
  <c i="3" r="BK107"/>
  <c r="J107"/>
  <c r="J64"/>
  <c i="7" r="T620"/>
  <c i="4" r="R204"/>
  <c r="R104"/>
  <c i="9" r="T94"/>
  <c r="T93"/>
  <c i="7" r="BK620"/>
  <c r="J620"/>
  <c r="J79"/>
  <c r="T179"/>
  <c i="6" r="R187"/>
  <c r="R129"/>
  <c i="7" r="R680"/>
  <c i="2" r="P2466"/>
  <c i="6" r="BK187"/>
  <c r="J187"/>
  <c r="J73"/>
  <c i="4" r="T105"/>
  <c i="6" r="P187"/>
  <c i="3" r="R107"/>
  <c i="5" r="P104"/>
  <c r="P103"/>
  <c i="1" r="AU60"/>
  <c i="9" r="R94"/>
  <c i="7" r="T680"/>
  <c i="3" r="T107"/>
  <c i="7" r="T115"/>
  <c r="T114"/>
  <c i="3" r="R290"/>
  <c r="P107"/>
  <c r="P106"/>
  <c i="1" r="AU57"/>
  <c i="10" r="T89"/>
  <c r="T88"/>
  <c i="9" r="BK202"/>
  <c r="J202"/>
  <c r="J67"/>
  <c i="7" r="T768"/>
  <c i="6" r="BK130"/>
  <c r="J130"/>
  <c r="J68"/>
  <c i="2" r="BK2466"/>
  <c r="J2466"/>
  <c r="J78"/>
  <c i="7" r="R179"/>
  <c i="3" r="T290"/>
  <c i="7" r="P768"/>
  <c r="P114"/>
  <c i="1" r="AU62"/>
  <c i="8" r="BK90"/>
  <c r="J90"/>
  <c r="J60"/>
  <c i="4" r="P105"/>
  <c r="P104"/>
  <c i="1" r="AU58"/>
  <c i="9" r="R202"/>
  <c i="8" r="R90"/>
  <c r="R89"/>
  <c i="5" r="R133"/>
  <c r="R103"/>
  <c i="11" r="P92"/>
  <c r="P91"/>
  <c i="1" r="AU66"/>
  <c i="2" r="T120"/>
  <c r="T119"/>
  <c i="11" r="BK92"/>
  <c r="J92"/>
  <c r="J60"/>
  <c i="4" r="T204"/>
  <c i="11" r="T92"/>
  <c r="T91"/>
  <c i="5" r="T133"/>
  <c r="T103"/>
  <c i="7" r="R115"/>
  <c r="R114"/>
  <c i="5" r="BK133"/>
  <c r="J133"/>
  <c r="J72"/>
  <c i="7" r="BK155"/>
  <c r="J155"/>
  <c r="J68"/>
  <c i="13" r="BK87"/>
  <c r="J87"/>
  <c r="J60"/>
  <c i="12" r="BK82"/>
  <c r="J82"/>
  <c i="11" r="BK91"/>
  <c r="J91"/>
  <c i="10" r="BK88"/>
  <c r="J88"/>
  <c i="9" r="BK93"/>
  <c r="J93"/>
  <c i="8" r="BK89"/>
  <c r="J89"/>
  <c i="7" r="BK114"/>
  <c r="J114"/>
  <c i="5" r="BK103"/>
  <c r="J103"/>
  <c r="J67"/>
  <c i="4" r="BK104"/>
  <c r="J104"/>
  <c r="J63"/>
  <c i="3" r="BK106"/>
  <c r="J106"/>
  <c r="J63"/>
  <c i="2" r="BK119"/>
  <c r="J119"/>
  <c r="J63"/>
  <c r="J35"/>
  <c i="1" r="AV56"/>
  <c r="AT56"/>
  <c i="9" r="J33"/>
  <c i="1" r="AV64"/>
  <c r="AT64"/>
  <c i="3" r="F35"/>
  <c i="1" r="AZ57"/>
  <c i="8" r="J30"/>
  <c i="1" r="AG63"/>
  <c i="7" r="F35"/>
  <c i="1" r="AZ62"/>
  <c r="BD59"/>
  <c r="BC59"/>
  <c r="AY59"/>
  <c i="5" r="F37"/>
  <c i="1" r="AZ60"/>
  <c i="7" r="J32"/>
  <c i="1" r="AG62"/>
  <c i="8" r="F33"/>
  <c i="1" r="AZ63"/>
  <c r="BA59"/>
  <c r="AW59"/>
  <c i="7" r="J35"/>
  <c i="1" r="AV62"/>
  <c r="AT62"/>
  <c r="BB59"/>
  <c r="AX59"/>
  <c i="11" r="J33"/>
  <c i="1" r="AV66"/>
  <c r="AT66"/>
  <c i="12" r="F33"/>
  <c i="1" r="AZ67"/>
  <c i="10" r="F33"/>
  <c i="1" r="AZ65"/>
  <c i="11" r="F33"/>
  <c i="1" r="AZ66"/>
  <c i="12" r="J30"/>
  <c i="1" r="AG67"/>
  <c i="13" r="F33"/>
  <c i="1" r="AZ68"/>
  <c i="4" r="J35"/>
  <c i="1" r="AV58"/>
  <c r="AT58"/>
  <c i="6" r="F37"/>
  <c i="1" r="AZ61"/>
  <c i="12" r="J33"/>
  <c i="1" r="AV67"/>
  <c r="AT67"/>
  <c i="4" r="F35"/>
  <c i="1" r="AZ58"/>
  <c i="9" r="F33"/>
  <c i="1" r="AZ64"/>
  <c i="11" r="J30"/>
  <c i="1" r="AG66"/>
  <c i="13" r="J33"/>
  <c i="1" r="AV68"/>
  <c r="AT68"/>
  <c i="8" r="J33"/>
  <c i="1" r="AV63"/>
  <c r="AT63"/>
  <c i="5" r="J37"/>
  <c i="1" r="AV60"/>
  <c r="AT60"/>
  <c i="9" r="J30"/>
  <c i="1" r="AG64"/>
  <c i="10" r="J33"/>
  <c i="1" r="AV65"/>
  <c r="AT65"/>
  <c i="2" r="F35"/>
  <c i="1" r="AZ56"/>
  <c i="6" r="J37"/>
  <c i="1" r="AV61"/>
  <c r="AT61"/>
  <c i="3" r="J35"/>
  <c i="1" r="AV57"/>
  <c r="AT57"/>
  <c i="10" r="J30"/>
  <c i="1" r="AG65"/>
  <c i="2" l="1" r="R119"/>
  <c i="3" r="T106"/>
  <c i="9" r="R93"/>
  <c i="3" r="R106"/>
  <c i="6" r="P129"/>
  <c i="1" r="AU61"/>
  <c i="4" r="T104"/>
  <c i="2" r="P119"/>
  <c i="1" r="AU56"/>
  <c i="6" r="BK129"/>
  <c r="J129"/>
  <c r="J67"/>
  <c i="13" r="BK86"/>
  <c r="J86"/>
  <c r="J59"/>
  <c i="1" r="AN67"/>
  <c i="12" r="J59"/>
  <c i="1" r="AN66"/>
  <c i="11" r="J59"/>
  <c i="12" r="J39"/>
  <c i="1" r="AN65"/>
  <c i="10" r="J59"/>
  <c i="11" r="J39"/>
  <c i="1" r="AN64"/>
  <c i="9" r="J59"/>
  <c i="10" r="J39"/>
  <c i="1" r="AN63"/>
  <c i="8" r="J59"/>
  <c i="9" r="J39"/>
  <c i="1" r="AN62"/>
  <c i="7" r="J63"/>
  <c i="8" r="J39"/>
  <c i="7" r="J41"/>
  <c i="1" r="BB55"/>
  <c r="AX55"/>
  <c r="AZ59"/>
  <c r="AV59"/>
  <c r="AT59"/>
  <c i="4" r="J32"/>
  <c i="1" r="AG58"/>
  <c r="AN58"/>
  <c r="BA55"/>
  <c r="AW55"/>
  <c i="3" r="J32"/>
  <c i="1" r="AG57"/>
  <c r="AN57"/>
  <c r="BC55"/>
  <c r="AY55"/>
  <c i="5" r="J34"/>
  <c i="1" r="AG60"/>
  <c r="AU59"/>
  <c i="2" r="J32"/>
  <c i="1" r="AG56"/>
  <c r="BD55"/>
  <c i="5" l="1" r="J43"/>
  <c i="1" r="AN60"/>
  <c i="4" r="J41"/>
  <c i="3" r="J41"/>
  <c i="2" r="J41"/>
  <c i="1" r="AN56"/>
  <c r="BD54"/>
  <c r="W33"/>
  <c i="6" r="J34"/>
  <c i="1" r="AG61"/>
  <c r="AN61"/>
  <c r="BA54"/>
  <c r="W30"/>
  <c r="BB54"/>
  <c r="W31"/>
  <c r="AU55"/>
  <c r="AU54"/>
  <c i="13" r="J30"/>
  <c i="1" r="AG68"/>
  <c r="AZ55"/>
  <c r="AV55"/>
  <c r="AT55"/>
  <c r="BC54"/>
  <c r="AY54"/>
  <c i="13" l="1" r="J39"/>
  <c i="6" r="J43"/>
  <c i="1" r="AN68"/>
  <c r="AW54"/>
  <c r="AK30"/>
  <c r="W32"/>
  <c r="AG59"/>
  <c r="AG55"/>
  <c r="AG54"/>
  <c r="AK26"/>
  <c r="AZ54"/>
  <c r="AV54"/>
  <c r="AK29"/>
  <c r="AX54"/>
  <c l="1" r="AN55"/>
  <c r="AN59"/>
  <c r="AK35"/>
  <c r="W29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<sst xmlns="http://schemas.openxmlformats.org/spreadsheetml/2006/main">
  <si>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</si>
  <si>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</si>
  <si>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</si>
  <si>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</si>
  <si>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</si>
  <si>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</si>
  <si>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</si>
  <si>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</si>
  <si>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</si>
  <si>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</si>
  <si>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</si>
  <si>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</si>
  <si>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</si>
  <si>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</si>
  <si>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</si>
  <si>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</si>
  <si>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</si>
  <si>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</si>
  <si>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</si>
  <si>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</si>
  <si>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</si>
  <si>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</si>
  <si>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</si>
  <si>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</si>
  <si>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21. 11. 2025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</si>
  <si>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</si>
  <si>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</si>
  <si>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</si>
  <si>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</si>
  <si>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</si>
  <si>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</si>
  <si>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</si>
  <si>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</si>
  <si>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</si>
  <si>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</si>
  <si>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</si>
  <si>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</si>
  <si>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</si>
  <si>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</si>
  <si>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</si>
  <si>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</si>
  <si>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</si>
  <si>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</si>
  <si>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</si>
  <si>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</si>
  <si>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</si>
  <si>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</si>
  <si>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</si>
  <si>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</si>
  <si>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</si>
  <si>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</si>
  <si>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</si>
  <si>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</si>
  <si>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</si>
  <si>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</si>
  <si>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</si>
  <si>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</si>
  <si>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</si>
  <si>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</si>
  <si>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</si>
  <si>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</si>
  <si>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</si>
  <si>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</si>
  <si>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</si>
  <si>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</si>
  <si>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</si>
  <si>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</si>
  <si>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</si>
  <si>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</si>
  <si>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</si>
  <si>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</si>
  <si>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</si>
  <si>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</si>
  <si>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</si>
  <si>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</si>
  <si>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</si>
  <si>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</si>
  <si>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</si>
  <si>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</si>
  <si>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</si>
  <si>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</si>
  <si>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</si>
  <si>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01.1C</t>
  </si>
  <si>
    <t>stavební práce - revize 3</t>
  </si>
  <si>
    <t>Soupis</t>
  </si>
  <si>
    <t>{808ed990-890b-4e19-888e-4f88c4c42f91}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</si>
  <si>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</si>
  <si>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</si>
  <si>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</si>
  <si>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</si>
  <si>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</si>
  <si>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</si>
  <si>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</si>
  <si>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</si>
  <si>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</si>
  <si>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</si>
  <si>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</si>
  <si>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</si>
  <si>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</si>
  <si>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</si>
  <si>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</si>
  <si>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</si>
  <si>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</si>
  <si>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</si>
  <si>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</si>
  <si>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</si>
  <si>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</si>
  <si>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</si>
  <si>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</si>
  <si>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</si>
  <si>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</si>
  <si>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04A</t>
  </si>
  <si>
    <t>venkovní plochy a komunikace - revize 1</t>
  </si>
  <si>
    <t>{be551b80-e481-41a5-b266-560bf134e03c}</t>
  </si>
  <si>
    <t>05A</t>
  </si>
  <si>
    <t>vnější sítě - kanalizace, vodovod - revize 1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</si>
  <si>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</si>
  <si>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</si>
  <si>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</si>
  <si>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</si>
  <si>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</si>
  <si>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</si>
  <si>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</si>
  <si>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</si>
  <si>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</si>
  <si>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</si>
  <si>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</si>
  <si>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01.1C - stavební práce - revize 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</si>
  <si>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</si>
  <si>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</si>
  <si>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</si>
  <si>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</si>
  <si>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</si>
  <si>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</si>
  <si>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</si>
  <si>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</si>
  <si>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</si>
  <si>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</si>
  <si>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</si>
  <si>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</si>
  <si>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</si>
  <si>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</si>
  <si>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</si>
  <si>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</si>
  <si>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</si>
  <si>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</si>
  <si>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</si>
  <si>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</si>
  <si>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</si>
  <si>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</si>
  <si>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</si>
  <si>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</si>
  <si>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</si>
  <si>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</si>
  <si>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</si>
  <si>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</si>
  <si>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</si>
  <si>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</si>
  <si>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</si>
  <si>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</si>
  <si>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</si>
  <si>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</si>
  <si>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</si>
  <si>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</si>
  <si>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</si>
  <si>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</si>
  <si>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</si>
  <si>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</si>
  <si>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</si>
  <si>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</si>
  <si>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</si>
  <si>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</si>
  <si>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</si>
  <si>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</si>
  <si>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</si>
  <si>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</si>
  <si>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</si>
  <si>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</si>
  <si>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</si>
  <si>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</si>
  <si>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</si>
  <si>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</si>
  <si>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</si>
  <si>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</si>
  <si>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</si>
  <si>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</si>
  <si>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</si>
  <si>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</si>
  <si>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</si>
  <si>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</si>
  <si>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</si>
  <si>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</si>
  <si>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</si>
  <si>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</si>
  <si>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</si>
  <si>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</si>
  <si>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</si>
  <si>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</si>
  <si>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</si>
  <si>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</si>
  <si>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</si>
  <si>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</si>
  <si>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</si>
  <si>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</si>
  <si>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</si>
  <si>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</si>
  <si>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</si>
  <si>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</si>
  <si>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</si>
  <si>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</si>
  <si>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</si>
  <si>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</si>
  <si>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</si>
  <si>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</si>
  <si>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</si>
  <si>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</si>
  <si>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</si>
  <si>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</si>
  <si>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</si>
  <si>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1,0*1,0*0,85 "SO C M 0.41 sonda v podlaze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</si>
  <si>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</si>
  <si>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</si>
  <si>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</si>
  <si>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</si>
  <si>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</si>
  <si>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128,229 "vnitřní vykopávky</t>
  </si>
  <si>
    <t>-1,966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</si>
  <si>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</si>
  <si>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</si>
  <si>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</si>
  <si>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</si>
  <si>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</si>
  <si>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</si>
  <si>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</si>
  <si>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</si>
  <si>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</si>
  <si>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</si>
  <si>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</si>
  <si>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</si>
  <si>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</si>
  <si>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</si>
  <si>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</si>
  <si>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</si>
  <si>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</si>
  <si>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</si>
  <si>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</si>
  <si>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</si>
  <si>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</si>
  <si>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</si>
  <si>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</si>
  <si>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</si>
  <si>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</si>
  <si>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</si>
  <si>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</si>
  <si>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</si>
  <si>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</si>
  <si>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</si>
  <si>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</si>
  <si>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</si>
  <si>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</si>
  <si>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</si>
  <si>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</si>
  <si>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</si>
  <si>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</si>
  <si>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</si>
  <si>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</si>
  <si>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</si>
  <si>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</si>
  <si>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</si>
  <si>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</si>
  <si>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</si>
  <si>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</si>
  <si>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</si>
  <si>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</si>
  <si>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</si>
  <si>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</si>
  <si>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</si>
  <si>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</si>
  <si>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</si>
  <si>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</si>
  <si>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</si>
  <si>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</si>
  <si>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</si>
  <si>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</si>
  <si>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</si>
  <si>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</si>
  <si>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</si>
  <si>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</si>
  <si>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</si>
  <si>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</si>
  <si>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</si>
  <si>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</si>
  <si>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</si>
  <si>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</si>
  <si>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</si>
  <si>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</si>
  <si>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</si>
  <si>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</si>
  <si>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</si>
  <si>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</si>
  <si>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</si>
  <si>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</si>
  <si>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</si>
  <si>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</si>
  <si>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</si>
  <si>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</si>
  <si>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</si>
  <si>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</si>
  <si>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</si>
  <si>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</si>
  <si>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</si>
  <si>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</si>
  <si>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</si>
  <si>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</si>
  <si>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</si>
  <si>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</si>
  <si>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</si>
  <si>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</si>
  <si>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</si>
  <si>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</si>
  <si>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</si>
  <si>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</si>
  <si>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</si>
  <si>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</si>
  <si>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</si>
  <si>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</si>
  <si>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</si>
  <si>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</si>
  <si>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</si>
  <si>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</si>
  <si>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</si>
  <si>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</si>
  <si>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</si>
  <si>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</si>
  <si>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</si>
  <si>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</si>
  <si>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</si>
  <si>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</si>
  <si>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</si>
  <si>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</si>
  <si>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</si>
  <si>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</si>
  <si>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</si>
  <si>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</si>
  <si>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</si>
  <si>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</si>
  <si>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</si>
  <si>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</si>
  <si>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</si>
  <si>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</si>
  <si>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</si>
  <si>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</si>
  <si>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</si>
  <si>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</si>
  <si>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</si>
  <si>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</si>
  <si>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</si>
  <si>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</si>
  <si>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</si>
  <si>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</si>
  <si>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</si>
  <si>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</si>
  <si>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</si>
  <si>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</si>
  <si>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</si>
  <si>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</si>
  <si>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</si>
  <si>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</si>
  <si>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</si>
  <si>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</si>
  <si>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</si>
  <si>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</si>
  <si>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</si>
  <si>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</si>
  <si>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</si>
  <si>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</si>
  <si>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</si>
  <si>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</si>
  <si>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</si>
  <si>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</si>
  <si>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</si>
  <si>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</si>
  <si>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</si>
  <si>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</si>
  <si>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</si>
  <si>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</si>
  <si>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</si>
  <si>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</si>
  <si>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</si>
  <si>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</si>
  <si>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</si>
  <si>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</si>
  <si>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</si>
  <si>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</si>
  <si>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</si>
  <si>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</si>
  <si>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</si>
  <si>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</si>
  <si>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</si>
  <si>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</si>
  <si>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</si>
  <si>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</si>
  <si>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</si>
  <si>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</si>
  <si>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</si>
  <si>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</si>
  <si>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</si>
  <si>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</si>
  <si>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</si>
  <si>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</si>
  <si>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</si>
  <si>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</si>
  <si>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</si>
  <si>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</si>
  <si>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</si>
  <si>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</si>
  <si>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</si>
  <si>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2004</t>
  </si>
  <si>
    <t>310217851</t>
  </si>
  <si>
    <t>Zazdívka otvorů ve zdivu nadzákladovém kamenem plochy do 0,25 m2 , ve zdi tl. do 450 mm</t>
  </si>
  <si>
    <t>kus</t>
  </si>
  <si>
    <t>CS ÚRS 2025 02</t>
  </si>
  <si>
    <t>-618595387</t>
  </si>
  <si>
    <t>https://podminky.urs.cz/item/CS_URS_2025_02/310217851</t>
  </si>
  <si>
    <t>1 "SO A M 0.13 sonda do komínu</t>
  </si>
  <si>
    <t>1 "SO C 2.PP sonda do komínu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</si>
  <si>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</si>
  <si>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</si>
  <si>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</si>
  <si>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</si>
  <si>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</si>
  <si>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</si>
  <si>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</si>
  <si>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</si>
  <si>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</si>
  <si>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</si>
  <si>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</si>
  <si>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</si>
  <si>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</si>
  <si>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</si>
  <si>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</si>
  <si>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</si>
  <si>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</si>
  <si>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</si>
  <si>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</si>
  <si>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2 "SO A M 1.05, 1.09 sondy do komínů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</si>
  <si>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</si>
  <si>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</si>
  <si>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</si>
  <si>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</si>
  <si>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</si>
  <si>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</si>
  <si>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</si>
  <si>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</si>
  <si>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</si>
  <si>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</si>
  <si>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</si>
  <si>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</si>
  <si>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</si>
  <si>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</si>
  <si>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</si>
  <si>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</si>
  <si>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</si>
  <si>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</si>
  <si>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</si>
  <si>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</si>
  <si>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</si>
  <si>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</si>
  <si>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</si>
  <si>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</si>
  <si>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</si>
  <si>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</si>
  <si>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</si>
  <si>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</si>
  <si>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</si>
  <si>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</si>
  <si>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</si>
  <si>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</si>
  <si>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</si>
  <si>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</si>
  <si>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</si>
  <si>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</si>
  <si>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</si>
  <si>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</si>
  <si>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</si>
  <si>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</si>
  <si>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</si>
  <si>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</si>
  <si>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</si>
  <si>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</si>
  <si>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</si>
  <si>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</si>
  <si>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</si>
  <si>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</si>
  <si>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</si>
  <si>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</si>
  <si>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</si>
  <si>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</si>
  <si>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</si>
  <si>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</si>
  <si>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</si>
  <si>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</si>
  <si>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</si>
  <si>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</si>
  <si>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</si>
  <si>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</si>
  <si>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</si>
  <si>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</si>
  <si>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</si>
  <si>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</si>
  <si>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</si>
  <si>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</si>
  <si>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</si>
  <si>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</si>
  <si>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</si>
  <si>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</si>
  <si>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</si>
  <si>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</si>
  <si>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</si>
  <si>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</si>
  <si>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</si>
  <si>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</si>
  <si>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</si>
  <si>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</si>
  <si>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</si>
  <si>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</si>
  <si>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</si>
  <si>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</si>
  <si>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</si>
  <si>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</si>
  <si>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</si>
  <si>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</si>
  <si>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</si>
  <si>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</si>
  <si>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</si>
  <si>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</si>
  <si>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</si>
  <si>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</si>
  <si>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</si>
  <si>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</si>
  <si>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</si>
  <si>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</si>
  <si>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</si>
  <si>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</si>
  <si>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</si>
  <si>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</si>
  <si>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</si>
  <si>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</si>
  <si>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</si>
  <si>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</si>
  <si>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</si>
  <si>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</si>
  <si>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</si>
  <si>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</si>
  <si>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</si>
  <si>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</si>
  <si>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</si>
  <si>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</si>
  <si>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</si>
  <si>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</si>
  <si>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</si>
  <si>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</si>
  <si>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</si>
  <si>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</si>
  <si>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</si>
  <si>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</si>
  <si>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</si>
  <si>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</si>
  <si>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</si>
  <si>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</si>
  <si>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</si>
  <si>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</si>
  <si>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</si>
  <si>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</si>
  <si>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</si>
  <si>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</si>
  <si>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</si>
  <si>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</si>
  <si>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</si>
  <si>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</si>
  <si>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</si>
  <si>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</si>
  <si>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</si>
  <si>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</si>
  <si>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</si>
  <si>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</si>
  <si>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</si>
  <si>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</si>
  <si>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</si>
  <si>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</si>
  <si>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</si>
  <si>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</si>
  <si>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</si>
  <si>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</si>
  <si>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</si>
  <si>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</si>
  <si>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</si>
  <si>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</si>
  <si>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</si>
  <si>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</si>
  <si>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</si>
  <si>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</si>
  <si>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</si>
  <si>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</si>
  <si>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</si>
  <si>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</si>
  <si>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</si>
  <si>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</si>
  <si>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</si>
  <si>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</si>
  <si>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</si>
  <si>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</si>
  <si>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</si>
  <si>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</si>
  <si>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</si>
  <si>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</si>
  <si>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</si>
  <si>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</si>
  <si>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</si>
  <si>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</si>
  <si>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</si>
  <si>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</si>
  <si>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</si>
  <si>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</si>
  <si>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</si>
  <si>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</si>
  <si>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</si>
  <si>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</si>
  <si>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</si>
  <si>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</si>
  <si>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</si>
  <si>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</si>
  <si>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</si>
  <si>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</si>
  <si>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</si>
  <si>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</si>
  <si>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</si>
  <si>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</si>
  <si>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</si>
  <si>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</si>
  <si>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</si>
  <si>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</si>
  <si>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</si>
  <si>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</si>
  <si>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</si>
  <si>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</si>
  <si>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</si>
  <si>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</si>
  <si>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</si>
  <si>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</si>
  <si>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</si>
  <si>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</si>
  <si>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</si>
  <si>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</si>
  <si>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</si>
  <si>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</si>
  <si>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</si>
  <si>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</si>
  <si>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</si>
  <si>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</si>
  <si>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</si>
  <si>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</si>
  <si>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</si>
  <si>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</si>
  <si>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</si>
  <si>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</si>
  <si>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</si>
  <si>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</si>
  <si>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</si>
  <si>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</si>
  <si>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</si>
  <si>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</si>
  <si>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</si>
  <si>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</si>
  <si>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</si>
  <si>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</si>
  <si>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</si>
  <si>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</si>
  <si>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</si>
  <si>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</si>
  <si>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</si>
  <si>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</si>
  <si>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</si>
  <si>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</si>
  <si>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</si>
  <si>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</si>
  <si>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</si>
  <si>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</si>
  <si>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</si>
  <si>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</si>
  <si>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</si>
  <si>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</si>
  <si>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</si>
  <si>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</si>
  <si>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</si>
  <si>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</si>
  <si>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</si>
  <si>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</si>
  <si>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</si>
  <si>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</si>
  <si>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</si>
  <si>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</si>
  <si>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</si>
  <si>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</si>
  <si>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</si>
  <si>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</si>
  <si>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</si>
  <si>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</si>
  <si>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</si>
  <si>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</si>
  <si>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</si>
  <si>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</si>
  <si>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</si>
  <si>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</si>
  <si>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</si>
  <si>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</si>
  <si>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</si>
  <si>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</si>
  <si>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</si>
  <si>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</si>
  <si>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</si>
  <si>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</si>
  <si>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</si>
  <si>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</si>
  <si>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</si>
  <si>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</si>
  <si>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</si>
  <si>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</si>
  <si>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</si>
  <si>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</si>
  <si>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</si>
  <si>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</si>
  <si>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</si>
  <si>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</si>
  <si>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</si>
  <si>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</si>
  <si>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</si>
  <si>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</si>
  <si>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</si>
  <si>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</si>
  <si>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</si>
  <si>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</si>
  <si>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</si>
  <si>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</si>
  <si>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</si>
  <si>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</si>
  <si>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</si>
  <si>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</si>
  <si>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</si>
  <si>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</si>
  <si>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</si>
  <si>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</si>
  <si>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</si>
  <si>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</si>
  <si>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</si>
  <si>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</si>
  <si>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</si>
  <si>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</si>
  <si>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</si>
  <si>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</si>
  <si>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</si>
  <si>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</si>
  <si>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</si>
  <si>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</si>
  <si>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</si>
  <si>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</si>
  <si>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</si>
  <si>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</si>
  <si>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</si>
  <si>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</si>
  <si>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</si>
  <si>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</si>
  <si>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</si>
  <si>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</si>
  <si>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</si>
  <si>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</si>
  <si>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</si>
  <si>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</si>
  <si>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</si>
  <si>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</si>
  <si>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</si>
  <si>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</si>
  <si>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</si>
  <si>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</si>
  <si>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</si>
  <si>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</si>
  <si>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</si>
  <si>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</si>
  <si>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</si>
  <si>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</si>
  <si>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</si>
  <si>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</si>
  <si>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</si>
  <si>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</si>
  <si>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</si>
  <si>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</si>
  <si>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</si>
  <si>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</si>
  <si>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</si>
  <si>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</si>
  <si>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</si>
  <si>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</si>
  <si>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</si>
  <si>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</si>
  <si>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</si>
  <si>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</si>
  <si>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</si>
  <si>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</si>
  <si>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</si>
  <si>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</si>
  <si>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</si>
  <si>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</si>
  <si>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</si>
  <si>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</si>
  <si>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</si>
  <si>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</si>
  <si>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</si>
  <si>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</si>
  <si>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</si>
  <si>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</si>
  <si>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</si>
  <si>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</si>
  <si>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</si>
  <si>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</si>
  <si>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</si>
  <si>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</si>
  <si>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</si>
  <si>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</si>
  <si>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</si>
  <si>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</si>
  <si>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</si>
  <si>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</si>
  <si>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</si>
  <si>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</si>
  <si>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</si>
  <si>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</si>
  <si>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</si>
  <si>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</si>
  <si>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</si>
  <si>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</si>
  <si>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</si>
  <si>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</si>
  <si>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</si>
  <si>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</si>
  <si>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</si>
  <si>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</si>
  <si>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</si>
  <si>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</si>
  <si>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</si>
  <si>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</si>
  <si>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</si>
  <si>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</si>
  <si>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</si>
  <si>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</si>
  <si>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</si>
  <si>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</si>
  <si>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</si>
  <si>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</si>
  <si>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</si>
  <si>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</si>
  <si>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</si>
  <si>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</si>
  <si>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</si>
  <si>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</si>
  <si>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</si>
  <si>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</si>
  <si>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</si>
  <si>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</si>
  <si>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</si>
  <si>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</si>
  <si>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</si>
  <si>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</si>
  <si>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</si>
  <si>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</si>
  <si>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</si>
  <si>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</si>
  <si>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</si>
  <si>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</si>
  <si>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</si>
  <si>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</si>
  <si>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</si>
  <si>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</si>
  <si>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</si>
  <si>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</si>
  <si>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</si>
  <si>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</si>
  <si>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</si>
  <si>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</si>
  <si>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</si>
  <si>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</si>
  <si>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</si>
  <si>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</si>
  <si>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</si>
  <si>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</si>
  <si>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</si>
  <si>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</si>
  <si>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</si>
  <si>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</si>
  <si>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</si>
  <si>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</si>
  <si>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</si>
  <si>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</si>
  <si>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</si>
  <si>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</si>
  <si>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</si>
  <si>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</si>
  <si>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</si>
  <si>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</si>
  <si>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</si>
  <si>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</si>
  <si>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</si>
  <si>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</si>
  <si>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</si>
  <si>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</si>
  <si>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</si>
  <si>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</si>
  <si>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</si>
  <si>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</si>
  <si>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</si>
  <si>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</si>
  <si>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</si>
  <si>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</si>
  <si>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</si>
  <si>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</si>
  <si>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</si>
  <si>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</si>
  <si>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</si>
  <si>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</si>
  <si>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</si>
  <si>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</si>
  <si>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</si>
  <si>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</si>
  <si>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</si>
  <si>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</si>
  <si>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</si>
  <si>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</si>
  <si>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</si>
  <si>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</si>
  <si>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</si>
  <si>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</si>
  <si>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</si>
  <si>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</si>
  <si>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</si>
  <si>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</si>
  <si>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</si>
  <si>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</si>
  <si>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</si>
  <si>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</si>
  <si>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</si>
  <si>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</si>
  <si>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</si>
  <si>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</si>
  <si>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</si>
  <si>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</si>
  <si>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</si>
  <si>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</si>
  <si>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</si>
  <si>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</si>
  <si>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</si>
  <si>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</si>
  <si>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</si>
  <si>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</si>
  <si>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</si>
  <si>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</si>
  <si>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</si>
  <si>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</si>
  <si>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</si>
  <si>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</si>
  <si>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</si>
  <si>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</si>
  <si>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</si>
  <si>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</si>
  <si>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</si>
  <si>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</si>
  <si>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</si>
  <si>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</si>
  <si>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</si>
  <si>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</si>
  <si>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</si>
  <si>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</si>
  <si>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</si>
  <si>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</si>
  <si>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</si>
  <si>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</si>
  <si>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</si>
  <si>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</si>
  <si>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</si>
  <si>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</si>
  <si>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</si>
  <si>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</si>
  <si>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</si>
  <si>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</si>
  <si>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</si>
  <si>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</si>
  <si>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</si>
  <si>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</si>
  <si>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</si>
  <si>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</si>
  <si>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</si>
  <si>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</si>
  <si>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</si>
  <si>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</si>
  <si>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</si>
  <si>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</si>
  <si>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</si>
  <si>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</si>
  <si>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</si>
  <si>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</si>
  <si>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</si>
  <si>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</si>
  <si>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</si>
  <si>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</si>
  <si>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</si>
  <si>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</si>
  <si>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</si>
  <si>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</si>
  <si>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</si>
  <si>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</si>
  <si>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</si>
  <si>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</si>
  <si>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</si>
  <si>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</si>
  <si>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</si>
  <si>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</si>
  <si>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</si>
  <si>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</si>
  <si>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</si>
  <si>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</si>
  <si>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</si>
  <si>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</si>
  <si>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</si>
  <si>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</si>
  <si>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</si>
  <si>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</si>
  <si>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</si>
  <si>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</si>
  <si>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</si>
  <si>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</si>
  <si>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</si>
  <si>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</si>
  <si>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</si>
  <si>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</si>
  <si>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</si>
  <si>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</si>
  <si>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</si>
  <si>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</si>
  <si>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</si>
  <si>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</si>
  <si>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</si>
  <si>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</si>
  <si>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</si>
  <si>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</si>
  <si>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</si>
  <si>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</si>
  <si>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</si>
  <si>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</si>
  <si>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</si>
  <si>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</si>
  <si>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</si>
  <si>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</si>
  <si>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</si>
  <si>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</si>
  <si>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</si>
  <si>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</si>
  <si>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</si>
  <si>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</si>
  <si>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</si>
  <si>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</si>
  <si>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</si>
  <si>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</si>
  <si>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</si>
  <si>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</si>
  <si>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</si>
  <si>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</si>
  <si>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</si>
  <si>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</si>
  <si>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</si>
  <si>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</si>
  <si>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</si>
  <si>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</si>
  <si>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</si>
  <si>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</si>
  <si>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</si>
  <si>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</si>
  <si>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</si>
  <si>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</si>
  <si>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</si>
  <si>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</si>
  <si>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</si>
  <si>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</si>
  <si>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</si>
  <si>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</si>
  <si>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</si>
  <si>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</si>
  <si>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</si>
  <si>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</si>
  <si>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</si>
  <si>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</si>
  <si>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</si>
  <si>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</si>
  <si>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</si>
  <si>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</si>
  <si>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</si>
  <si>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</si>
  <si>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</si>
  <si>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</si>
  <si>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</si>
  <si>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</si>
  <si>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</si>
  <si>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</si>
  <si>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</si>
  <si>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</si>
  <si>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</si>
  <si>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</si>
  <si>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</si>
  <si>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</si>
  <si>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</si>
  <si>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</si>
  <si>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</si>
  <si>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</si>
  <si>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</si>
  <si>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</si>
  <si>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</si>
  <si>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</si>
  <si>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</si>
  <si>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</si>
  <si>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</si>
  <si>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</si>
  <si>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</si>
  <si>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</si>
  <si>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</si>
  <si>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</si>
  <si>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</si>
  <si>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</si>
  <si>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</si>
  <si>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</si>
  <si>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</si>
  <si>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</si>
  <si>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</si>
  <si>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</si>
  <si>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</si>
  <si>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</si>
  <si>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</si>
  <si>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</si>
  <si>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</si>
  <si>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</si>
  <si>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</si>
  <si>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</si>
  <si>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</si>
  <si>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</si>
  <si>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</si>
  <si>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</si>
  <si>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</si>
  <si>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</si>
  <si>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</si>
  <si>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</si>
  <si>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</si>
  <si>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</si>
  <si>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</si>
  <si>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</si>
  <si>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</si>
  <si>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</si>
  <si>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</si>
  <si>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</si>
  <si>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</si>
  <si>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</si>
  <si>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</si>
  <si>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</si>
  <si>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</si>
  <si>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</si>
  <si>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</si>
  <si>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</si>
  <si>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</si>
  <si>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</si>
  <si>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</si>
  <si>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</si>
  <si>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</si>
  <si>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</si>
  <si>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</si>
  <si>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</si>
  <si>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</si>
  <si>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</si>
  <si>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</si>
  <si>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</si>
  <si>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</si>
  <si>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</si>
  <si>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</si>
  <si>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</si>
  <si>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</si>
  <si>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</si>
  <si>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</si>
  <si>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</si>
  <si>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</si>
  <si>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</si>
  <si>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</si>
  <si>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</si>
  <si>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</si>
  <si>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</si>
  <si>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</si>
  <si>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</si>
  <si>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</si>
  <si>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</si>
  <si>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</si>
  <si>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</si>
  <si>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</si>
  <si>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</si>
  <si>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</si>
  <si>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</si>
  <si>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</si>
  <si>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</si>
  <si>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</si>
  <si>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</si>
  <si>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</si>
  <si>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</si>
  <si>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</si>
  <si>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</si>
  <si>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</si>
  <si>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</si>
  <si>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</si>
  <si>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</si>
  <si>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</si>
  <si>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</si>
  <si>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</si>
  <si>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</si>
  <si>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</si>
  <si>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</si>
  <si>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</si>
  <si>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</si>
  <si>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</si>
  <si>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</si>
  <si>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</si>
  <si>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</si>
  <si>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</si>
  <si>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</si>
  <si>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</si>
  <si>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</si>
  <si>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</si>
  <si>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</si>
  <si>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</si>
  <si>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</si>
  <si>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</si>
  <si>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</si>
  <si>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</si>
  <si>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</si>
  <si>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</si>
  <si>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</si>
  <si>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</si>
  <si>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</si>
  <si>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</si>
  <si>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</si>
  <si>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</si>
  <si>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</si>
  <si>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</si>
  <si>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</si>
  <si>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</si>
  <si>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</si>
  <si>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</si>
  <si>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</si>
  <si>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</si>
  <si>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</si>
  <si>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</si>
  <si>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</si>
  <si>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</si>
  <si>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</si>
  <si>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</si>
  <si>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</si>
  <si>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</si>
  <si>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</si>
  <si>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</si>
  <si>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</si>
  <si>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</si>
  <si>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</si>
  <si>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</si>
  <si>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</si>
  <si>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</si>
  <si>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</si>
  <si>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</si>
  <si>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</si>
  <si>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</si>
  <si>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</si>
  <si>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</si>
  <si>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</si>
  <si>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</si>
  <si>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</si>
  <si>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</si>
  <si>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</si>
  <si>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</si>
  <si>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</si>
  <si>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</si>
  <si>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</si>
  <si>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</si>
  <si>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</si>
  <si>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</si>
  <si>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</si>
  <si>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</si>
  <si>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</si>
  <si>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</si>
  <si>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</si>
  <si>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</si>
  <si>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</si>
  <si>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</si>
  <si>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</si>
  <si>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</si>
  <si>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</si>
  <si>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</si>
  <si>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</si>
  <si>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</si>
  <si>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</si>
  <si>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</si>
  <si>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</si>
  <si>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</si>
  <si>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</si>
  <si>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</si>
  <si>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</si>
  <si>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</si>
  <si>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</si>
  <si>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</si>
  <si>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</si>
  <si>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</si>
  <si>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</si>
  <si>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</si>
  <si>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</si>
  <si>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</si>
  <si>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</si>
  <si>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</si>
  <si>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</si>
  <si>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</si>
  <si>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</si>
  <si>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</si>
  <si>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</si>
  <si>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</si>
  <si>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</si>
  <si>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</si>
  <si>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</si>
  <si>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</si>
  <si>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</si>
  <si>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</si>
  <si>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</si>
  <si>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</si>
  <si>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</si>
  <si>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</si>
  <si>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</si>
  <si>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</si>
  <si>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</si>
  <si>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</si>
  <si>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</si>
  <si>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</si>
  <si>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</si>
  <si>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</si>
  <si>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</si>
  <si>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</si>
  <si>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</si>
  <si>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</si>
  <si>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</si>
  <si>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</si>
  <si>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</si>
  <si>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</si>
  <si>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</si>
  <si>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</si>
  <si>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</si>
  <si>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</si>
  <si>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</si>
  <si>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</si>
  <si>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</si>
  <si>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</si>
  <si>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</si>
  <si>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</si>
  <si>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</si>
  <si>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</si>
  <si>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</si>
  <si>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</si>
  <si>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</si>
  <si>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</si>
  <si>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</si>
  <si>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</si>
  <si>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</si>
  <si>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</si>
  <si>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</si>
  <si>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</si>
  <si>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</si>
  <si>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</si>
  <si>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</si>
  <si>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</si>
  <si>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</si>
  <si>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</si>
  <si>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</si>
  <si>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</si>
  <si>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</si>
  <si>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</si>
  <si>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</si>
  <si>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</si>
  <si>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</si>
  <si>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</si>
  <si>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</si>
  <si>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</si>
  <si>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</si>
  <si>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</si>
  <si>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</si>
  <si>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</si>
  <si>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</si>
  <si>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</si>
  <si>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</si>
  <si>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</si>
  <si>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</si>
  <si>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</si>
  <si>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</si>
  <si>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</si>
  <si>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</si>
  <si>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</si>
  <si>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</si>
  <si>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</si>
  <si>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</si>
  <si>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</si>
  <si>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</si>
  <si>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</si>
  <si>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</si>
  <si>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</si>
  <si>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</si>
  <si>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</si>
  <si>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</si>
  <si>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</si>
  <si>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</si>
  <si>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</si>
  <si>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</si>
  <si>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</si>
  <si>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</si>
  <si>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</si>
  <si>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</si>
  <si>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</si>
  <si>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</si>
  <si>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</si>
  <si>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</si>
  <si>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</si>
  <si>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</si>
  <si>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</si>
  <si>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</si>
  <si>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</si>
  <si>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</si>
  <si>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</si>
  <si>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</si>
  <si>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</si>
  <si>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</si>
  <si>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</si>
  <si>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</si>
  <si>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</si>
  <si>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</si>
  <si>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</si>
  <si>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</si>
  <si>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</si>
  <si>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</si>
  <si>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</si>
  <si>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</si>
  <si>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</si>
  <si>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</si>
  <si>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</si>
  <si>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</si>
  <si>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</si>
  <si>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</si>
  <si>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</si>
  <si>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</si>
  <si>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</si>
  <si>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</si>
  <si>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</si>
  <si>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</si>
  <si>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</si>
  <si>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</si>
  <si>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</si>
  <si>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</si>
  <si>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</si>
  <si>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</si>
  <si>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</si>
  <si>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</si>
  <si>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</si>
  <si>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</si>
  <si>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</si>
  <si>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</si>
  <si>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</si>
  <si>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</si>
  <si>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</si>
  <si>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</si>
  <si>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</si>
  <si>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</si>
  <si>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</si>
  <si>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</si>
  <si>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</si>
  <si>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</si>
  <si>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</si>
  <si>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</si>
  <si>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</si>
  <si>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</si>
  <si>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</si>
  <si>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</si>
  <si>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</si>
  <si>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</si>
  <si>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</si>
  <si>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</si>
  <si>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</si>
  <si>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</si>
  <si>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</si>
  <si>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</si>
  <si>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</si>
  <si>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</si>
  <si>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</si>
  <si>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</si>
  <si>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</si>
  <si>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</si>
  <si>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</si>
  <si>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</si>
  <si>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</si>
  <si>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</si>
  <si>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</si>
  <si>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</si>
  <si>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</si>
  <si>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</si>
  <si>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</si>
  <si>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</si>
  <si>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</si>
  <si>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</si>
  <si>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</si>
  <si>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</si>
  <si>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</si>
  <si>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</si>
  <si>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</si>
  <si>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</si>
  <si>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</si>
  <si>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</si>
  <si>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</si>
  <si>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</si>
  <si>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</si>
  <si>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</si>
  <si>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</si>
  <si>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</si>
  <si>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</si>
  <si>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</si>
  <si>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</si>
  <si>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</si>
  <si>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</si>
  <si>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</si>
  <si>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</si>
  <si>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</si>
  <si>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</si>
  <si>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</si>
  <si>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</si>
  <si>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</si>
  <si>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</si>
  <si>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</si>
  <si>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</si>
  <si>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</si>
  <si>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</si>
  <si>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</si>
  <si>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</si>
  <si>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</si>
  <si>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</si>
  <si>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</si>
  <si>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</si>
  <si>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</si>
  <si>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</si>
  <si>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</si>
  <si>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</si>
  <si>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</si>
  <si>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</si>
  <si>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</si>
  <si>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</si>
  <si>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</si>
  <si>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</si>
  <si>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</si>
  <si>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</si>
  <si>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</si>
  <si>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</si>
  <si>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</si>
  <si>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</si>
  <si>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</si>
  <si>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</si>
  <si>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</si>
  <si>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</si>
  <si>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</si>
  <si>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</si>
  <si>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</si>
  <si>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</si>
  <si>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</si>
  <si>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</si>
  <si>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</si>
  <si>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</si>
  <si>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</si>
  <si>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</si>
  <si>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</si>
  <si>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</si>
  <si>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</si>
  <si>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</si>
  <si>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</si>
  <si>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</si>
  <si>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</si>
  <si>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</si>
  <si>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</si>
  <si>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</si>
  <si>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</si>
  <si>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</si>
  <si>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</si>
  <si>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</si>
  <si>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</si>
  <si>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</si>
  <si>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</si>
  <si>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</si>
  <si>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</si>
  <si>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</si>
  <si>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</si>
  <si>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</si>
  <si>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</si>
  <si>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</si>
  <si>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</si>
  <si>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</si>
  <si>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</si>
  <si>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</si>
  <si>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</si>
  <si>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</si>
  <si>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</si>
  <si>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</si>
  <si>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</si>
  <si>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</si>
  <si>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</si>
  <si>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</si>
  <si>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</si>
  <si>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</si>
  <si>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</si>
  <si>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</si>
  <si>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</si>
  <si>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</si>
  <si>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</si>
  <si>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</si>
  <si>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</si>
  <si>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</si>
  <si>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</si>
  <si>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</si>
  <si>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</si>
  <si>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</si>
  <si>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</si>
  <si>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</si>
  <si>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</si>
  <si>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</si>
  <si>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</si>
  <si>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</si>
  <si>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</si>
  <si>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</si>
  <si>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</si>
  <si>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</si>
  <si>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</si>
  <si>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</si>
  <si>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</si>
  <si>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</si>
  <si>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</si>
  <si>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</si>
  <si>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</si>
  <si>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</si>
  <si>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</si>
  <si>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</si>
  <si>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</si>
  <si>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</si>
  <si>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</si>
  <si>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</si>
  <si>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</si>
  <si>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</si>
  <si>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</si>
  <si>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</si>
  <si>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</si>
  <si>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</si>
  <si>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</si>
  <si>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</si>
  <si>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</si>
  <si>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</si>
  <si>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</si>
  <si>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</si>
  <si>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</si>
  <si>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</si>
  <si>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</si>
  <si>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</si>
  <si>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</si>
  <si>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</si>
  <si>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</si>
  <si>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</si>
  <si>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</si>
  <si>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</si>
  <si>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</si>
  <si>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</si>
  <si>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</si>
  <si>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</si>
  <si>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</si>
  <si>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</si>
  <si>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</si>
  <si>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</si>
  <si>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</si>
  <si>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</si>
  <si>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</si>
  <si>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</si>
  <si>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</si>
  <si>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</si>
  <si>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</si>
  <si>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</si>
  <si>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</si>
  <si>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</si>
  <si>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</si>
  <si>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</si>
  <si>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</si>
  <si>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</si>
  <si>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</si>
  <si>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</si>
  <si>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</si>
  <si>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</si>
  <si>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</si>
  <si>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</si>
  <si>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</si>
  <si>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</si>
  <si>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</si>
  <si>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</si>
  <si>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</si>
  <si>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</si>
  <si>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</si>
  <si>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</si>
  <si>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</si>
  <si>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</si>
  <si>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</si>
  <si>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</si>
  <si>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</si>
  <si>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</si>
  <si>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</si>
  <si>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</si>
  <si>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</si>
  <si>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</si>
  <si>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</si>
  <si>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</si>
  <si>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</si>
  <si>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</si>
  <si>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</si>
  <si>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</si>
  <si>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</si>
  <si>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</si>
  <si>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</si>
  <si>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</si>
  <si>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</si>
  <si>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</si>
  <si>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</si>
  <si>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</si>
  <si>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</si>
  <si>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</si>
  <si>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</si>
  <si>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</si>
  <si>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</si>
  <si>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</si>
  <si>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</si>
  <si>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</si>
  <si>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</si>
  <si>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</si>
  <si>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</si>
  <si>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</si>
  <si>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</si>
  <si>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</si>
  <si>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</si>
  <si>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</si>
  <si>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</si>
  <si>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</si>
  <si>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</si>
  <si>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</si>
  <si>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</si>
  <si>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</si>
  <si>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</si>
  <si>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</si>
  <si>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</si>
  <si>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</si>
  <si>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</si>
  <si>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</si>
  <si>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</si>
  <si>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</si>
  <si>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</si>
  <si>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</si>
  <si>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</si>
  <si>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</si>
  <si>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</si>
  <si>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</si>
  <si>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</si>
  <si>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</si>
  <si>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</si>
  <si>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</si>
  <si>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</si>
  <si>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</si>
  <si>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</si>
  <si>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</si>
  <si>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</si>
  <si>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</si>
  <si>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</si>
  <si>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</si>
  <si>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</si>
  <si>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</si>
  <si>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</si>
  <si>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</si>
  <si>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</si>
  <si>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</si>
  <si>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</si>
  <si>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</si>
  <si>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</si>
  <si>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</si>
  <si>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</si>
  <si>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</si>
  <si>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</si>
  <si>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</si>
  <si>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</si>
  <si>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</si>
  <si>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</si>
  <si>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</si>
  <si>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</si>
  <si>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</si>
  <si>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</si>
  <si>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</si>
  <si>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</si>
  <si>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</si>
  <si>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</si>
  <si>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</si>
  <si>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</si>
  <si>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</si>
  <si>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</si>
  <si>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</si>
  <si>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</si>
  <si>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</si>
  <si>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</si>
  <si>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</si>
  <si>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</si>
  <si>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</si>
  <si>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</si>
  <si>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</si>
  <si>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</si>
  <si>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</si>
  <si>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</si>
  <si>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</si>
  <si>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</si>
  <si>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</si>
  <si>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</si>
  <si>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</si>
  <si>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</si>
  <si>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</si>
  <si>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</si>
  <si>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</si>
  <si>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</si>
  <si>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</si>
  <si>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</si>
  <si>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</si>
  <si>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</si>
  <si>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</si>
  <si>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</si>
  <si>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</si>
  <si>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</si>
  <si>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</si>
  <si>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</si>
  <si>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</si>
  <si>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</si>
  <si>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</si>
  <si>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</si>
  <si>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</si>
  <si>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</si>
  <si>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</si>
  <si>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</si>
  <si>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</si>
  <si>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</si>
  <si>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</si>
  <si>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</si>
  <si>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</si>
  <si>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</si>
  <si>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</si>
  <si>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</si>
  <si>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</si>
  <si>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</si>
  <si>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</si>
  <si>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</si>
  <si>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</si>
  <si>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</si>
  <si>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</si>
  <si>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</si>
  <si>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</si>
  <si>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</si>
  <si>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</si>
  <si>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</si>
  <si>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</si>
  <si>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</si>
  <si>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</si>
  <si>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</si>
  <si>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</si>
  <si>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</si>
  <si>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</si>
  <si>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</si>
  <si>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</si>
  <si>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</si>
  <si>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</si>
  <si>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</si>
  <si>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</si>
  <si>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</si>
  <si>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</si>
  <si>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</si>
  <si>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</si>
  <si>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</si>
  <si>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</si>
  <si>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</si>
  <si>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</si>
  <si>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</si>
  <si>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</si>
  <si>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</si>
  <si>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</si>
  <si>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</si>
  <si>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</si>
  <si>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</si>
  <si>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</si>
  <si>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</si>
  <si>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</si>
  <si>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</si>
  <si>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</si>
  <si>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</si>
  <si>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</si>
  <si>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</si>
  <si>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</si>
  <si>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</si>
  <si>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</si>
  <si>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</si>
  <si>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</si>
  <si>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</si>
  <si>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</si>
  <si>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</si>
  <si>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</si>
  <si>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</si>
  <si>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</si>
  <si>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</si>
  <si>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</si>
  <si>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</si>
  <si>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</si>
  <si>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</si>
  <si>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</si>
  <si>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</si>
  <si>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</si>
  <si>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</si>
  <si>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</si>
  <si>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</si>
  <si>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</si>
  <si>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</si>
  <si>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</si>
  <si>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</si>
  <si>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</si>
  <si>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</si>
  <si>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</si>
  <si>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</si>
  <si>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</si>
  <si>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</si>
  <si>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</si>
  <si>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</si>
  <si>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</si>
  <si>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</si>
  <si>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</si>
  <si>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</si>
  <si>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</si>
  <si>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</si>
  <si>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</si>
  <si>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</si>
  <si>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</si>
  <si>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</si>
  <si>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</si>
  <si>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</si>
  <si>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</si>
  <si>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</si>
  <si>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</si>
  <si>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</si>
  <si>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</si>
  <si>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</si>
  <si>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</si>
  <si>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</si>
  <si>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</si>
  <si>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</si>
  <si>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</si>
  <si>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</si>
  <si>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</si>
  <si>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</si>
  <si>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</si>
  <si>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</si>
  <si>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</si>
  <si>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</si>
  <si>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</si>
  <si>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</si>
  <si>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</si>
  <si>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</si>
  <si>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</si>
  <si>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</si>
  <si>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</si>
  <si>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</si>
  <si>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</si>
  <si>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</si>
  <si>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</si>
  <si>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</si>
  <si>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</si>
  <si>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</si>
  <si>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</si>
  <si>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</si>
  <si>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</si>
  <si>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</si>
  <si>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</si>
  <si>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</si>
  <si>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</si>
  <si>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</si>
  <si>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</si>
  <si>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</si>
  <si>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</si>
  <si>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</si>
  <si>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</si>
  <si>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</si>
  <si>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</si>
  <si>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</si>
  <si>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</si>
  <si>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</si>
  <si>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</si>
  <si>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</si>
  <si>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</si>
  <si>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</si>
  <si>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</si>
  <si>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</si>
  <si>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</si>
  <si>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</si>
  <si>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</si>
  <si>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</si>
  <si>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</si>
  <si>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</si>
  <si>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</si>
  <si>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</si>
  <si>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</si>
  <si>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</si>
  <si>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</si>
  <si>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</si>
  <si>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</si>
  <si>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</si>
  <si>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</si>
  <si>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</si>
  <si>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</si>
  <si>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</si>
  <si>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</si>
  <si>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</si>
  <si>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</si>
  <si>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</si>
  <si>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</si>
  <si>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</si>
  <si>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</si>
  <si>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</si>
  <si>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</si>
  <si>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</si>
  <si>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</si>
  <si>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</si>
  <si>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</si>
  <si>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</si>
  <si>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</si>
  <si>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</si>
  <si>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</si>
  <si>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</si>
  <si>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</si>
  <si>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</si>
  <si>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</si>
  <si>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</si>
  <si>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</si>
  <si>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</si>
  <si>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</si>
  <si>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</si>
  <si>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</si>
  <si>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</si>
  <si>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</si>
  <si>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</si>
  <si>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</si>
  <si>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</si>
  <si>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</si>
  <si>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</si>
  <si>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</si>
  <si>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</si>
  <si>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</si>
  <si>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</si>
  <si>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</si>
  <si>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</si>
  <si>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</si>
  <si>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</si>
  <si>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</si>
  <si>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</si>
  <si>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</si>
  <si>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</si>
  <si>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</si>
  <si>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</si>
  <si>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</si>
  <si>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</si>
  <si>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</si>
  <si>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</si>
  <si>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</si>
  <si>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</si>
  <si>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</si>
  <si>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</si>
  <si>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</si>
  <si>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</si>
  <si>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</si>
  <si>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</si>
  <si>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</si>
  <si>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</si>
  <si>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</si>
  <si>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</si>
  <si>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</si>
  <si>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</si>
  <si>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</si>
  <si>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</si>
  <si>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</si>
  <si>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</si>
  <si>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</si>
  <si>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</si>
  <si>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</si>
  <si>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</si>
  <si>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</si>
  <si>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</si>
  <si>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</si>
  <si>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</si>
  <si>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</si>
  <si>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</si>
  <si>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</si>
  <si>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</si>
  <si>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</si>
  <si>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</si>
  <si>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</si>
  <si>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</si>
  <si>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</si>
  <si>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</si>
  <si>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</si>
  <si>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</si>
  <si>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</si>
  <si>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</si>
  <si>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</si>
  <si>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</si>
  <si>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</si>
  <si>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</si>
  <si>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</si>
  <si>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</si>
  <si>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</si>
  <si>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</si>
  <si>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</si>
  <si>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</si>
  <si>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</si>
  <si>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</si>
  <si>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</si>
  <si>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</si>
  <si>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</si>
  <si>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</si>
  <si>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</si>
  <si>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</si>
  <si>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</si>
  <si>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</si>
  <si>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</si>
  <si>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</si>
  <si>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</si>
  <si>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</si>
  <si>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</si>
  <si>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</si>
  <si>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</si>
  <si>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</si>
  <si>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</si>
  <si>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</si>
  <si>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</si>
  <si>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</si>
  <si>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</si>
  <si>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</si>
  <si>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</si>
  <si>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</si>
  <si>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</si>
  <si>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</si>
  <si>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</si>
  <si>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</si>
  <si>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</si>
  <si>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</si>
  <si>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</si>
  <si>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</si>
  <si>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</si>
  <si>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</si>
  <si>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</si>
  <si>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</si>
  <si>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</si>
  <si>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</si>
  <si>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</si>
  <si>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</si>
  <si>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</si>
  <si>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</si>
  <si>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</si>
  <si>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</si>
  <si>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</si>
  <si>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</si>
  <si>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</si>
  <si>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</si>
  <si>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</si>
  <si>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</si>
  <si>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</si>
  <si>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</si>
  <si>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</si>
  <si>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</si>
  <si>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</si>
  <si>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</si>
  <si>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</si>
  <si>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</si>
  <si>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</si>
  <si>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</si>
  <si>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</si>
  <si>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</si>
  <si>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</si>
  <si>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</si>
  <si>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</si>
  <si>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</si>
  <si>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</si>
  <si>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</si>
  <si>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</si>
  <si>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</si>
  <si>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</si>
  <si>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</si>
  <si>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</si>
  <si>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</si>
  <si>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</si>
  <si>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</si>
  <si>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</si>
  <si>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</si>
  <si>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</si>
  <si>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</si>
  <si>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</si>
  <si>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</si>
  <si>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</si>
  <si>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</si>
  <si>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</si>
  <si>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</si>
  <si>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</si>
  <si>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</si>
  <si>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</si>
  <si>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</si>
  <si>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</si>
  <si>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</si>
  <si>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</si>
  <si>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</si>
  <si>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</si>
  <si>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</si>
  <si>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</si>
  <si>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</si>
  <si>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</si>
  <si>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</si>
  <si>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</si>
  <si>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</si>
  <si>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</si>
  <si>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</si>
  <si>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</si>
  <si>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</si>
  <si>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</si>
  <si>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</si>
  <si>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</si>
  <si>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</si>
  <si>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</si>
  <si>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</si>
  <si>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</si>
  <si>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</si>
  <si>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</si>
  <si>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</si>
  <si>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</si>
  <si>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</si>
  <si>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</si>
  <si>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</si>
  <si>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</si>
  <si>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</si>
  <si>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</si>
  <si>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</si>
  <si>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</si>
  <si>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</si>
  <si>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</si>
  <si>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</si>
  <si>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</si>
  <si>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</si>
  <si>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</si>
  <si>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</si>
  <si>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</si>
  <si>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</si>
  <si>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</si>
  <si>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</si>
  <si>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</si>
  <si>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</si>
  <si>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</si>
  <si>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</si>
  <si>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</si>
  <si>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</si>
  <si>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</si>
  <si>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</si>
  <si>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</si>
  <si>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</si>
  <si>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</si>
  <si>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</si>
  <si>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</si>
  <si>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</si>
  <si>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</si>
  <si>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</si>
  <si>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</si>
  <si>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</si>
  <si>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</si>
  <si>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</si>
  <si>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</si>
  <si>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</si>
  <si>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</si>
  <si>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</si>
  <si>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</si>
  <si>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269</t>
  </si>
  <si>
    <t>953941110</t>
  </si>
  <si>
    <t>Osazení drobných kovových výrobků bez jejich dodání s vysekáním kapes pro upevňovací prvky se zazděním, zabetonováním nebo zalitím schodišťového, balkónového nebo jiného zábradlí</t>
  </si>
  <si>
    <t>1211063580</t>
  </si>
  <si>
    <t>https://podminky.urs.cz/item/CS_URS_2025_01/953941110</t>
  </si>
  <si>
    <t>128,11 "podpěry pro schodišťové madlo T97-98, 101, 106-117</t>
  </si>
  <si>
    <t>270</t>
  </si>
  <si>
    <t>55342035-1</t>
  </si>
  <si>
    <t xml:space="preserve">podpěra pro dřevěné schodišťové madlo Pz 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</si>
  <si>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</si>
  <si>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</si>
  <si>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</si>
  <si>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</si>
  <si>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</si>
  <si>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</si>
  <si>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</si>
  <si>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</si>
  <si>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</si>
  <si>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</si>
  <si>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</si>
  <si>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</si>
  <si>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</si>
  <si>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</si>
  <si>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</si>
  <si>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</si>
  <si>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</si>
  <si>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</si>
  <si>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</si>
  <si>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</si>
  <si>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</si>
  <si>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</si>
  <si>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</si>
  <si>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</si>
  <si>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</si>
  <si>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</si>
  <si>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</si>
  <si>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</si>
  <si>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</si>
  <si>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</si>
  <si>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</si>
  <si>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</si>
  <si>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</si>
  <si>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</si>
  <si>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</si>
  <si>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</si>
  <si>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</si>
  <si>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</si>
  <si>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</si>
  <si>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</si>
  <si>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</si>
  <si>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</si>
  <si>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</si>
  <si>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</si>
  <si>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</si>
  <si>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</si>
  <si>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</si>
  <si>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</si>
  <si>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</si>
  <si>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</si>
  <si>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</si>
  <si>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</si>
  <si>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</si>
  <si>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</si>
  <si>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</si>
  <si>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</si>
  <si>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</si>
  <si>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</si>
  <si>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</si>
  <si>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</si>
  <si>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</si>
  <si>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</si>
  <si>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</si>
  <si>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</si>
  <si>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</si>
  <si>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</si>
  <si>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</si>
  <si>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</si>
  <si>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</si>
  <si>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</si>
  <si>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</si>
  <si>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</si>
  <si>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</si>
  <si>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</si>
  <si>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</si>
  <si>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</si>
  <si>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</si>
  <si>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</si>
  <si>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</si>
  <si>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</si>
  <si>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</si>
  <si>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</si>
  <si>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</si>
  <si>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</si>
  <si>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</si>
  <si>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</si>
  <si>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</si>
  <si>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</si>
  <si>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</si>
  <si>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</si>
  <si>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</si>
  <si>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</si>
  <si>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</si>
  <si>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</si>
  <si>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</si>
  <si>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</si>
  <si>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</si>
  <si>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</si>
  <si>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</si>
  <si>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</si>
  <si>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</si>
  <si>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</si>
  <si>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</si>
  <si>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</si>
  <si>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</si>
  <si>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</si>
  <si>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</si>
  <si>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</si>
  <si>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</si>
  <si>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</si>
  <si>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</si>
  <si>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</si>
  <si>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</si>
  <si>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</si>
  <si>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</si>
  <si>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</si>
  <si>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</si>
  <si>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</si>
  <si>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</si>
  <si>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</si>
  <si>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</si>
  <si>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</si>
  <si>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</si>
  <si>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</si>
  <si>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</si>
  <si>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</si>
  <si>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</si>
  <si>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</si>
  <si>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</si>
  <si>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</si>
  <si>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</si>
  <si>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</si>
  <si>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</si>
  <si>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</si>
  <si>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</si>
  <si>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</si>
  <si>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</si>
  <si>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</si>
  <si>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</si>
  <si>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</si>
  <si>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</si>
  <si>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</si>
  <si>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</si>
  <si>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</si>
  <si>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</si>
  <si>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</si>
  <si>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</si>
  <si>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</si>
  <si>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</si>
  <si>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</si>
  <si>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</si>
  <si>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</si>
  <si>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</si>
  <si>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</si>
  <si>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</si>
  <si>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</si>
  <si>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</si>
  <si>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</si>
  <si>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</si>
  <si>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</si>
  <si>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</si>
  <si>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</si>
  <si>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</si>
  <si>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</si>
  <si>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</si>
  <si>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</si>
  <si>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</si>
  <si>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</si>
  <si>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</si>
  <si>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</si>
  <si>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</si>
  <si>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</si>
  <si>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</si>
  <si>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</si>
  <si>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</si>
  <si>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</si>
  <si>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</si>
  <si>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</si>
  <si>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</si>
  <si>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</si>
  <si>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</si>
  <si>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</si>
  <si>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</si>
  <si>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</si>
  <si>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</si>
  <si>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</si>
  <si>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</si>
  <si>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</si>
  <si>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</si>
  <si>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</si>
  <si>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</si>
  <si>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</si>
  <si>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</si>
  <si>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</si>
  <si>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</si>
  <si>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</si>
  <si>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</si>
  <si>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</si>
  <si>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</si>
  <si>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</si>
  <si>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</si>
  <si>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</si>
  <si>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</si>
  <si>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</si>
  <si>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</si>
  <si>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</si>
  <si>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</si>
  <si>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</si>
  <si>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</si>
  <si>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</si>
  <si>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</si>
  <si>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</si>
  <si>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</si>
  <si>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</si>
  <si>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</si>
  <si>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</si>
  <si>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</si>
  <si>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</si>
  <si>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</si>
  <si>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</si>
  <si>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</si>
  <si>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</si>
  <si>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</si>
  <si>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</si>
  <si>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</si>
  <si>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</si>
  <si>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</si>
  <si>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</si>
  <si>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</si>
  <si>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</si>
  <si>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</si>
  <si>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</si>
  <si>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</si>
  <si>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</si>
  <si>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</si>
  <si>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</si>
  <si>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</si>
  <si>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</si>
  <si>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</si>
  <si>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</si>
  <si>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</si>
  <si>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</si>
  <si>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</si>
  <si>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</si>
  <si>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</si>
  <si>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</si>
  <si>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</si>
  <si>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</si>
  <si>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</si>
  <si>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</si>
  <si>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</si>
  <si>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</si>
  <si>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</si>
  <si>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</si>
  <si>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</si>
  <si>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</si>
  <si>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</si>
  <si>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</si>
  <si>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</si>
  <si>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</si>
  <si>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</si>
  <si>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</si>
  <si>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</si>
  <si>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</si>
  <si>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</si>
  <si>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</si>
  <si>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</si>
  <si>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</si>
  <si>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</si>
  <si>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0,15*0,5*0,7 "SO C 2.PP sonda u paty zdi</t>
  </si>
  <si>
    <t>0,15*1,1*1,1 "SO C M 0.41 sonda v podlaze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</si>
  <si>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</si>
  <si>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</si>
  <si>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</si>
  <si>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</si>
  <si>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</si>
  <si>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</si>
  <si>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</si>
  <si>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</si>
  <si>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</si>
  <si>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</si>
  <si>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</si>
  <si>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</si>
  <si>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</si>
  <si>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</si>
  <si>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</si>
  <si>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</si>
  <si>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</si>
  <si>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</si>
  <si>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</si>
  <si>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</si>
  <si>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</si>
  <si>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</si>
  <si>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</si>
  <si>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</si>
  <si>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</si>
  <si>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</si>
  <si>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</si>
  <si>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</si>
  <si>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</si>
  <si>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</si>
  <si>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</si>
  <si>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</si>
  <si>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</si>
  <si>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</si>
  <si>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</si>
  <si>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</si>
  <si>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</si>
  <si>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</si>
  <si>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</si>
  <si>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</si>
  <si>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</si>
  <si>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</si>
  <si>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</si>
  <si>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</si>
  <si>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</si>
  <si>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</si>
  <si>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</si>
  <si>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</si>
  <si>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</si>
  <si>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</si>
  <si>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</si>
  <si>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</si>
  <si>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</si>
  <si>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</si>
  <si>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</si>
  <si>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</si>
  <si>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</si>
  <si>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</si>
  <si>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</si>
  <si>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</si>
  <si>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</si>
  <si>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</si>
  <si>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</si>
  <si>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</si>
  <si>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</si>
  <si>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</si>
  <si>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</si>
  <si>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</si>
  <si>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</si>
  <si>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</si>
  <si>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</si>
  <si>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</si>
  <si>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</si>
  <si>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</si>
  <si>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</si>
  <si>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</si>
  <si>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</si>
  <si>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</si>
  <si>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</si>
  <si>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</si>
  <si>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</si>
  <si>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</si>
  <si>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</si>
  <si>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</si>
  <si>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</si>
  <si>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</si>
  <si>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</si>
  <si>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</si>
  <si>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0,2*0,4*0,6 "SO C 2.PP sonda u paty zdi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</si>
  <si>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</si>
  <si>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</si>
  <si>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</si>
  <si>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</si>
  <si>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</si>
  <si>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</si>
  <si>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</si>
  <si>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</si>
  <si>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</si>
  <si>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</si>
  <si>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</si>
  <si>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</si>
  <si>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</si>
  <si>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</si>
  <si>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</si>
  <si>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</si>
  <si>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</si>
  <si>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</si>
  <si>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</si>
  <si>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</si>
  <si>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</si>
  <si>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</si>
  <si>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</si>
  <si>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</si>
  <si>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</si>
  <si>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</si>
  <si>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</si>
  <si>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</si>
  <si>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</si>
  <si>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</si>
  <si>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</si>
  <si>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</si>
  <si>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</si>
  <si>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</si>
  <si>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</si>
  <si>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</si>
  <si>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</si>
  <si>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</si>
  <si>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</si>
  <si>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</si>
  <si>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</si>
  <si>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</si>
  <si>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</si>
  <si>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</si>
  <si>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</si>
  <si>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</si>
  <si>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</si>
  <si>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</si>
  <si>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</si>
  <si>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</si>
  <si>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</si>
  <si>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</si>
  <si>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</si>
  <si>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</si>
  <si>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</si>
  <si>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</si>
  <si>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</si>
  <si>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</si>
  <si>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</si>
  <si>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</si>
  <si>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</si>
  <si>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</si>
  <si>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</si>
  <si>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</si>
  <si>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</si>
  <si>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</si>
  <si>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</si>
  <si>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</si>
  <si>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</si>
  <si>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</si>
  <si>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</si>
  <si>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</si>
  <si>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</si>
  <si>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</si>
  <si>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</si>
  <si>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</si>
  <si>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</si>
  <si>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</si>
  <si>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</si>
  <si>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</si>
  <si>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</si>
  <si>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</si>
  <si>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</si>
  <si>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</si>
  <si>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</si>
  <si>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</si>
  <si>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</si>
  <si>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</si>
  <si>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</si>
  <si>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</si>
  <si>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</si>
  <si>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</si>
  <si>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</si>
  <si>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</si>
  <si>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</si>
  <si>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</si>
  <si>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</si>
  <si>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</si>
  <si>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</si>
  <si>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</si>
  <si>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</si>
  <si>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</si>
  <si>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2002</t>
  </si>
  <si>
    <t>971024451</t>
  </si>
  <si>
    <t>Vybourání otvorů ve zdivu základovém nebo nadzákladovém kamenném, smíšeném kamenném, na maltu vápennou nebo vápenocementovou, plochy do 0,25 m2, tl. do 450 mm</t>
  </si>
  <si>
    <t>1861882967</t>
  </si>
  <si>
    <t>https://podminky.urs.cz/item/CS_URS_2025_02/971024451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</si>
  <si>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</si>
  <si>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</si>
  <si>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</si>
  <si>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</si>
  <si>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</si>
  <si>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</si>
  <si>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</si>
  <si>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</si>
  <si>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</si>
  <si>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</si>
  <si>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</si>
  <si>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</si>
  <si>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</si>
  <si>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</si>
  <si>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</si>
  <si>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</si>
  <si>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</si>
  <si>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</si>
  <si>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2003</t>
  </si>
  <si>
    <t>971033441</t>
  </si>
  <si>
    <t>Vybourání otvorů ve zdivu základovém nebo nadzákladovém z cihel, tvárnic, příčkovek z cihel pálených na maltu vápennou nebo vápenocementovou plochy do 0,25 m2, tl. do 300 mm</t>
  </si>
  <si>
    <t>-1968910753</t>
  </si>
  <si>
    <t>https://podminky.urs.cz/item/CS_URS_2025_02/971033441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</si>
  <si>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</si>
  <si>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</si>
  <si>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</si>
  <si>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</si>
  <si>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</si>
  <si>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</si>
  <si>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</si>
  <si>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</si>
  <si>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</si>
  <si>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</si>
  <si>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</si>
  <si>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</si>
  <si>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</si>
  <si>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</si>
  <si>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</si>
  <si>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</si>
  <si>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</si>
  <si>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</si>
  <si>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</si>
  <si>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</si>
  <si>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</si>
  <si>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</si>
  <si>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</si>
  <si>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</si>
  <si>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</si>
  <si>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</si>
  <si>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</si>
  <si>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</si>
  <si>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</si>
  <si>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</si>
  <si>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</si>
  <si>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</si>
  <si>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</si>
  <si>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</si>
  <si>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</si>
  <si>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</si>
  <si>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</si>
  <si>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</si>
  <si>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</si>
  <si>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</si>
  <si>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</si>
  <si>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</si>
  <si>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</si>
  <si>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</si>
  <si>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</si>
  <si>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</si>
  <si>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</si>
  <si>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</si>
  <si>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</si>
  <si>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</si>
  <si>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</si>
  <si>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</si>
  <si>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</si>
  <si>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</si>
  <si>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</si>
  <si>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</si>
  <si>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</si>
  <si>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</si>
  <si>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</si>
  <si>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</si>
  <si>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</si>
  <si>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</si>
  <si>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</si>
  <si>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</si>
  <si>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</si>
  <si>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</si>
  <si>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</si>
  <si>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</si>
  <si>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</si>
  <si>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</si>
  <si>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</si>
  <si>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</si>
  <si>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</si>
  <si>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</si>
  <si>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</si>
  <si>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</si>
  <si>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</si>
  <si>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</si>
  <si>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</si>
  <si>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</si>
  <si>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</si>
  <si>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</si>
  <si>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</si>
  <si>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</si>
  <si>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</si>
  <si>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</si>
  <si>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</si>
  <si>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</si>
  <si>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</si>
  <si>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</si>
  <si>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</si>
  <si>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</si>
  <si>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</si>
  <si>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</si>
  <si>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</si>
  <si>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</si>
  <si>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</si>
  <si>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</si>
  <si>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</si>
  <si>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</si>
  <si>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</si>
  <si>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</si>
  <si>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</si>
  <si>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</si>
  <si>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</si>
  <si>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</si>
  <si>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</si>
  <si>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</si>
  <si>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</si>
  <si>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</si>
  <si>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</si>
  <si>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</si>
  <si>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</si>
  <si>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</si>
  <si>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</si>
  <si>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</si>
  <si>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</si>
  <si>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</si>
  <si>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</si>
  <si>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</si>
  <si>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</si>
  <si>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</si>
  <si>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</si>
  <si>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</si>
  <si>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</si>
  <si>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</si>
  <si>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</si>
  <si>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</si>
  <si>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</si>
  <si>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</si>
  <si>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</si>
  <si>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</si>
  <si>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</si>
  <si>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</si>
  <si>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</si>
  <si>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</si>
  <si>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</si>
  <si>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</si>
  <si>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</si>
  <si>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</si>
  <si>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</si>
  <si>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</si>
  <si>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</si>
  <si>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</si>
  <si>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</si>
  <si>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</si>
  <si>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</si>
  <si>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</si>
  <si>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</si>
  <si>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</si>
  <si>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</si>
  <si>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</si>
  <si>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</si>
  <si>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</si>
  <si>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</si>
  <si>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</si>
  <si>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</si>
  <si>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</si>
  <si>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</si>
  <si>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</si>
  <si>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</si>
  <si>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</si>
  <si>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</si>
  <si>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</si>
  <si>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</si>
  <si>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</si>
  <si>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</si>
  <si>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</si>
  <si>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</si>
  <si>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</si>
  <si>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</si>
  <si>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</si>
  <si>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</si>
  <si>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</si>
  <si>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</si>
  <si>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</si>
  <si>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</si>
  <si>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</si>
  <si>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</si>
  <si>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</si>
  <si>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</si>
  <si>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</si>
  <si>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</si>
  <si>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</si>
  <si>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</si>
  <si>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</si>
  <si>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</si>
  <si>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</si>
  <si>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</si>
  <si>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</si>
  <si>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</si>
  <si>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</si>
  <si>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</si>
  <si>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</si>
  <si>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</si>
  <si>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</si>
  <si>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</si>
  <si>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</si>
  <si>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</si>
  <si>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</si>
  <si>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</si>
  <si>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</si>
  <si>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</si>
  <si>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</si>
  <si>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</si>
  <si>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</si>
  <si>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</si>
  <si>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</si>
  <si>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</si>
  <si>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</si>
  <si>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</si>
  <si>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</si>
  <si>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</si>
  <si>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</si>
  <si>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</si>
  <si>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</si>
  <si>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</si>
  <si>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</si>
  <si>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</si>
  <si>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</si>
  <si>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</si>
  <si>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</si>
  <si>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</si>
  <si>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</si>
  <si>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</si>
  <si>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</si>
  <si>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</si>
  <si>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</si>
  <si>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</si>
  <si>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</si>
  <si>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</si>
  <si>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</si>
  <si>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</si>
  <si>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</si>
  <si>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</si>
  <si>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</si>
  <si>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</si>
  <si>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</si>
  <si>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</si>
  <si>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</si>
  <si>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</si>
  <si>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</si>
  <si>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</si>
  <si>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</si>
  <si>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</si>
  <si>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</si>
  <si>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</si>
  <si>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</si>
  <si>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</si>
  <si>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</si>
  <si>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</si>
  <si>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</si>
  <si>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</si>
  <si>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</si>
  <si>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</si>
  <si>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</si>
  <si>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</si>
  <si>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</si>
  <si>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</si>
  <si>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</si>
  <si>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</si>
  <si>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</si>
  <si>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</si>
  <si>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</si>
  <si>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</si>
  <si>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</si>
  <si>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</si>
  <si>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</si>
  <si>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</si>
  <si>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</si>
  <si>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</si>
  <si>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</si>
  <si>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</si>
  <si>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</si>
  <si>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</si>
  <si>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</si>
  <si>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</si>
  <si>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</si>
  <si>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</si>
  <si>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</si>
  <si>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</si>
  <si>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</si>
  <si>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</si>
  <si>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</si>
  <si>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</si>
  <si>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</si>
  <si>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</si>
  <si>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</si>
  <si>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</si>
  <si>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</si>
  <si>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</si>
  <si>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</si>
  <si>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</si>
  <si>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</si>
  <si>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</si>
  <si>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</si>
  <si>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</si>
  <si>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</si>
  <si>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</si>
  <si>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</si>
  <si>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</si>
  <si>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</si>
  <si>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</si>
  <si>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</si>
  <si>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</si>
  <si>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</si>
  <si>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</si>
  <si>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</si>
  <si>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</si>
  <si>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</si>
  <si>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</si>
  <si>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</si>
  <si>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</si>
  <si>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</si>
  <si>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</si>
  <si>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</si>
  <si>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</si>
  <si>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</si>
  <si>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</si>
  <si>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</si>
  <si>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</si>
  <si>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</si>
  <si>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</si>
  <si>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</si>
  <si>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</si>
  <si>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</si>
  <si>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</si>
  <si>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</si>
  <si>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</si>
  <si>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</si>
  <si>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</si>
  <si>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</si>
  <si>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</si>
  <si>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</si>
  <si>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</si>
  <si>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</si>
  <si>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</si>
  <si>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</si>
  <si>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</si>
  <si>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</si>
  <si>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</si>
  <si>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</si>
  <si>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</si>
  <si>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</si>
  <si>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</si>
  <si>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</si>
  <si>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</si>
  <si>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</si>
  <si>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</si>
  <si>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</si>
  <si>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</si>
  <si>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</si>
  <si>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</si>
  <si>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</si>
  <si>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</si>
  <si>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</si>
  <si>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</si>
  <si>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</si>
  <si>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</si>
  <si>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</si>
  <si>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</si>
  <si>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</si>
  <si>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</si>
  <si>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</si>
  <si>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</si>
  <si>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</si>
  <si>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</si>
  <si>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</si>
  <si>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</si>
  <si>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</si>
  <si>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</si>
  <si>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</si>
  <si>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</si>
  <si>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</si>
  <si>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</si>
  <si>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</si>
  <si>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</si>
  <si>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</si>
  <si>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</si>
  <si>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</si>
  <si>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</si>
  <si>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</si>
  <si>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</si>
  <si>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</si>
  <si>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</si>
  <si>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</si>
  <si>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</si>
  <si>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</si>
  <si>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</si>
  <si>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</si>
  <si>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</si>
  <si>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</si>
  <si>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</si>
  <si>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</si>
  <si>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</si>
  <si>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</si>
  <si>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</si>
  <si>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</si>
  <si>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</si>
  <si>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</si>
  <si>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</si>
  <si>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</si>
  <si>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</si>
  <si>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</si>
  <si>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</si>
  <si>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</si>
  <si>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</si>
  <si>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</si>
  <si>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</si>
  <si>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</si>
  <si>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</si>
  <si>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</si>
  <si>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</si>
  <si>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</si>
  <si>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</si>
  <si>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</si>
  <si>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</si>
  <si>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</si>
  <si>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</si>
  <si>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</si>
  <si>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</si>
  <si>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</si>
  <si>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</si>
  <si>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</si>
  <si>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</si>
  <si>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</si>
  <si>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</si>
  <si>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</si>
  <si>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</si>
  <si>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</si>
  <si>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</si>
  <si>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</si>
  <si>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</si>
  <si>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</si>
  <si>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</si>
  <si>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</si>
  <si>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</si>
  <si>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</si>
  <si>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</si>
  <si>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</si>
  <si>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</si>
  <si>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</si>
  <si>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</si>
  <si>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</si>
  <si>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</si>
  <si>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</si>
  <si>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</si>
  <si>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</si>
  <si>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</si>
  <si>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</si>
  <si>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</si>
  <si>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</si>
  <si>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</si>
  <si>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</si>
  <si>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</si>
  <si>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</si>
  <si>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</si>
  <si>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</si>
  <si>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</si>
  <si>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</si>
  <si>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</si>
  <si>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</si>
  <si>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</si>
  <si>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</si>
  <si>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</si>
  <si>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</si>
  <si>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</si>
  <si>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</si>
  <si>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</si>
  <si>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</si>
  <si>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</si>
  <si>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</si>
  <si>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</si>
  <si>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</si>
  <si>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</si>
  <si>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</si>
  <si>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</si>
  <si>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</si>
  <si>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</si>
  <si>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</si>
  <si>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</si>
  <si>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</si>
  <si>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</si>
  <si>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</si>
  <si>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</si>
  <si>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</si>
  <si>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</si>
  <si>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</si>
  <si>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</si>
  <si>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</si>
  <si>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</si>
  <si>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</si>
  <si>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</si>
  <si>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</si>
  <si>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</si>
  <si>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</si>
  <si>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</si>
  <si>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</si>
  <si>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</si>
  <si>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</si>
  <si>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</si>
  <si>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</si>
  <si>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</si>
  <si>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</si>
  <si>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</si>
  <si>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</si>
  <si>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</si>
  <si>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</si>
  <si>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</si>
  <si>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</si>
  <si>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</si>
  <si>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</si>
  <si>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</si>
  <si>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</si>
  <si>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</si>
  <si>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</si>
  <si>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</si>
  <si>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</si>
  <si>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</si>
  <si>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</si>
  <si>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</si>
  <si>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</si>
  <si>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</si>
  <si>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</si>
  <si>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</si>
  <si>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</si>
  <si>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</si>
  <si>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</si>
  <si>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</si>
  <si>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</si>
  <si>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</si>
  <si>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</si>
  <si>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</si>
  <si>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</si>
  <si>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</si>
  <si>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</si>
  <si>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</si>
  <si>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</si>
  <si>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</si>
  <si>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</si>
  <si>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</si>
  <si>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</si>
  <si>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</si>
  <si>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</si>
  <si>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</si>
  <si>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</si>
  <si>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</si>
  <si>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</si>
  <si>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</si>
  <si>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</si>
  <si>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</si>
  <si>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</si>
  <si>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</si>
  <si>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</si>
  <si>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</si>
  <si>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</si>
  <si>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</si>
  <si>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</si>
  <si>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</si>
  <si>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</si>
  <si>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</si>
  <si>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</si>
  <si>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</si>
  <si>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</si>
  <si>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</si>
  <si>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</si>
  <si>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</si>
  <si>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</si>
  <si>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</si>
  <si>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</si>
  <si>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</si>
  <si>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</si>
  <si>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</si>
  <si>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</si>
  <si>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</si>
  <si>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</si>
  <si>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</si>
  <si>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</si>
  <si>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</si>
  <si>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</si>
  <si>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</si>
  <si>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</si>
  <si>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</si>
  <si>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</si>
  <si>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</si>
  <si>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</si>
  <si>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</si>
  <si>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</si>
  <si>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</si>
  <si>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</si>
  <si>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</si>
  <si>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</si>
  <si>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</si>
  <si>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</si>
  <si>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</si>
  <si>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</si>
  <si>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</si>
  <si>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</si>
  <si>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</si>
  <si>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</si>
  <si>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</si>
  <si>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</si>
  <si>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</si>
  <si>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</si>
  <si>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</si>
  <si>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</si>
  <si>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</si>
  <si>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</si>
  <si>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</si>
  <si>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</si>
  <si>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</si>
  <si>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</si>
  <si>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</si>
  <si>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</si>
  <si>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</si>
  <si>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</si>
  <si>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</si>
  <si>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</si>
  <si>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</si>
  <si>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</si>
  <si>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</si>
  <si>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</si>
  <si>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</si>
  <si>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</si>
  <si>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</si>
  <si>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</si>
  <si>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</si>
  <si>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</si>
  <si>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</si>
  <si>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</si>
  <si>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</si>
  <si>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</si>
  <si>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</si>
  <si>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</si>
  <si>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</si>
  <si>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</si>
  <si>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</si>
  <si>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</si>
  <si>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</si>
  <si>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</si>
  <si>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</si>
  <si>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</si>
  <si>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</si>
  <si>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</si>
  <si>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</si>
  <si>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</si>
  <si>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</si>
  <si>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</si>
  <si>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</si>
  <si>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</si>
  <si>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</si>
  <si>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</si>
  <si>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</si>
  <si>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</si>
  <si>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</si>
  <si>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</si>
  <si>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</si>
  <si>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</si>
  <si>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</si>
  <si>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</si>
  <si>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</si>
  <si>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</si>
  <si>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</si>
  <si>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</si>
  <si>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</si>
  <si>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</si>
  <si>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</si>
  <si>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</si>
  <si>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</si>
  <si>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</si>
  <si>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</si>
  <si>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</si>
  <si>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</si>
  <si>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</si>
  <si>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</si>
  <si>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</si>
  <si>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</si>
  <si>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</si>
  <si>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</si>
  <si>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</si>
  <si>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</si>
  <si>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</si>
  <si>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</si>
  <si>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</si>
  <si>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</si>
  <si>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</si>
  <si>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</si>
  <si>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</si>
  <si>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</si>
  <si>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</si>
  <si>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</si>
  <si>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</si>
  <si>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</si>
  <si>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</si>
  <si>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</si>
  <si>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</si>
  <si>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</si>
  <si>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</si>
  <si>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</si>
  <si>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</si>
  <si>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</si>
  <si>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</si>
  <si>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</si>
  <si>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</si>
  <si>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</si>
  <si>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</si>
  <si>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</si>
  <si>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</si>
  <si>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</si>
  <si>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</si>
  <si>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</si>
  <si>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</si>
  <si>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</si>
  <si>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</si>
  <si>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</si>
  <si>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</si>
  <si>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</si>
  <si>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</si>
  <si>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</si>
  <si>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</si>
  <si>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</si>
  <si>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</si>
  <si>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</si>
  <si>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</si>
  <si>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</si>
  <si>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</si>
  <si>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</si>
  <si>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</si>
  <si>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</si>
  <si>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</si>
  <si>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</si>
  <si>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</si>
  <si>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</si>
  <si>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</si>
  <si>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</si>
  <si>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</si>
  <si>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</si>
  <si>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</si>
  <si>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</si>
  <si>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</si>
  <si>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</si>
  <si>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</si>
  <si>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</si>
  <si>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</si>
  <si>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</si>
  <si>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</si>
  <si>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</si>
  <si>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</si>
  <si>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</si>
  <si>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</si>
  <si>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</si>
  <si>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</si>
  <si>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</si>
  <si>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</si>
  <si>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</si>
  <si>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</si>
  <si>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</si>
  <si>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</si>
  <si>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</si>
  <si>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</si>
  <si>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</si>
  <si>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</si>
  <si>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</si>
  <si>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</si>
  <si>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</si>
  <si>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</si>
  <si>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</si>
  <si>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</si>
  <si>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</si>
  <si>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</si>
  <si>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</si>
  <si>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</si>
  <si>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</si>
  <si>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</si>
  <si>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</si>
  <si>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</si>
  <si>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</si>
  <si>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</si>
  <si>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</si>
  <si>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</si>
  <si>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</si>
  <si>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</si>
  <si>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</si>
  <si>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</si>
  <si>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</si>
  <si>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</si>
  <si>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</si>
  <si>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</si>
  <si>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</si>
  <si>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</si>
  <si>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</si>
  <si>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</si>
  <si>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</si>
  <si>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</si>
  <si>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</si>
  <si>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</si>
  <si>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</si>
  <si>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</si>
  <si>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</si>
  <si>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</si>
  <si>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</si>
  <si>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</si>
  <si>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</si>
  <si>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</si>
  <si>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</si>
  <si>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</si>
  <si>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</si>
  <si>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</si>
  <si>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</si>
  <si>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</si>
  <si>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</si>
  <si>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</si>
  <si>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</si>
  <si>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</si>
  <si>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</si>
  <si>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</si>
  <si>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</si>
  <si>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</si>
  <si>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</si>
  <si>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</si>
  <si>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</si>
  <si>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</si>
  <si>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</si>
  <si>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</si>
  <si>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</si>
  <si>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</si>
  <si>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</si>
  <si>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</si>
  <si>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</si>
  <si>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</si>
  <si>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</si>
  <si>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</si>
  <si>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</si>
  <si>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</si>
  <si>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</si>
  <si>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</si>
  <si>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</si>
  <si>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</si>
  <si>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</si>
  <si>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</si>
  <si>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</si>
  <si>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</si>
  <si>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</si>
  <si>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</si>
  <si>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</si>
  <si>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</si>
  <si>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</si>
  <si>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</si>
  <si>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</si>
  <si>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</si>
  <si>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</si>
  <si>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</si>
  <si>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</si>
  <si>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</si>
  <si>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</si>
  <si>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</si>
  <si>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</si>
  <si>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</si>
  <si>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</si>
  <si>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</si>
  <si>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</si>
  <si>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</si>
  <si>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</si>
  <si>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</si>
  <si>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</si>
  <si>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</si>
  <si>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</si>
  <si>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</si>
  <si>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</si>
  <si>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</si>
  <si>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</si>
  <si>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</si>
  <si>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</si>
  <si>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</si>
  <si>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</si>
  <si>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</si>
  <si>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</si>
  <si>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</si>
  <si>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</si>
  <si>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</si>
  <si>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</si>
  <si>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</si>
  <si>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</si>
  <si>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</si>
  <si>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</si>
  <si>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</si>
  <si>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</si>
  <si>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</si>
  <si>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</si>
  <si>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</si>
  <si>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</si>
  <si>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</si>
  <si>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</si>
  <si>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</si>
  <si>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</si>
  <si>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</si>
  <si>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</si>
  <si>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</si>
  <si>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</si>
  <si>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</si>
  <si>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</si>
  <si>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</si>
  <si>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</si>
  <si>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</si>
  <si>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</si>
  <si>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</si>
  <si>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</si>
  <si>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</si>
  <si>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</si>
  <si>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</si>
  <si>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</si>
  <si>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</si>
  <si>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</si>
  <si>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</si>
  <si>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</si>
  <si>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</si>
  <si>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</si>
  <si>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</si>
  <si>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</si>
  <si>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</si>
  <si>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</si>
  <si>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</si>
  <si>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</si>
  <si>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</si>
  <si>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</si>
  <si>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</si>
  <si>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</si>
  <si>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</si>
  <si>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</si>
  <si>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</si>
  <si>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</si>
  <si>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</si>
  <si>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</si>
  <si>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</si>
  <si>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</si>
  <si>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</si>
  <si>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</si>
  <si>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</si>
  <si>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</si>
  <si>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</si>
  <si>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</si>
  <si>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</si>
  <si>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</si>
  <si>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</si>
  <si>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</si>
  <si>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</si>
  <si>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</si>
  <si>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</si>
  <si>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</si>
  <si>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</si>
  <si>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</si>
  <si>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</si>
  <si>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</si>
  <si>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</si>
  <si>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</si>
  <si>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</si>
  <si>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</si>
  <si>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</si>
  <si>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</si>
  <si>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</si>
  <si>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</si>
  <si>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</si>
  <si>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</si>
  <si>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</si>
  <si>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</si>
  <si>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</si>
  <si>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</si>
  <si>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</si>
  <si>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</si>
  <si>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</si>
  <si>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</si>
  <si>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</si>
  <si>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</si>
  <si>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</si>
  <si>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</si>
  <si>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</si>
  <si>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</si>
  <si>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</si>
  <si>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</si>
  <si>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</si>
  <si>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</si>
  <si>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</si>
  <si>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</si>
  <si>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</si>
  <si>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</si>
  <si>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</si>
  <si>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</si>
  <si>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</si>
  <si>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</si>
  <si>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</si>
  <si>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</si>
  <si>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</si>
  <si>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</si>
  <si>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</si>
  <si>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</si>
  <si>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</si>
  <si>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</si>
  <si>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</si>
  <si>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</si>
  <si>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</si>
  <si>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</si>
  <si>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</si>
  <si>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</si>
  <si>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</si>
  <si>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</si>
  <si>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</si>
  <si>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</si>
  <si>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</si>
  <si>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</si>
  <si>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</si>
  <si>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</si>
  <si>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</si>
  <si>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</si>
  <si>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</si>
  <si>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</si>
  <si>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</si>
  <si>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</si>
  <si>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</si>
  <si>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</si>
  <si>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</si>
  <si>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</si>
  <si>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</si>
  <si>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</si>
  <si>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</si>
  <si>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</si>
  <si>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</si>
  <si>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</si>
  <si>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</si>
  <si>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</si>
  <si>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</si>
  <si>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</si>
  <si>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</si>
  <si>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</si>
  <si>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</si>
  <si>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</si>
  <si>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</si>
  <si>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</si>
  <si>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</si>
  <si>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</si>
  <si>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</si>
  <si>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</si>
  <si>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</si>
  <si>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</si>
  <si>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</si>
  <si>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</si>
  <si>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</si>
  <si>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</si>
  <si>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</si>
  <si>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</si>
  <si>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</si>
  <si>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</si>
  <si>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</si>
  <si>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</si>
  <si>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</si>
  <si>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</si>
  <si>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</si>
  <si>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</si>
  <si>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</si>
  <si>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</si>
  <si>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</si>
  <si>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</si>
  <si>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</si>
  <si>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</si>
  <si>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</si>
  <si>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</si>
  <si>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</si>
  <si>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</si>
  <si>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</si>
  <si>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</si>
  <si>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</si>
  <si>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</si>
  <si>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</si>
  <si>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</si>
  <si>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</si>
  <si>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</si>
  <si>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</si>
  <si>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</si>
  <si>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</si>
  <si>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</si>
  <si>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</si>
  <si>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</si>
  <si>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</si>
  <si>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</si>
  <si>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</si>
  <si>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</si>
  <si>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</si>
  <si>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</si>
  <si>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</si>
  <si>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</si>
  <si>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</si>
  <si>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</si>
  <si>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</si>
  <si>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</si>
  <si>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</si>
  <si>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</si>
  <si>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</si>
  <si>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</si>
  <si>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</si>
  <si>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</si>
  <si>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</si>
  <si>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</si>
  <si>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</si>
  <si>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</si>
  <si>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</si>
  <si>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</si>
  <si>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</si>
  <si>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</si>
  <si>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</si>
  <si>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</si>
  <si>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</si>
  <si>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</si>
  <si>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</si>
  <si>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</si>
  <si>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</si>
  <si>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</si>
  <si>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</si>
  <si>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</si>
  <si>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</si>
  <si>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</si>
  <si>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</si>
  <si>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</si>
  <si>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</si>
  <si>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</si>
  <si>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</si>
  <si>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</si>
  <si>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</si>
  <si>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</si>
  <si>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</si>
  <si>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</si>
  <si>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</si>
  <si>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</si>
  <si>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</si>
  <si>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</si>
  <si>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</si>
  <si>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</si>
  <si>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</si>
  <si>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</si>
  <si>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</si>
  <si>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</si>
  <si>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</si>
  <si>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</si>
  <si>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</si>
  <si>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</si>
  <si>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</si>
  <si>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</si>
  <si>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</si>
  <si>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</si>
  <si>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</si>
  <si>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</si>
  <si>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</si>
  <si>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</si>
  <si>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</si>
  <si>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</si>
  <si>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</si>
  <si>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</si>
  <si>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</si>
  <si>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</si>
  <si>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</si>
  <si>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</si>
  <si>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</si>
  <si>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</si>
  <si>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</si>
  <si>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</si>
  <si>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</si>
  <si>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</si>
  <si>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</si>
  <si>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</si>
  <si>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</si>
  <si>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</si>
  <si>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</si>
  <si>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</si>
  <si>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</si>
  <si>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</si>
  <si>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</si>
  <si>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</si>
  <si>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</si>
  <si>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</si>
  <si>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</si>
  <si>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</si>
  <si>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</si>
  <si>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</si>
  <si>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</si>
  <si>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</si>
  <si>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</si>
  <si>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</si>
  <si>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</si>
  <si>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</si>
  <si>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</si>
  <si>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</si>
  <si>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</si>
  <si>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</si>
  <si>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</si>
  <si>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</si>
  <si>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</si>
  <si>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</si>
  <si>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</si>
  <si>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</si>
  <si>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</si>
  <si>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</si>
  <si>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</si>
  <si>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</si>
  <si>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</si>
  <si>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</si>
  <si>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</si>
  <si>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</si>
  <si>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</si>
  <si>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</si>
  <si>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</si>
  <si>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</si>
  <si>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</si>
  <si>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</si>
  <si>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</si>
  <si>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</si>
  <si>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</si>
  <si>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</si>
  <si>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</si>
  <si>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</si>
  <si>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</si>
  <si>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</si>
  <si>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</si>
  <si>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</si>
  <si>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</si>
  <si>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</si>
  <si>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</si>
  <si>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</si>
  <si>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</si>
  <si>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</si>
  <si>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</si>
  <si>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</si>
  <si>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</si>
  <si>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</si>
  <si>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</si>
  <si>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</si>
  <si>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</si>
  <si>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</si>
  <si>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</si>
  <si>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</si>
  <si>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</si>
  <si>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</si>
  <si>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</si>
  <si>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</si>
  <si>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</si>
  <si>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</si>
  <si>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</si>
  <si>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</si>
  <si>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</si>
  <si>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</si>
  <si>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</si>
  <si>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</si>
  <si>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</si>
  <si>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</si>
  <si>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</si>
  <si>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</si>
  <si>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</si>
  <si>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</si>
  <si>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</si>
  <si>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</si>
  <si>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</si>
  <si>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</si>
  <si>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</si>
  <si>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</si>
  <si>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</si>
  <si>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</si>
  <si>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</si>
  <si>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</si>
  <si>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</si>
  <si>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</si>
  <si>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</si>
  <si>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</si>
  <si>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</si>
  <si>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</si>
  <si>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</si>
  <si>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</si>
  <si>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</si>
  <si>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</si>
  <si>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</si>
  <si>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</si>
  <si>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</si>
  <si>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</si>
  <si>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</si>
  <si>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</si>
  <si>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</si>
  <si>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</si>
  <si>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</si>
  <si>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</si>
  <si>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</si>
  <si>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</si>
  <si>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</si>
  <si>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</si>
  <si>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</si>
  <si>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</si>
  <si>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</si>
  <si>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</si>
  <si>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</si>
  <si>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</si>
  <si>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</si>
  <si>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</si>
  <si>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</si>
  <si>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</si>
  <si>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</si>
  <si>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</si>
  <si>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</si>
  <si>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</si>
  <si>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</si>
  <si>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</si>
  <si>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</si>
  <si>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</si>
  <si>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</si>
  <si>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</si>
  <si>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</si>
  <si>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</si>
  <si>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</si>
  <si>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</si>
  <si>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</si>
  <si>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</si>
  <si>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</si>
  <si>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</si>
  <si>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</si>
  <si>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</si>
  <si>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</si>
  <si>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</si>
  <si>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</si>
  <si>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</si>
  <si>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</si>
  <si>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</si>
  <si>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</si>
  <si>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</si>
  <si>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</si>
  <si>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</si>
  <si>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</si>
  <si>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</si>
  <si>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</si>
  <si>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</si>
  <si>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</si>
  <si>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</si>
  <si>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</si>
  <si>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</si>
  <si>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</si>
  <si>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</si>
  <si>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</si>
  <si>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</si>
  <si>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</si>
  <si>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</si>
  <si>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</si>
  <si>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</si>
  <si>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</si>
  <si>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</si>
  <si>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</si>
  <si>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</si>
  <si>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</si>
  <si>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</si>
  <si>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</si>
  <si>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</si>
  <si>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</si>
  <si>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</si>
  <si>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</si>
  <si>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</si>
  <si>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</si>
  <si>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</si>
  <si>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</si>
  <si>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</si>
  <si>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</si>
  <si>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</si>
  <si>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</si>
  <si>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</si>
  <si>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</si>
  <si>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</si>
  <si>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</si>
  <si>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</si>
  <si>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</si>
  <si>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</si>
  <si>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</si>
  <si>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</si>
  <si>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</si>
  <si>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</si>
  <si>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</si>
  <si>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</si>
  <si>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</si>
  <si>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</si>
  <si>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</si>
  <si>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</si>
  <si>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</si>
  <si>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</si>
  <si>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</si>
  <si>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</si>
  <si>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</si>
  <si>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</si>
  <si>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</si>
  <si>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</si>
  <si>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</si>
  <si>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</si>
  <si>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</si>
  <si>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</si>
  <si>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</si>
  <si>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</si>
  <si>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</si>
  <si>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</si>
  <si>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</si>
  <si>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</si>
  <si>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</si>
  <si>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</si>
  <si>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</si>
  <si>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</si>
  <si>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</si>
  <si>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</si>
  <si>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</si>
  <si>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</si>
  <si>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</si>
  <si>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</si>
  <si>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</si>
  <si>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</si>
  <si>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</si>
  <si>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</si>
  <si>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</si>
  <si>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</si>
  <si>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</si>
  <si>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</si>
  <si>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</si>
  <si>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</si>
  <si>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</si>
  <si>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</si>
  <si>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</si>
  <si>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</si>
  <si>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</si>
  <si>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</si>
  <si>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</si>
  <si>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</si>
  <si>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</si>
  <si>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</si>
  <si>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</si>
  <si>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</si>
  <si>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</si>
  <si>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</si>
  <si>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</si>
  <si>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</si>
  <si>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</si>
  <si>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</si>
  <si>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</si>
  <si>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</si>
  <si>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</si>
  <si>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</si>
  <si>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</si>
  <si>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</si>
  <si>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</si>
  <si>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</si>
  <si>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</si>
  <si>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</si>
  <si>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</si>
  <si>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</si>
  <si>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</si>
  <si>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</si>
  <si>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</si>
  <si>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</si>
  <si>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</si>
  <si>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</si>
  <si>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</si>
  <si>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</si>
  <si>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</si>
  <si>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</si>
  <si>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</si>
  <si>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</si>
  <si>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</si>
  <si>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</si>
  <si>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</si>
  <si>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</si>
  <si>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</si>
  <si>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</si>
  <si>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</si>
  <si>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</si>
  <si>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</si>
  <si>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</si>
  <si>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</si>
  <si>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</si>
  <si>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</si>
  <si>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</si>
  <si>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</si>
  <si>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</si>
  <si>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</si>
  <si>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</si>
  <si>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</si>
  <si>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</si>
  <si>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</si>
  <si>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</si>
  <si>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</si>
  <si>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</si>
  <si>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</si>
  <si>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</si>
  <si>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</si>
  <si>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</si>
  <si>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</si>
  <si>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</si>
  <si>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</si>
  <si>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</si>
  <si>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</si>
  <si>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</si>
  <si>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</si>
  <si>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</si>
  <si>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</si>
  <si>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</si>
  <si>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</si>
  <si>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</si>
  <si>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</si>
  <si>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</si>
  <si>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</si>
  <si>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</si>
  <si>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</si>
  <si>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</si>
  <si>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</si>
  <si>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</si>
  <si>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</si>
  <si>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</si>
  <si>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</si>
  <si>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</si>
  <si>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</si>
  <si>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</si>
  <si>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</si>
  <si>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</si>
  <si>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</si>
  <si>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</si>
  <si>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</si>
  <si>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</si>
  <si>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</si>
  <si>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</si>
  <si>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</si>
  <si>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</si>
  <si>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</si>
  <si>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</si>
  <si>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</si>
  <si>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</si>
  <si>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</si>
  <si>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</si>
  <si>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</si>
  <si>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</si>
  <si>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</si>
  <si>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</si>
  <si>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</si>
  <si>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</si>
  <si>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</si>
  <si>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</si>
  <si>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</si>
  <si>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</si>
  <si>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</si>
  <si>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</si>
  <si>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</si>
  <si>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</si>
  <si>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</si>
  <si>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</si>
  <si>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</si>
  <si>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</si>
  <si>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</si>
  <si>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</si>
  <si>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</si>
  <si>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</si>
  <si>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</si>
  <si>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</si>
  <si>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</si>
  <si>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</si>
  <si>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</si>
  <si>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</si>
  <si>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</si>
  <si>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</si>
  <si>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</si>
  <si>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</si>
  <si>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</si>
  <si>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</si>
  <si>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</si>
  <si>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</si>
  <si>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</si>
  <si>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</si>
  <si>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</si>
  <si>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</si>
  <si>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</si>
  <si>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</si>
  <si>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</si>
  <si>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</si>
  <si>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</si>
  <si>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</si>
  <si>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</si>
  <si>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</si>
  <si>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</si>
  <si>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</si>
  <si>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</si>
  <si>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</si>
  <si>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</si>
  <si>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</si>
  <si>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</si>
  <si>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</si>
  <si>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</si>
  <si>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</si>
  <si>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</si>
  <si>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</si>
  <si>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</si>
  <si>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</si>
  <si>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</si>
  <si>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</si>
  <si>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</si>
  <si>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</si>
  <si>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</si>
  <si>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</si>
  <si>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</si>
  <si>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</si>
  <si>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</si>
  <si>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</si>
  <si>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</si>
  <si>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</si>
  <si>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</si>
  <si>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</si>
  <si>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</si>
  <si>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</si>
  <si>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</si>
  <si>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</si>
  <si>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</si>
  <si>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</si>
  <si>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</si>
  <si>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</si>
  <si>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</si>
  <si>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</si>
  <si>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</si>
  <si>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</si>
  <si>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</si>
  <si>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</si>
  <si>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</si>
  <si>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</si>
  <si>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</si>
  <si>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</si>
  <si>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</si>
  <si>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</si>
  <si>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</si>
  <si>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</si>
  <si>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</si>
  <si>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</si>
  <si>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</si>
  <si>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</si>
  <si>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</si>
  <si>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</si>
  <si>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</si>
  <si>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</si>
  <si>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</si>
  <si>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</si>
  <si>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</si>
  <si>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</si>
  <si>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</si>
  <si>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</si>
  <si>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</si>
  <si>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</si>
  <si>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</si>
  <si>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</si>
  <si>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</si>
  <si>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</si>
  <si>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</si>
  <si>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</si>
  <si>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</si>
  <si>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</si>
  <si>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</si>
  <si>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</si>
  <si>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</si>
  <si>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</si>
  <si>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</si>
  <si>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</si>
  <si>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</si>
  <si>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</si>
  <si>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</si>
  <si>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</si>
  <si>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</si>
  <si>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</si>
  <si>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</si>
  <si>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</si>
  <si>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</si>
  <si>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</si>
  <si>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</si>
  <si>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</si>
  <si>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</si>
  <si>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</si>
  <si>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</si>
  <si>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</si>
  <si>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</si>
  <si>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</si>
  <si>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</si>
  <si>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</si>
  <si>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</si>
  <si>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</si>
  <si>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</si>
  <si>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</si>
  <si>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</si>
  <si>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</si>
  <si>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</si>
  <si>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</si>
  <si>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</si>
  <si>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</si>
  <si>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</si>
  <si>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</si>
  <si>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</si>
  <si>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</si>
  <si>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</si>
  <si>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</si>
  <si>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</si>
  <si>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</si>
  <si>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</si>
  <si>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</si>
  <si>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</si>
  <si>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</si>
  <si>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</si>
  <si>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</si>
  <si>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</si>
  <si>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</si>
  <si>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</si>
  <si>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</si>
  <si>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</si>
  <si>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</si>
  <si>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</si>
  <si>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</si>
  <si>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</si>
  <si>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</si>
  <si>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</si>
  <si>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</si>
  <si>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</si>
  <si>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</si>
  <si>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</si>
  <si>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</si>
  <si>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</si>
  <si>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</si>
  <si>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</si>
  <si>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</si>
  <si>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</si>
  <si>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</si>
  <si>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</si>
  <si>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</si>
  <si>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</si>
  <si>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</si>
  <si>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</si>
  <si>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</si>
  <si>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</si>
  <si>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</si>
  <si>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</si>
  <si>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</si>
  <si>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</si>
  <si>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</si>
  <si>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</si>
  <si>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</si>
  <si>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</si>
  <si>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</si>
  <si>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</si>
  <si>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</si>
  <si>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</si>
  <si>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</si>
  <si>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</si>
  <si>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</si>
  <si>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</si>
  <si>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</si>
  <si>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</si>
  <si>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</si>
  <si>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</si>
  <si>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</si>
  <si>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</si>
  <si>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</si>
  <si>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</si>
  <si>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</si>
  <si>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</si>
  <si>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</si>
  <si>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</si>
  <si>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</si>
  <si>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</si>
  <si>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</si>
  <si>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</si>
  <si>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</si>
  <si>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</si>
  <si>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</si>
  <si>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</si>
  <si>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</si>
  <si>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</si>
  <si>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</si>
  <si>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</si>
  <si>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</si>
  <si>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</si>
  <si>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</si>
  <si>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</si>
  <si>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</si>
  <si>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</si>
  <si>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</si>
  <si>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</si>
  <si>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</si>
  <si>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</si>
  <si>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</si>
  <si>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</si>
  <si>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</si>
  <si>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</si>
  <si>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</si>
  <si>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</si>
  <si>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</si>
  <si>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</si>
  <si>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</si>
  <si>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</si>
  <si>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</si>
  <si>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</si>
  <si>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</si>
  <si>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</si>
  <si>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</si>
  <si>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</si>
  <si>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</si>
  <si>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</si>
  <si>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</si>
  <si>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</si>
  <si>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</si>
  <si>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</si>
  <si>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</si>
  <si>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</si>
  <si>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</si>
  <si>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</si>
  <si>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</si>
  <si>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</si>
  <si>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</si>
  <si>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</si>
  <si>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</si>
  <si>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</si>
  <si>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</si>
  <si>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</si>
  <si>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</si>
  <si>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</si>
  <si>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</si>
  <si>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</si>
  <si>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</si>
  <si>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</si>
  <si>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</si>
  <si>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</si>
  <si>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</si>
  <si>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</si>
  <si>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</si>
  <si>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</si>
  <si>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</si>
  <si>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</si>
  <si>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</si>
  <si>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</si>
  <si>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</si>
  <si>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</si>
  <si>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</si>
  <si>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</si>
  <si>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</si>
  <si>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</si>
  <si>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</si>
  <si>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</si>
  <si>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</si>
  <si>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</si>
  <si>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</si>
  <si>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</si>
  <si>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</si>
  <si>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</si>
  <si>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</si>
  <si>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</si>
  <si>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</si>
  <si>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</si>
  <si>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</si>
  <si>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</si>
  <si>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</si>
  <si>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</si>
  <si>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</si>
  <si>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</si>
  <si>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</si>
  <si>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</si>
  <si>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</si>
  <si>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</si>
  <si>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</si>
  <si>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</si>
  <si>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</si>
  <si>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</si>
  <si>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</si>
  <si>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</si>
  <si>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</si>
  <si>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</si>
  <si>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</si>
  <si>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</si>
  <si>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</si>
  <si>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</si>
  <si>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</si>
  <si>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</si>
  <si>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</si>
  <si>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</si>
  <si>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</si>
  <si>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</si>
  <si>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</si>
  <si>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</si>
  <si>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</si>
  <si>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</si>
  <si>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</si>
  <si>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</si>
  <si>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</si>
  <si>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</si>
  <si>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</si>
  <si>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</si>
  <si>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</si>
  <si>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</si>
  <si>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</si>
  <si>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</si>
  <si>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</si>
  <si>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</si>
  <si>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</si>
  <si>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</si>
  <si>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</si>
  <si>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</si>
  <si>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</si>
  <si>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</si>
  <si>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</si>
  <si>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</si>
  <si>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</si>
  <si>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</si>
  <si>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</si>
  <si>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</si>
  <si>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</si>
  <si>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</si>
  <si>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</si>
  <si>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</si>
  <si>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</si>
  <si>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</si>
  <si>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</si>
  <si>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</si>
  <si>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</si>
  <si>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</si>
  <si>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</si>
  <si>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</si>
  <si>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</si>
  <si>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</si>
  <si>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</si>
  <si>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</si>
  <si>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</si>
  <si>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</si>
  <si>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</si>
  <si>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</si>
  <si>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</si>
  <si>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</si>
  <si>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</si>
  <si>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</si>
  <si>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</si>
  <si>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</si>
  <si>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</si>
  <si>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</si>
  <si>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</si>
  <si>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</si>
  <si>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</si>
  <si>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</si>
  <si>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</si>
  <si>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</si>
  <si>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</si>
  <si>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</si>
  <si>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</si>
  <si>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</si>
  <si>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</si>
  <si>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</si>
  <si>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</si>
  <si>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</si>
  <si>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</si>
  <si>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</si>
  <si>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</si>
  <si>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</si>
  <si>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</si>
  <si>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</si>
  <si>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</si>
  <si>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</si>
  <si>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</si>
  <si>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</si>
  <si>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</si>
  <si>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</si>
  <si>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</si>
  <si>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</si>
  <si>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</si>
  <si>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</si>
  <si>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</si>
  <si>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</si>
  <si>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</si>
  <si>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</si>
  <si>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</si>
  <si>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</si>
  <si>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</si>
  <si>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</si>
  <si>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</si>
  <si>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</si>
  <si>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</si>
  <si>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</si>
  <si>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</si>
  <si>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</si>
  <si>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</si>
  <si>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</si>
  <si>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</si>
  <si>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</si>
  <si>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</si>
  <si>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</si>
  <si>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</si>
  <si>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</si>
  <si>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</si>
  <si>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</si>
  <si>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</si>
  <si>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</si>
  <si>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</si>
  <si>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</si>
  <si>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</si>
  <si>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</si>
  <si>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</si>
  <si>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</si>
  <si>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</si>
  <si>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</si>
  <si>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</si>
  <si>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</si>
  <si>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</si>
  <si>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</si>
  <si>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</si>
  <si>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</si>
  <si>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</si>
  <si>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</si>
  <si>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</si>
  <si>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</si>
  <si>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</si>
  <si>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</si>
  <si>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</si>
  <si>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</si>
  <si>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</si>
  <si>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</si>
  <si>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</si>
  <si>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</si>
  <si>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</si>
  <si>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</si>
  <si>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</si>
  <si>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</si>
  <si>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</si>
  <si>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</si>
  <si>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</si>
  <si>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</si>
  <si>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</si>
  <si>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</si>
  <si>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</si>
  <si>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</si>
  <si>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</si>
  <si>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</si>
  <si>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</si>
  <si>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</si>
  <si>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</si>
  <si>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</si>
  <si>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</si>
  <si>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</si>
  <si>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</si>
  <si>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</si>
  <si>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</si>
  <si>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</si>
  <si>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</si>
  <si>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</si>
  <si>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</si>
  <si>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</si>
  <si>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</si>
  <si>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</si>
  <si>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</si>
  <si>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</si>
  <si>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</si>
  <si>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</si>
  <si>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</si>
  <si>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</si>
  <si>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</si>
  <si>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</si>
  <si>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</si>
  <si>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</si>
  <si>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</si>
  <si>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</si>
  <si>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</si>
  <si>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</si>
  <si>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</si>
  <si>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</si>
  <si>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</si>
  <si>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</si>
  <si>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</si>
  <si>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</si>
  <si>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</si>
  <si>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</si>
  <si>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</si>
  <si>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</si>
  <si>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</si>
  <si>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</si>
  <si>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</si>
  <si>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</si>
  <si>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</si>
  <si>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</si>
  <si>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</si>
  <si>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</si>
  <si>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</si>
  <si>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</si>
  <si>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</si>
  <si>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</si>
  <si>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</si>
  <si>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</si>
  <si>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</si>
  <si>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</si>
  <si>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</si>
  <si>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</si>
  <si>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</si>
  <si>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</si>
  <si>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</si>
  <si>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</si>
  <si>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</si>
  <si>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</si>
  <si>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</si>
  <si>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</si>
  <si>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</si>
  <si>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</si>
  <si>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</si>
  <si>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</si>
  <si>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</si>
  <si>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</si>
  <si>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</si>
  <si>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</si>
  <si>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</si>
  <si>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</si>
  <si>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</si>
  <si>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</si>
  <si>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</si>
  <si>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</si>
  <si>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</si>
  <si>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</si>
  <si>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</si>
  <si>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</si>
  <si>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</si>
  <si>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</si>
  <si>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</si>
  <si>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</si>
  <si>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</si>
  <si>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</si>
  <si>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</si>
  <si>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</si>
  <si>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</si>
  <si>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</si>
  <si>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</si>
  <si>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</si>
  <si>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</si>
  <si>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</si>
  <si>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</si>
  <si>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</si>
  <si>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</si>
  <si>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</si>
  <si>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</si>
  <si>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</si>
  <si>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</si>
  <si>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</si>
  <si>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</si>
  <si>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</si>
  <si>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</si>
  <si>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</si>
  <si>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</si>
  <si>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</si>
  <si>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</si>
  <si>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</si>
  <si>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</si>
  <si>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</si>
  <si>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</si>
  <si>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</si>
  <si>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</si>
  <si>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</si>
  <si>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</si>
  <si>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</si>
  <si>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</si>
  <si>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</si>
  <si>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</si>
  <si>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</si>
  <si>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</si>
  <si>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</si>
  <si>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</si>
  <si>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</si>
  <si>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</si>
  <si>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</si>
  <si>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</si>
  <si>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</si>
  <si>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</si>
  <si>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</si>
  <si>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</si>
  <si>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</si>
  <si>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</si>
  <si>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</si>
  <si>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</si>
  <si>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</si>
  <si>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</si>
  <si>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</si>
  <si>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</si>
  <si>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</si>
  <si>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</si>
  <si>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</si>
  <si>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</si>
  <si>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</si>
  <si>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</si>
  <si>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</si>
  <si>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</si>
  <si>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</si>
  <si>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</si>
  <si>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</si>
  <si>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</si>
  <si>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</si>
  <si>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</si>
  <si>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</si>
  <si>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</si>
  <si>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</si>
  <si>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</si>
  <si>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</si>
  <si>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</si>
  <si>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</si>
  <si>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</si>
  <si>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</si>
  <si>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</si>
  <si>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</si>
  <si>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</si>
  <si>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</si>
  <si>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</si>
  <si>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73601</t>
  </si>
  <si>
    <t>61181904M</t>
  </si>
  <si>
    <t>zárubeň obložková pro bezfalcové dveře s lakovaným povrchem tl stěny 60-150mm rozměru 700/1970mm D68, D69</t>
  </si>
  <si>
    <t>1989141074</t>
  </si>
  <si>
    <t>13+17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</si>
  <si>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</si>
  <si>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</si>
  <si>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</si>
  <si>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</si>
  <si>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</si>
  <si>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</si>
  <si>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</si>
  <si>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</si>
  <si>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</si>
  <si>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</si>
  <si>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</si>
  <si>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</si>
  <si>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</si>
  <si>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</si>
  <si>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</si>
  <si>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</si>
  <si>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</si>
  <si>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</si>
  <si>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</si>
  <si>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</si>
  <si>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</si>
  <si>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</si>
  <si>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</si>
  <si>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</si>
  <si>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</si>
  <si>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</si>
  <si>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</si>
  <si>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</si>
  <si>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</si>
  <si>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</si>
  <si>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</si>
  <si>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</si>
  <si>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</si>
  <si>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</si>
  <si>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</si>
  <si>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</si>
  <si>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</si>
  <si>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</si>
  <si>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</si>
  <si>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</si>
  <si>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</si>
  <si>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</si>
  <si>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</si>
  <si>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</si>
  <si>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</si>
  <si>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</si>
  <si>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</si>
  <si>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</si>
  <si>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</si>
  <si>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</si>
  <si>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</si>
  <si>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</si>
  <si>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</si>
  <si>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</si>
  <si>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</si>
  <si>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</si>
  <si>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</si>
  <si>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</si>
  <si>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</si>
  <si>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</si>
  <si>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</si>
  <si>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</si>
  <si>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</si>
  <si>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</si>
  <si>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</si>
  <si>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</si>
  <si>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</si>
  <si>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</si>
  <si>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</si>
  <si>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</si>
  <si>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</si>
  <si>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</si>
  <si>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</si>
  <si>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</si>
  <si>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</si>
  <si>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</si>
  <si>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</si>
  <si>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</si>
  <si>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</si>
  <si>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</si>
  <si>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</si>
  <si>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</si>
  <si>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</si>
  <si>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</si>
  <si>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</si>
  <si>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</si>
  <si>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</si>
  <si>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</si>
  <si>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</si>
  <si>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</si>
  <si>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</si>
  <si>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</si>
  <si>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</si>
  <si>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</si>
  <si>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</si>
  <si>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</si>
  <si>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</si>
  <si>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</si>
  <si>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</si>
  <si>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</si>
  <si>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</si>
  <si>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</si>
  <si>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</si>
  <si>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</si>
  <si>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</si>
  <si>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</si>
  <si>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</si>
  <si>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</si>
  <si>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</si>
  <si>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</si>
  <si>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</si>
  <si>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</si>
  <si>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</si>
  <si>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</si>
  <si>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</si>
  <si>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</si>
  <si>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</si>
  <si>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</si>
  <si>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</si>
  <si>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</si>
  <si>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</si>
  <si>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</si>
  <si>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</si>
  <si>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</si>
  <si>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</si>
  <si>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</si>
  <si>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</si>
  <si>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</si>
  <si>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</si>
  <si>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</si>
  <si>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</si>
  <si>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</si>
  <si>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</si>
  <si>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</si>
  <si>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</si>
  <si>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</si>
  <si>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</si>
  <si>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</si>
  <si>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</si>
  <si>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</si>
  <si>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</si>
  <si>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</si>
  <si>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</si>
  <si>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</si>
  <si>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</si>
  <si>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</si>
  <si>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</si>
  <si>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</si>
  <si>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</si>
  <si>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</si>
  <si>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</si>
  <si>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</si>
  <si>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</si>
  <si>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</si>
  <si>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</si>
  <si>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</si>
  <si>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</si>
  <si>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</si>
  <si>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</si>
  <si>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</si>
  <si>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</si>
  <si>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</si>
  <si>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</si>
  <si>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</si>
  <si>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</si>
  <si>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</si>
  <si>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</si>
  <si>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</si>
  <si>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</si>
  <si>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</si>
  <si>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</si>
  <si>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</si>
  <si>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</si>
  <si>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</si>
  <si>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</si>
  <si>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</si>
  <si>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</si>
  <si>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</si>
  <si>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</si>
  <si>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</si>
  <si>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</si>
  <si>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</si>
  <si>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</si>
  <si>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</si>
  <si>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</si>
  <si>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</si>
  <si>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</si>
  <si>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</si>
  <si>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</si>
  <si>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</si>
  <si>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</si>
  <si>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</si>
  <si>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</si>
  <si>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</si>
  <si>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</si>
  <si>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</si>
  <si>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</si>
  <si>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</si>
  <si>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</si>
  <si>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</si>
  <si>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</si>
  <si>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</si>
  <si>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</si>
  <si>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</si>
  <si>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</si>
  <si>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</si>
  <si>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</si>
  <si>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</si>
  <si>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</si>
  <si>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</si>
  <si>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</si>
  <si>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</si>
  <si>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</si>
  <si>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</si>
  <si>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</si>
  <si>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</si>
  <si>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</si>
  <si>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</si>
  <si>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</si>
  <si>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</si>
  <si>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</si>
  <si>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</si>
  <si>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</si>
  <si>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</si>
  <si>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</si>
  <si>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</si>
  <si>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</si>
  <si>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</si>
  <si>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</si>
  <si>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</si>
  <si>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</si>
  <si>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</si>
  <si>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</si>
  <si>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</si>
  <si>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</si>
  <si>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</si>
  <si>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</si>
  <si>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</si>
  <si>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</si>
  <si>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</si>
  <si>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</si>
  <si>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</si>
  <si>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</si>
  <si>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</si>
  <si>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</si>
  <si>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</si>
  <si>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</si>
  <si>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</si>
  <si>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</si>
  <si>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</si>
  <si>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</si>
  <si>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</si>
  <si>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</si>
  <si>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</si>
  <si>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</si>
  <si>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</si>
  <si>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</si>
  <si>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</si>
  <si>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</si>
  <si>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</si>
  <si>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</si>
  <si>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</si>
  <si>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</si>
  <si>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</si>
  <si>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</si>
  <si>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</si>
  <si>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</si>
  <si>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</si>
  <si>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</si>
  <si>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</si>
  <si>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</si>
  <si>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</si>
  <si>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</si>
  <si>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</si>
  <si>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</si>
  <si>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</si>
  <si>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</si>
  <si>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</si>
  <si>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</si>
  <si>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</si>
  <si>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</si>
  <si>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</si>
  <si>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</si>
  <si>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</si>
  <si>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</si>
  <si>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</si>
  <si>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</si>
  <si>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</si>
  <si>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</si>
  <si>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</si>
  <si>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</si>
  <si>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</si>
  <si>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</si>
  <si>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</si>
  <si>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</si>
  <si>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</si>
  <si>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</si>
  <si>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</si>
  <si>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</si>
  <si>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</si>
  <si>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</si>
  <si>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</si>
  <si>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</si>
  <si>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</si>
  <si>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</si>
  <si>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</si>
  <si>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</si>
  <si>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</si>
  <si>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</si>
  <si>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</si>
  <si>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</si>
  <si>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</si>
  <si>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</si>
  <si>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</si>
  <si>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</si>
  <si>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</si>
  <si>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</si>
  <si>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</si>
  <si>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</si>
  <si>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</si>
  <si>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</si>
  <si>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</si>
  <si>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</si>
  <si>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</si>
  <si>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</si>
  <si>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</si>
  <si>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</si>
  <si>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</si>
  <si>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</si>
  <si>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</si>
  <si>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</si>
  <si>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</si>
  <si>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</si>
  <si>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</si>
  <si>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</si>
  <si>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</si>
  <si>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</si>
  <si>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</si>
  <si>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</si>
  <si>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</si>
  <si>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</si>
  <si>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</si>
  <si>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</si>
  <si>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</si>
  <si>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</si>
  <si>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</si>
  <si>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</si>
  <si>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</si>
  <si>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</si>
  <si>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</si>
  <si>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</si>
  <si>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</si>
  <si>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</si>
  <si>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</si>
  <si>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</si>
  <si>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</si>
  <si>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</si>
  <si>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</si>
  <si>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</si>
  <si>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</si>
  <si>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</si>
  <si>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</si>
  <si>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</si>
  <si>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</si>
  <si>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</si>
  <si>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</si>
  <si>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</si>
  <si>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</si>
  <si>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</si>
  <si>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</si>
  <si>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</si>
  <si>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</si>
  <si>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</si>
  <si>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</si>
  <si>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</si>
  <si>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</si>
  <si>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</si>
  <si>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</si>
  <si>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</si>
  <si>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</si>
  <si>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</si>
  <si>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</si>
  <si>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</si>
  <si>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</si>
  <si>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</si>
  <si>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</si>
  <si>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</si>
  <si>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</si>
  <si>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</si>
  <si>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</si>
  <si>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</si>
  <si>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</si>
  <si>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</si>
  <si>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</si>
  <si>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</si>
  <si>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</si>
  <si>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</si>
  <si>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</si>
  <si>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</si>
  <si>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</si>
  <si>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</si>
  <si>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</si>
  <si>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</si>
  <si>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</si>
  <si>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</si>
  <si>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</si>
  <si>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</si>
  <si>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</si>
  <si>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</si>
  <si>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</si>
  <si>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</si>
  <si>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</si>
  <si>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</si>
  <si>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</si>
  <si>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</si>
  <si>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</si>
  <si>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</si>
  <si>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</si>
  <si>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</si>
  <si>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</si>
  <si>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</si>
  <si>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</si>
  <si>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</si>
  <si>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</si>
  <si>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</si>
  <si>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</si>
  <si>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</si>
  <si>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</si>
  <si>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</si>
  <si>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</si>
  <si>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</si>
  <si>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</si>
  <si>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</si>
  <si>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</si>
  <si>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</si>
  <si>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</si>
  <si>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</si>
  <si>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</si>
  <si>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</si>
  <si>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</si>
  <si>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</si>
  <si>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</si>
  <si>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</si>
  <si>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</si>
  <si>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</si>
  <si>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</si>
  <si>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</si>
  <si>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</si>
  <si>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</si>
  <si>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</si>
  <si>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</si>
  <si>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</si>
  <si>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</si>
  <si>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</si>
  <si>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</si>
  <si>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</si>
  <si>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</si>
  <si>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</si>
  <si>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</si>
  <si>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</si>
  <si>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</si>
  <si>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</si>
  <si>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</si>
  <si>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</si>
  <si>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</si>
  <si>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</si>
  <si>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</si>
  <si>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</si>
  <si>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</si>
  <si>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</si>
  <si>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</si>
  <si>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</si>
  <si>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</si>
  <si>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</si>
  <si>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</si>
  <si>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</si>
  <si>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</si>
  <si>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</si>
  <si>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</si>
  <si>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</si>
  <si>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</si>
  <si>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</si>
  <si>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</si>
  <si>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</si>
  <si>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</si>
  <si>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</si>
  <si>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</si>
  <si>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</si>
  <si>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</si>
  <si>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</si>
  <si>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</si>
  <si>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</si>
  <si>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</si>
  <si>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</si>
  <si>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</si>
  <si>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</si>
  <si>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</si>
  <si>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</si>
  <si>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</si>
  <si>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</si>
  <si>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</si>
  <si>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</si>
  <si>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</si>
  <si>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</si>
  <si>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</si>
  <si>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84001</t>
  </si>
  <si>
    <t>55341364</t>
  </si>
  <si>
    <t>stěna rámová prosklená bez dveří fixní ocell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</si>
  <si>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</si>
  <si>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</si>
  <si>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</si>
  <si>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</si>
  <si>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</si>
  <si>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</si>
  <si>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</si>
  <si>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</si>
  <si>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</si>
  <si>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</si>
  <si>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</si>
  <si>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</si>
  <si>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</si>
  <si>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</si>
  <si>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</si>
  <si>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</si>
  <si>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</si>
  <si>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</si>
  <si>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</si>
  <si>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</si>
  <si>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</si>
  <si>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</si>
  <si>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</si>
  <si>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</si>
  <si>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</si>
  <si>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</si>
  <si>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</si>
  <si>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</si>
  <si>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</si>
  <si>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</si>
  <si>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</si>
  <si>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</si>
  <si>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</si>
  <si>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</si>
  <si>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</si>
  <si>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</si>
  <si>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</si>
  <si>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</si>
  <si>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</si>
  <si>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</si>
  <si>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</si>
  <si>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</si>
  <si>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</si>
  <si>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</si>
  <si>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</si>
  <si>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</si>
  <si>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</si>
  <si>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</si>
  <si>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</si>
  <si>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</si>
  <si>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</si>
  <si>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</si>
  <si>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</si>
  <si>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</si>
  <si>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</si>
  <si>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</si>
  <si>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</si>
  <si>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</si>
  <si>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</si>
  <si>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</si>
  <si>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</si>
  <si>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</si>
  <si>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</si>
  <si>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</si>
  <si>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</si>
  <si>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</si>
  <si>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</si>
  <si>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</si>
  <si>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</si>
  <si>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</si>
  <si>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</si>
  <si>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</si>
  <si>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</si>
  <si>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</si>
  <si>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</si>
  <si>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</si>
  <si>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</si>
  <si>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</si>
  <si>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</si>
  <si>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</si>
  <si>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</si>
  <si>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</si>
  <si>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</si>
  <si>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</si>
  <si>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</si>
  <si>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</si>
  <si>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</si>
  <si>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</si>
  <si>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</si>
  <si>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</si>
  <si>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</si>
  <si>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</si>
  <si>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</si>
  <si>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</si>
  <si>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</si>
  <si>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</si>
  <si>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</si>
  <si>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</si>
  <si>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</si>
  <si>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</si>
  <si>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</si>
  <si>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</si>
  <si>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</si>
  <si>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</si>
  <si>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</si>
  <si>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</si>
  <si>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</si>
  <si>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</si>
  <si>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</si>
  <si>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</si>
  <si>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</si>
  <si>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</si>
  <si>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</si>
  <si>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</si>
  <si>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</si>
  <si>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</si>
  <si>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</si>
  <si>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</si>
  <si>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</si>
  <si>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</si>
  <si>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</si>
  <si>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</si>
  <si>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</si>
  <si>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</si>
  <si>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</si>
  <si>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</t>
  </si>
  <si>
    <t>55342091M</t>
  </si>
  <si>
    <t>zábradlí ocelové vnitřního schodiště, žárový pozink,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</si>
  <si>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</si>
  <si>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</si>
  <si>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</si>
  <si>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</si>
  <si>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</si>
  <si>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</si>
  <si>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</si>
  <si>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</si>
  <si>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</si>
  <si>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</si>
  <si>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</si>
  <si>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</si>
  <si>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</si>
  <si>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</si>
  <si>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</si>
  <si>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</si>
  <si>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</si>
  <si>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</si>
  <si>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</si>
  <si>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</si>
  <si>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</si>
  <si>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</si>
  <si>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</si>
  <si>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</si>
  <si>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</si>
  <si>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</si>
  <si>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</si>
  <si>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</si>
  <si>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</si>
  <si>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</si>
  <si>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</si>
  <si>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</si>
  <si>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</si>
  <si>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</si>
  <si>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</si>
  <si>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</si>
  <si>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</si>
  <si>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</si>
  <si>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</si>
  <si>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</si>
  <si>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</si>
  <si>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</si>
  <si>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</si>
  <si>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</si>
  <si>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</si>
  <si>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</si>
  <si>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</si>
  <si>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</si>
  <si>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</si>
  <si>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</si>
  <si>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</si>
  <si>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</si>
  <si>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</si>
  <si>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</si>
  <si>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</si>
  <si>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</si>
  <si>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</si>
  <si>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</si>
  <si>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</si>
  <si>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</si>
  <si>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</si>
  <si>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</si>
  <si>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</si>
  <si>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</si>
  <si>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</si>
  <si>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</si>
  <si>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</si>
  <si>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</si>
  <si>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</si>
  <si>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</si>
  <si>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</si>
  <si>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</si>
  <si>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</si>
  <si>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</si>
  <si>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</si>
  <si>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</si>
  <si>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</si>
  <si>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</si>
  <si>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</si>
  <si>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88001</t>
  </si>
  <si>
    <t>55341399M</t>
  </si>
  <si>
    <t>dveře jednokřídlé ocel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</si>
  <si>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</si>
  <si>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</si>
  <si>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</si>
  <si>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</si>
  <si>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</si>
  <si>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</si>
  <si>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</si>
  <si>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</si>
  <si>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</si>
  <si>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</si>
  <si>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</si>
  <si>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</si>
  <si>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</si>
  <si>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</si>
  <si>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</si>
  <si>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</si>
  <si>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</si>
  <si>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</si>
  <si>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</si>
  <si>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</si>
  <si>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</si>
  <si>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</si>
  <si>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</si>
  <si>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</si>
  <si>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</si>
  <si>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</si>
  <si>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</si>
  <si>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</si>
  <si>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</si>
  <si>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</si>
  <si>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</si>
  <si>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</si>
  <si>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</si>
  <si>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</si>
  <si>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</si>
  <si>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</si>
  <si>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</si>
  <si>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</si>
  <si>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</si>
  <si>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</si>
  <si>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</si>
  <si>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</si>
  <si>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</si>
  <si>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</si>
  <si>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</si>
  <si>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</si>
  <si>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</si>
  <si>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</si>
  <si>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</si>
  <si>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</si>
  <si>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</si>
  <si>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</si>
  <si>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</si>
  <si>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</si>
  <si>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</si>
  <si>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</si>
  <si>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</si>
  <si>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</si>
  <si>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</si>
  <si>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</si>
  <si>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</si>
  <si>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</si>
  <si>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</si>
  <si>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</si>
  <si>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</si>
  <si>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</si>
  <si>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</si>
  <si>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</si>
  <si>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</si>
  <si>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</si>
  <si>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</si>
  <si>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</si>
  <si>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</si>
  <si>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</si>
  <si>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</si>
  <si>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</si>
  <si>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</si>
  <si>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</si>
  <si>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</si>
  <si>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</si>
  <si>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</si>
  <si>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</si>
  <si>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</si>
  <si>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</si>
  <si>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</si>
  <si>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</si>
  <si>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</si>
  <si>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</si>
  <si>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</si>
  <si>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</si>
  <si>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</si>
  <si>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</si>
  <si>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</si>
  <si>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>3*1,12*1,35+1,0*2,0 "1. PP M 0.1-04 Z28-29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</si>
  <si>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</si>
  <si>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</si>
  <si>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</si>
  <si>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</si>
  <si>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</si>
  <si>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</si>
  <si>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</si>
  <si>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</si>
  <si>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</si>
  <si>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</si>
  <si>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</si>
  <si>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</si>
  <si>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</si>
  <si>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</si>
  <si>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</si>
  <si>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</si>
  <si>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</si>
  <si>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</si>
  <si>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</si>
  <si>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</si>
  <si>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</si>
  <si>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</si>
  <si>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</si>
  <si>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</si>
  <si>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</si>
  <si>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</si>
  <si>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</si>
  <si>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</si>
  <si>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</si>
  <si>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</si>
  <si>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</si>
  <si>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</si>
  <si>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</si>
  <si>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</si>
  <si>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</si>
  <si>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</si>
  <si>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</si>
  <si>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</si>
  <si>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</si>
  <si>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</si>
  <si>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</si>
  <si>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</si>
  <si>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</si>
  <si>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</si>
  <si>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</si>
  <si>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</si>
  <si>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</si>
  <si>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</si>
  <si>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</si>
  <si>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</si>
  <si>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</si>
  <si>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</si>
  <si>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</si>
  <si>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</si>
  <si>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</si>
  <si>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</si>
  <si>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</si>
  <si>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</si>
  <si>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</si>
  <si>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</si>
  <si>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</si>
  <si>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</si>
  <si>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</si>
  <si>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</si>
  <si>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</si>
  <si>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</si>
  <si>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</si>
  <si>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</si>
  <si>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</si>
  <si>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</si>
  <si>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</si>
  <si>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</si>
  <si>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</si>
  <si>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</si>
  <si>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</si>
  <si>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</si>
  <si>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</si>
  <si>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</si>
  <si>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</si>
  <si>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</si>
  <si>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</si>
  <si>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</si>
  <si>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</si>
  <si>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</si>
  <si>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</si>
  <si>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</si>
  <si>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</si>
  <si>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</si>
  <si>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</si>
  <si>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</si>
  <si>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</si>
  <si>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</si>
  <si>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</si>
  <si>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</si>
  <si>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</si>
  <si>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</si>
  <si>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</si>
  <si>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</si>
  <si>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</si>
  <si>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</si>
  <si>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</si>
  <si>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</si>
  <si>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</si>
  <si>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</si>
  <si>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</si>
  <si>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</si>
  <si>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</si>
  <si>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</si>
  <si>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</si>
  <si>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</si>
  <si>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</si>
  <si>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</si>
  <si>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</si>
  <si>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</si>
  <si>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</si>
  <si>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</si>
  <si>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</si>
  <si>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</si>
  <si>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</si>
  <si>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</si>
  <si>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</si>
  <si>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</si>
  <si>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</si>
  <si>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</si>
  <si>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</si>
  <si>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</si>
  <si>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</si>
  <si>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</si>
  <si>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</si>
  <si>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</si>
  <si>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</si>
  <si>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</si>
  <si>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</si>
  <si>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</si>
  <si>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</si>
  <si>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</si>
  <si>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</si>
  <si>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</si>
  <si>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</si>
  <si>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</si>
  <si>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</si>
  <si>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</si>
  <si>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</si>
  <si>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</si>
  <si>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</si>
  <si>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</si>
  <si>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</si>
  <si>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</si>
  <si>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</si>
  <si>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</si>
  <si>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</si>
  <si>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</si>
  <si>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</si>
  <si>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</si>
  <si>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</si>
  <si>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</si>
  <si>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</si>
  <si>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</si>
  <si>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</si>
  <si>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</si>
  <si>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</si>
  <si>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</si>
  <si>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</si>
  <si>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</si>
  <si>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</si>
  <si>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</si>
  <si>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</si>
  <si>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</si>
  <si>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</si>
  <si>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</si>
  <si>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</si>
  <si>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</si>
  <si>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</si>
  <si>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</si>
  <si>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</si>
  <si>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</si>
  <si>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</si>
  <si>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</si>
  <si>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</si>
  <si>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</si>
  <si>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</si>
  <si>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</si>
  <si>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</si>
  <si>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</si>
  <si>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</si>
  <si>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</si>
  <si>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</si>
  <si>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</si>
  <si>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</si>
  <si>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</si>
  <si>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</si>
  <si>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</si>
  <si>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</si>
  <si>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</si>
  <si>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</si>
  <si>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</si>
  <si>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</si>
  <si>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</si>
  <si>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</si>
  <si>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</si>
  <si>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</si>
  <si>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</si>
  <si>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</si>
  <si>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</si>
  <si>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</si>
  <si>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</si>
  <si>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</si>
  <si>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</si>
  <si>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</si>
  <si>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</si>
  <si>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</si>
  <si>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</si>
  <si>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</si>
  <si>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</si>
  <si>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</si>
  <si>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</si>
  <si>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</si>
  <si>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</si>
  <si>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</si>
  <si>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</si>
  <si>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</si>
  <si>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</si>
  <si>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</si>
  <si>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</si>
  <si>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</si>
  <si>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</si>
  <si>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</si>
  <si>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</si>
  <si>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</si>
  <si>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</si>
  <si>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</si>
  <si>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</si>
  <si>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</si>
  <si>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</si>
  <si>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</si>
  <si>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</si>
  <si>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</si>
  <si>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</si>
  <si>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</si>
  <si>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</si>
  <si>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</si>
  <si>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</si>
  <si>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</si>
  <si>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</si>
  <si>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</si>
  <si>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</si>
  <si>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</si>
  <si>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</si>
  <si>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</si>
  <si>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</si>
  <si>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</si>
  <si>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</si>
  <si>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</si>
  <si>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</si>
  <si>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</si>
  <si>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</si>
  <si>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</si>
  <si>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</si>
  <si>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</si>
  <si>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</si>
  <si>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</si>
  <si>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</si>
  <si>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</si>
  <si>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</si>
  <si>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</si>
  <si>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</si>
  <si>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</si>
  <si>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</si>
  <si>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</si>
  <si>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</si>
  <si>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</si>
  <si>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</si>
  <si>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</si>
  <si>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</si>
  <si>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</si>
  <si>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</si>
  <si>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</si>
  <si>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</si>
  <si>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</si>
  <si>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</si>
  <si>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</si>
  <si>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</si>
  <si>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</si>
  <si>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</si>
  <si>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</si>
  <si>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</si>
  <si>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</si>
  <si>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</si>
  <si>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</si>
  <si>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</si>
  <si>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</si>
  <si>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</si>
  <si>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</si>
  <si>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</si>
  <si>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</si>
  <si>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</si>
  <si>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</si>
  <si>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</si>
  <si>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</si>
  <si>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</si>
  <si>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</si>
  <si>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</si>
  <si>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</si>
  <si>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</si>
  <si>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</si>
  <si>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</si>
  <si>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</si>
  <si>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</si>
  <si>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</si>
  <si>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</si>
  <si>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</si>
  <si>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</si>
  <si>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</si>
  <si>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</si>
  <si>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</si>
  <si>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</si>
  <si>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</si>
  <si>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</si>
  <si>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</si>
  <si>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</si>
  <si>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</si>
  <si>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</si>
  <si>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</si>
  <si>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</si>
  <si>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</si>
  <si>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</si>
  <si>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</si>
  <si>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</si>
  <si>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</si>
  <si>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</si>
  <si>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</si>
  <si>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</si>
  <si>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</si>
  <si>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</si>
  <si>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</si>
  <si>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</si>
  <si>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</si>
  <si>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</si>
  <si>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</si>
  <si>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</si>
  <si>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</si>
  <si>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</si>
  <si>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</si>
  <si>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</si>
  <si>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</si>
  <si>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</si>
  <si>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</si>
  <si>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</si>
  <si>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</si>
  <si>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</si>
  <si>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</si>
  <si>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</si>
  <si>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</si>
  <si>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</si>
  <si>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</si>
  <si>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</si>
  <si>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</si>
  <si>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</si>
  <si>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</si>
  <si>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</si>
  <si>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</si>
  <si>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</si>
  <si>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</si>
  <si>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</si>
  <si>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</si>
  <si>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</si>
  <si>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</si>
  <si>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</si>
  <si>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</si>
  <si>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</si>
  <si>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</si>
  <si>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</si>
  <si>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</si>
  <si>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</si>
  <si>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</si>
  <si>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</si>
  <si>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</si>
  <si>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</si>
  <si>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</si>
  <si>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</si>
  <si>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</si>
  <si>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</si>
  <si>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</si>
  <si>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</si>
  <si>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</si>
  <si>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</si>
  <si>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</si>
  <si>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</si>
  <si>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</si>
  <si>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</si>
  <si>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</si>
  <si>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</si>
  <si>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</si>
  <si>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</si>
  <si>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</si>
  <si>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</si>
  <si>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</si>
  <si>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</si>
  <si>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</si>
  <si>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</si>
  <si>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</si>
  <si>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</si>
  <si>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</si>
  <si>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</si>
  <si>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</si>
  <si>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</si>
  <si>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</si>
  <si>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</si>
  <si>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</si>
  <si>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</si>
  <si>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</si>
  <si>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</si>
  <si>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</si>
  <si>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</si>
  <si>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</si>
  <si>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</si>
  <si>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</si>
  <si>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</si>
  <si>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</si>
  <si>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</si>
  <si>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</si>
  <si>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</si>
  <si>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</si>
  <si>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</si>
  <si>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</si>
  <si>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</si>
  <si>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</si>
  <si>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</si>
  <si>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</si>
  <si>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</si>
  <si>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</si>
  <si>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</si>
  <si>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</si>
  <si>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</si>
  <si>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</si>
  <si>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</si>
  <si>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</si>
  <si>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</si>
  <si>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</si>
  <si>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</si>
  <si>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</si>
  <si>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</si>
  <si>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</si>
  <si>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</si>
  <si>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</si>
  <si>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</si>
  <si>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</si>
  <si>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</si>
  <si>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</si>
  <si>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</si>
  <si>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</si>
  <si>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</si>
  <si>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</si>
  <si>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</si>
  <si>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</si>
  <si>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</si>
  <si>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</si>
  <si>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</si>
  <si>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</si>
  <si>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</si>
  <si>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</si>
  <si>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</si>
  <si>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</si>
  <si>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</si>
  <si>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</si>
  <si>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</si>
  <si>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</si>
  <si>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</si>
  <si>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</si>
  <si>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</si>
  <si>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</si>
  <si>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</si>
  <si>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</si>
  <si>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</si>
  <si>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</si>
  <si>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</si>
  <si>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</si>
  <si>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</si>
  <si>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</si>
  <si>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</si>
  <si>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</si>
  <si>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</si>
  <si>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</si>
  <si>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</si>
  <si>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</si>
  <si>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</si>
  <si>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</si>
  <si>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</si>
  <si>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</si>
  <si>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</si>
  <si>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</si>
  <si>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</si>
  <si>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</si>
  <si>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</si>
  <si>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</si>
  <si>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</si>
  <si>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</si>
  <si>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</si>
  <si>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</si>
  <si>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</si>
  <si>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</si>
  <si>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</si>
  <si>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</si>
  <si>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</si>
  <si>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</si>
  <si>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</si>
  <si>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</si>
  <si>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</si>
  <si>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</si>
  <si>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</si>
  <si>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</si>
  <si>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</si>
  <si>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</si>
  <si>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</si>
  <si>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</si>
  <si>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</si>
  <si>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</si>
  <si>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</si>
  <si>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</si>
  <si>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</si>
  <si>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</si>
  <si>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</si>
  <si>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</si>
  <si>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</si>
  <si>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</si>
  <si>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</si>
  <si>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</si>
  <si>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</si>
  <si>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</si>
  <si>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</si>
  <si>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</si>
  <si>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</si>
  <si>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</si>
  <si>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</si>
  <si>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</si>
  <si>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</si>
  <si>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</si>
  <si>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</si>
  <si>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</si>
  <si>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</si>
  <si>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</si>
  <si>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</si>
  <si>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</si>
  <si>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</si>
  <si>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</si>
  <si>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</si>
  <si>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</si>
  <si>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</si>
  <si>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</si>
  <si>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</si>
  <si>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</si>
  <si>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</si>
  <si>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</si>
  <si>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</si>
  <si>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</si>
  <si>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</si>
  <si>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</si>
  <si>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</si>
  <si>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</si>
  <si>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</si>
  <si>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</si>
  <si>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</si>
  <si>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</si>
  <si>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</si>
  <si>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</si>
  <si>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</si>
  <si>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</si>
  <si>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</si>
  <si>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</si>
  <si>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</si>
  <si>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</si>
  <si>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</si>
  <si>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</si>
  <si>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</si>
  <si>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</si>
  <si>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</si>
  <si>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</si>
  <si>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</si>
  <si>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</si>
  <si>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</si>
  <si>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</si>
  <si>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</si>
  <si>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</si>
  <si>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</si>
  <si>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</si>
  <si>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</si>
  <si>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</si>
  <si>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</si>
  <si>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</si>
  <si>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</si>
  <si>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</si>
  <si>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</si>
  <si>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</si>
  <si>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</si>
  <si>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</si>
  <si>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</si>
  <si>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</si>
  <si>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</si>
  <si>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</si>
  <si>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</si>
  <si>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</si>
  <si>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</si>
  <si>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</si>
  <si>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</si>
  <si>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</si>
  <si>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</si>
  <si>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</si>
  <si>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</si>
  <si>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</si>
  <si>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</si>
  <si>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</si>
  <si>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</si>
  <si>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</si>
  <si>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</si>
  <si>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</si>
  <si>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</si>
  <si>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</si>
  <si>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</si>
  <si>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</si>
  <si>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</si>
  <si>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</si>
  <si>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</si>
  <si>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</si>
  <si>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</si>
  <si>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</si>
  <si>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</si>
  <si>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</si>
  <si>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</si>
  <si>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</si>
  <si>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</si>
  <si>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</si>
  <si>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</si>
  <si>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</si>
  <si>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</si>
  <si>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</si>
  <si>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</si>
  <si>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</si>
  <si>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</si>
  <si>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</si>
  <si>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</si>
  <si>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</si>
  <si>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</si>
  <si>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</si>
  <si>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</si>
  <si>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</si>
  <si>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</si>
  <si>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</si>
  <si>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</si>
  <si>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</si>
  <si>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</si>
  <si>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</si>
  <si>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</si>
  <si>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</si>
  <si>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</si>
  <si>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</si>
  <si>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</si>
  <si>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</si>
  <si>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</si>
  <si>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</si>
  <si>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</si>
  <si>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</si>
  <si>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</si>
  <si>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</si>
  <si>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</si>
  <si>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</si>
  <si>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</si>
  <si>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</si>
  <si>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</si>
  <si>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</si>
  <si>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</si>
  <si>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</si>
  <si>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</si>
  <si>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</si>
  <si>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</si>
  <si>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</si>
  <si>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</si>
  <si>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</si>
  <si>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</si>
  <si>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</si>
  <si>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</si>
  <si>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</si>
  <si>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</si>
  <si>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</si>
  <si>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</si>
  <si>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</si>
  <si>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</si>
  <si>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</si>
  <si>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</si>
  <si>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</si>
  <si>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</si>
  <si>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</si>
  <si>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</si>
  <si>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</si>
  <si>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</si>
  <si>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</si>
  <si>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</si>
  <si>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</si>
  <si>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</si>
  <si>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</si>
  <si>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</si>
  <si>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</si>
  <si>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</si>
  <si>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</si>
  <si>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</si>
  <si>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</si>
  <si>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</si>
  <si>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</si>
  <si>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</si>
  <si>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</si>
  <si>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</si>
  <si>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</si>
  <si>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</si>
  <si>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</si>
  <si>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</si>
  <si>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</si>
  <si>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</si>
  <si>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</si>
  <si>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</si>
  <si>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</si>
  <si>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</si>
  <si>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</si>
  <si>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</si>
  <si>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</si>
  <si>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</si>
  <si>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</si>
  <si>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</si>
  <si>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</si>
  <si>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</si>
  <si>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</si>
  <si>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</si>
  <si>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</si>
  <si>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</si>
  <si>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</si>
  <si>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</si>
  <si>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</si>
  <si>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</si>
  <si>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</si>
  <si>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</si>
  <si>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</si>
  <si>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</si>
  <si>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</si>
  <si>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</si>
  <si>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</si>
  <si>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</si>
  <si>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</si>
  <si>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</si>
  <si>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</si>
  <si>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</si>
  <si>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</si>
  <si>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</si>
  <si>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</si>
  <si>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</si>
  <si>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</si>
  <si>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</si>
  <si>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</si>
  <si>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</si>
  <si>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</si>
  <si>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</si>
  <si>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</si>
  <si>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</si>
  <si>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</si>
  <si>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</si>
  <si>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</si>
  <si>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</si>
  <si>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</si>
  <si>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</si>
  <si>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</si>
  <si>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</si>
  <si>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</si>
  <si>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</si>
  <si>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</si>
  <si>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</si>
  <si>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</si>
  <si>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</si>
  <si>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</si>
  <si>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</si>
  <si>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</si>
  <si>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</si>
  <si>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</si>
  <si>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</si>
  <si>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</si>
  <si>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</si>
  <si>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</si>
  <si>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</si>
  <si>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</si>
  <si>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</si>
  <si>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</si>
  <si>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</si>
  <si>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</si>
  <si>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</si>
  <si>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</si>
  <si>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</si>
  <si>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</si>
  <si>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</si>
  <si>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</si>
  <si>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</si>
  <si>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</si>
  <si>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</si>
  <si>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</si>
  <si>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</si>
  <si>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</si>
  <si>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</si>
  <si>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</si>
  <si>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</si>
  <si>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</si>
  <si>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</si>
  <si>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</si>
  <si>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</si>
  <si>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</si>
  <si>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</si>
  <si>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</si>
  <si>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</si>
  <si>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</si>
  <si>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</si>
  <si>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</si>
  <si>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</si>
  <si>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</si>
  <si>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</si>
  <si>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</si>
  <si>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</si>
  <si>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</si>
  <si>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</si>
  <si>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</si>
  <si>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</si>
  <si>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</si>
  <si>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</si>
  <si>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</si>
  <si>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</si>
  <si>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</si>
  <si>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</si>
  <si>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</si>
  <si>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</si>
  <si>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</si>
  <si>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</si>
  <si>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</si>
  <si>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</si>
  <si>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</si>
  <si>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</si>
  <si>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</si>
  <si>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</si>
  <si>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</si>
  <si>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</si>
  <si>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</si>
  <si>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</si>
  <si>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</si>
  <si>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</si>
  <si>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</si>
  <si>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</si>
  <si>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</si>
  <si>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</si>
  <si>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</si>
  <si>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</si>
  <si>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</si>
  <si>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</si>
  <si>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</si>
  <si>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</si>
  <si>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</si>
  <si>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</si>
  <si>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</si>
  <si>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</si>
  <si>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</si>
  <si>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</si>
  <si>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</si>
  <si>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</si>
  <si>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</si>
  <si>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</si>
  <si>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</si>
  <si>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</si>
  <si>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</si>
  <si>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</si>
  <si>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</si>
  <si>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</si>
  <si>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</si>
  <si>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</si>
  <si>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</si>
  <si>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</si>
  <si>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</si>
  <si>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</si>
  <si>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</si>
  <si>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</si>
  <si>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</si>
  <si>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</si>
  <si>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</si>
  <si>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</si>
  <si>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</si>
  <si>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</si>
  <si>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</si>
  <si>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</si>
  <si>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</si>
  <si>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</si>
  <si>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</si>
  <si>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</si>
  <si>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</si>
  <si>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</si>
  <si>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</si>
  <si>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</si>
  <si>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</si>
  <si>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</si>
  <si>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</si>
  <si>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</si>
  <si>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</si>
  <si>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</si>
  <si>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</si>
  <si>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</si>
  <si>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</si>
  <si>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</si>
  <si>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</si>
  <si>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</si>
  <si>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</si>
  <si>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</si>
  <si>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</si>
  <si>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</si>
  <si>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</si>
  <si>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</si>
  <si>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</si>
  <si>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</si>
  <si>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</si>
  <si>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</si>
  <si>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</si>
  <si>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</si>
  <si>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</si>
  <si>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</si>
  <si>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</si>
  <si>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</si>
  <si>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</si>
  <si>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</si>
  <si>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</si>
  <si>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</si>
  <si>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</si>
  <si>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</si>
  <si>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</si>
  <si>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</si>
  <si>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</si>
  <si>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</si>
  <si>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</si>
  <si>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</si>
  <si>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</si>
  <si>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</si>
  <si>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</si>
  <si>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</si>
  <si>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</si>
  <si>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</si>
  <si>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</si>
  <si>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</si>
  <si>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</si>
  <si>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</si>
  <si>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</si>
  <si>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</si>
  <si>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</si>
  <si>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</si>
  <si>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</si>
  <si>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</si>
  <si>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</si>
  <si>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</si>
  <si>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</si>
  <si>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</si>
  <si>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</si>
  <si>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</si>
  <si>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</si>
  <si>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</si>
  <si>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</si>
  <si>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</si>
  <si>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</si>
  <si>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</si>
  <si>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</si>
  <si>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</si>
  <si>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</si>
  <si>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</si>
  <si>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</si>
  <si>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</si>
  <si>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</si>
  <si>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</si>
  <si>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</si>
  <si>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</si>
  <si>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</si>
  <si>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</si>
  <si>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</si>
  <si>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</si>
  <si>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</si>
  <si>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</si>
  <si>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</si>
  <si>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</si>
  <si>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</si>
  <si>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</si>
  <si>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</si>
  <si>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</si>
  <si>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</si>
  <si>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</si>
  <si>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</si>
  <si>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</si>
  <si>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</si>
  <si>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</si>
  <si>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</si>
  <si>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</si>
  <si>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</si>
  <si>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</si>
  <si>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</si>
  <si>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</si>
  <si>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</si>
  <si>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</si>
  <si>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</si>
  <si>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</si>
  <si>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</si>
  <si>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</si>
  <si>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</si>
  <si>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</si>
  <si>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</si>
  <si>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</si>
  <si>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</si>
  <si>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</si>
  <si>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</si>
  <si>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</si>
  <si>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</si>
  <si>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</si>
  <si>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</si>
  <si>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</si>
  <si>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</si>
  <si>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</si>
  <si>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</si>
  <si>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</si>
  <si>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</si>
  <si>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</si>
  <si>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</si>
  <si>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</si>
  <si>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</si>
  <si>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</si>
  <si>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</si>
  <si>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</si>
  <si>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</si>
  <si>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</si>
  <si>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</si>
  <si>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</si>
  <si>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</si>
  <si>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</si>
  <si>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</si>
  <si>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</si>
  <si>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</si>
  <si>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</si>
  <si>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</si>
  <si>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</si>
  <si>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</si>
  <si>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</si>
  <si>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</si>
  <si>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</si>
  <si>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</si>
  <si>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</si>
  <si>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</si>
  <si>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</si>
  <si>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</si>
  <si>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</si>
  <si>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</si>
  <si>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</si>
  <si>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</si>
  <si>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</si>
  <si>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</si>
  <si>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</si>
  <si>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</si>
  <si>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</si>
  <si>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</si>
  <si>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</si>
  <si>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</si>
  <si>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</si>
  <si>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</si>
  <si>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</si>
  <si>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</si>
  <si>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</si>
  <si>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</si>
  <si>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</si>
  <si>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</si>
  <si>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</si>
  <si>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</si>
  <si>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</si>
  <si>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</si>
  <si>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</si>
  <si>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</si>
  <si>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</si>
  <si>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</si>
  <si>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</si>
  <si>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</si>
  <si>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</si>
  <si>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</si>
  <si>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</si>
  <si>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</si>
  <si>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</si>
  <si>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</si>
  <si>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</si>
  <si>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</si>
  <si>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</si>
  <si>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</si>
  <si>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</si>
  <si>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</si>
  <si>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</si>
  <si>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</si>
  <si>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</si>
  <si>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</si>
  <si>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</si>
  <si>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</si>
  <si>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</si>
  <si>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</si>
  <si>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</si>
  <si>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</si>
  <si>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</si>
  <si>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</si>
  <si>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</si>
  <si>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</si>
  <si>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</si>
  <si>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</si>
  <si>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</si>
  <si>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</si>
  <si>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</si>
  <si>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</si>
  <si>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</si>
  <si>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</si>
  <si>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</si>
  <si>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</si>
  <si>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</si>
  <si>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</si>
  <si>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</si>
  <si>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</si>
  <si>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</si>
  <si>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</si>
  <si>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</si>
  <si>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</si>
  <si>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</si>
  <si>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</si>
  <si>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</si>
  <si>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</si>
  <si>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</si>
  <si>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</si>
  <si>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</si>
  <si>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</si>
  <si>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</si>
  <si>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</si>
  <si>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</si>
  <si>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</si>
  <si>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</si>
  <si>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</si>
  <si>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</si>
  <si>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105601</t>
  </si>
  <si>
    <t>784221199R</t>
  </si>
  <si>
    <t>Malby z malířských směsí příplatek k cenám dvojnásobných maleb na tónovacích automatech, v odstínu středně sytém</t>
  </si>
  <si>
    <t>-978090726</t>
  </si>
  <si>
    <t>(8344,213+3625,14+1504,926+481,255)*0,3 "30%plochy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</si>
  <si>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</si>
  <si>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</si>
  <si>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</si>
  <si>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</si>
  <si>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</si>
  <si>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</si>
  <si>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</si>
  <si>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</si>
  <si>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</si>
  <si>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</si>
  <si>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</si>
  <si>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</si>
  <si>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</si>
  <si>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</si>
  <si>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</si>
  <si>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</si>
  <si>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</si>
  <si>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</si>
  <si>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</si>
  <si>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</si>
  <si>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</si>
  <si>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</si>
  <si>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</si>
  <si>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</si>
  <si>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</si>
  <si>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</si>
  <si>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</si>
  <si>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</si>
  <si>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</si>
  <si>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</si>
  <si>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</si>
  <si>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</si>
  <si>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</si>
  <si>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</si>
  <si>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</si>
  <si>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</si>
  <si>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</si>
  <si>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</si>
  <si>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</si>
  <si>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</si>
  <si>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</si>
  <si>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</si>
  <si>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</si>
  <si>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</si>
  <si>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</si>
  <si>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</si>
  <si>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</si>
  <si>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</si>
  <si>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</si>
  <si>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</si>
  <si>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</si>
  <si>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</si>
  <si>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</si>
  <si>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</si>
  <si>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</si>
  <si>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</si>
  <si>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</si>
  <si>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</si>
  <si>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</si>
  <si>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</si>
  <si>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</si>
  <si>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</si>
  <si>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</si>
  <si>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</si>
  <si>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</si>
  <si>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</si>
  <si>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</si>
  <si>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</si>
  <si>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</si>
  <si>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</si>
  <si>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</si>
  <si>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</si>
  <si>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</si>
  <si>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</si>
  <si>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</si>
  <si>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</si>
  <si>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</si>
  <si>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</si>
  <si>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</si>
  <si>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</si>
  <si>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</si>
  <si>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</si>
  <si>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</si>
  <si>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</si>
  <si>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</si>
  <si>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</si>
  <si>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</si>
  <si>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</si>
  <si>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</si>
  <si>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</si>
  <si>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</si>
  <si>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</si>
  <si>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</si>
  <si>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</si>
  <si>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</si>
  <si>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</si>
  <si>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</si>
  <si>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</si>
  <si>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</si>
  <si>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</si>
  <si>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</si>
  <si>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</si>
  <si>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</si>
  <si>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</si>
  <si>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</si>
  <si>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</si>
  <si>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</si>
  <si>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</si>
  <si>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</si>
  <si>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</si>
  <si>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</si>
  <si>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</si>
  <si>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</si>
  <si>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</si>
  <si>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</si>
  <si>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</si>
  <si>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</si>
  <si>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</si>
  <si>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</si>
  <si>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</si>
  <si>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</si>
  <si>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</si>
  <si>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</si>
  <si>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</si>
  <si>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</si>
  <si>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</si>
  <si>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</si>
  <si>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</si>
  <si>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</si>
  <si>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</si>
  <si>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</si>
  <si>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</si>
  <si>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</si>
  <si>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</si>
  <si>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</si>
  <si>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</si>
  <si>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</si>
  <si>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</si>
  <si>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</si>
  <si>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</si>
  <si>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</si>
  <si>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</si>
  <si>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</si>
  <si>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</si>
  <si>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</si>
  <si>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</si>
  <si>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</si>
  <si>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</si>
  <si>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</si>
  <si>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</si>
  <si>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</si>
  <si>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</si>
  <si>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</si>
  <si>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</si>
  <si>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</si>
  <si>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</si>
  <si>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</si>
  <si>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</si>
  <si>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</si>
  <si>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</si>
  <si>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</si>
  <si>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</si>
  <si>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</si>
  <si>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</si>
  <si>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</si>
  <si>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</si>
  <si>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</si>
  <si>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</si>
  <si>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</si>
  <si>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</si>
  <si>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</si>
  <si>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</si>
  <si>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</si>
  <si>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</si>
  <si>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</si>
  <si>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</si>
  <si>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</si>
  <si>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</si>
  <si>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</si>
  <si>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</si>
  <si>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</si>
  <si>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</si>
  <si>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</si>
  <si>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</si>
  <si>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</si>
  <si>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</si>
  <si>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</si>
  <si>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</si>
  <si>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</si>
  <si>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</si>
  <si>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</si>
  <si>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</si>
  <si>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</si>
  <si>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</si>
  <si>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</si>
  <si>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</si>
  <si>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</si>
  <si>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</si>
  <si>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</si>
  <si>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</si>
  <si>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</si>
  <si>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</si>
  <si>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</si>
  <si>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</si>
  <si>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</si>
  <si>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</si>
  <si>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</si>
  <si>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</si>
  <si>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</si>
  <si>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</si>
  <si>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</si>
  <si>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</si>
  <si>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</si>
  <si>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</si>
  <si>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</si>
  <si>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</si>
  <si>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</si>
  <si>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</si>
  <si>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</si>
  <si>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</si>
  <si>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</si>
  <si>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</si>
  <si>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</si>
  <si>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</si>
  <si>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</si>
  <si>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</si>
  <si>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</si>
  <si>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</si>
  <si>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</si>
  <si>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</si>
  <si>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</si>
  <si>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</si>
  <si>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</si>
  <si>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</si>
  <si>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</si>
  <si>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</si>
  <si>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</si>
  <si>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</si>
  <si>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</si>
  <si>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</si>
  <si>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</si>
  <si>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</si>
  <si>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</si>
  <si>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</si>
  <si>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</si>
  <si>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</si>
  <si>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</si>
  <si>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</si>
  <si>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</si>
  <si>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</si>
  <si>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</si>
  <si>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</si>
  <si>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</si>
  <si>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</si>
  <si>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</si>
  <si>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</si>
  <si>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</si>
  <si>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</si>
  <si>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</si>
  <si>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</si>
  <si>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</si>
  <si>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</si>
  <si>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</si>
  <si>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</si>
  <si>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</si>
  <si>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</si>
  <si>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</si>
  <si>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</si>
  <si>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</si>
  <si>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</si>
  <si>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</si>
  <si>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</si>
  <si>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</si>
  <si>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</si>
  <si>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</si>
  <si>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</si>
  <si>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</si>
  <si>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</si>
  <si>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</si>
  <si>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</si>
  <si>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</si>
  <si>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</si>
  <si>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</si>
  <si>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</si>
  <si>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</si>
  <si>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</si>
  <si>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</si>
  <si>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</si>
  <si>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</si>
  <si>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</si>
  <si>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</si>
  <si>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</si>
  <si>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</si>
  <si>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</si>
  <si>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</si>
  <si>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</si>
  <si>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</si>
  <si>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</si>
  <si>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</si>
  <si>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</si>
  <si>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</si>
  <si>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</si>
  <si>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</si>
  <si>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</si>
  <si>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</si>
  <si>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</si>
  <si>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</si>
  <si>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</si>
  <si>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</si>
  <si>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</si>
  <si>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</si>
  <si>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</si>
  <si>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</si>
  <si>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</si>
  <si>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</si>
  <si>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</si>
  <si>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</si>
  <si>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</si>
  <si>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</si>
  <si>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</si>
  <si>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</si>
  <si>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</si>
  <si>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</si>
  <si>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</si>
  <si>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</si>
  <si>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</si>
  <si>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</si>
  <si>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</si>
  <si>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</si>
  <si>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</si>
  <si>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</si>
  <si>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</si>
  <si>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</si>
  <si>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</si>
  <si>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</si>
  <si>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</si>
  <si>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</si>
  <si>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</si>
  <si>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</si>
  <si>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</si>
  <si>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</si>
  <si>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</si>
  <si>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</si>
  <si>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</si>
  <si>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</si>
  <si>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</si>
  <si>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</si>
  <si>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</si>
  <si>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</si>
  <si>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</si>
  <si>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</si>
  <si>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</si>
  <si>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</si>
  <si>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</si>
  <si>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</si>
  <si>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</si>
  <si>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</si>
  <si>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</si>
  <si>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</si>
  <si>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</si>
  <si>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</si>
  <si>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</si>
  <si>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</si>
  <si>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</si>
  <si>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</si>
  <si>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</si>
  <si>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</si>
  <si>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</si>
  <si>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</si>
  <si>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</si>
  <si>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</si>
  <si>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</si>
  <si>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</si>
  <si>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</si>
  <si>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</si>
  <si>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</si>
  <si>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</si>
  <si>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</si>
  <si>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</si>
  <si>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</si>
  <si>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</si>
  <si>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</si>
  <si>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</si>
  <si>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</si>
  <si>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</si>
  <si>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</si>
  <si>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</si>
  <si>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</si>
  <si>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</si>
  <si>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</si>
  <si>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</si>
  <si>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</si>
  <si>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</si>
  <si>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</si>
  <si>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</si>
  <si>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</si>
  <si>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</si>
  <si>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</si>
  <si>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</si>
  <si>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</si>
  <si>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</si>
  <si>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</si>
  <si>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</si>
  <si>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</si>
  <si>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</si>
  <si>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</si>
  <si>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</si>
  <si>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</si>
  <si>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</si>
  <si>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</si>
  <si>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</si>
  <si>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</si>
  <si>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</si>
  <si>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</si>
  <si>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</si>
  <si>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</si>
  <si>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</si>
  <si>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</si>
  <si>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</si>
  <si>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</si>
  <si>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</si>
  <si>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</si>
  <si>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</si>
  <si>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</si>
  <si>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</si>
  <si>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</si>
  <si>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</si>
  <si>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</si>
  <si>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</si>
  <si>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</si>
  <si>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</si>
  <si>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</si>
  <si>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</si>
  <si>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</si>
  <si>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</si>
  <si>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</si>
  <si>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</si>
  <si>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</si>
  <si>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</si>
  <si>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</si>
  <si>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</si>
  <si>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</si>
  <si>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</si>
  <si>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</si>
  <si>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</si>
  <si>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</si>
  <si>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</si>
  <si>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</si>
  <si>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</si>
  <si>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</si>
  <si>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</si>
  <si>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</si>
  <si>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</si>
  <si>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</si>
  <si>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</si>
  <si>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</si>
  <si>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</si>
  <si>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</si>
  <si>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</si>
  <si>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</si>
  <si>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</si>
  <si>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</si>
  <si>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</si>
  <si>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</si>
  <si>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</si>
  <si>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</si>
  <si>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</si>
  <si>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</si>
  <si>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</si>
  <si>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</si>
  <si>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</si>
  <si>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</si>
  <si>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</si>
  <si>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</si>
  <si>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</si>
  <si>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</si>
  <si>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</si>
  <si>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</si>
  <si>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</si>
  <si>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</si>
  <si>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</si>
  <si>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</si>
  <si>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</si>
  <si>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</si>
  <si>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</si>
  <si>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</si>
  <si>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</si>
  <si>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</si>
  <si>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</si>
  <si>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</si>
  <si>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</si>
  <si>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</si>
  <si>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</si>
  <si>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</si>
  <si>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</si>
  <si>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</si>
  <si>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</si>
  <si>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</si>
  <si>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</si>
  <si>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</si>
  <si>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</si>
  <si>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</si>
  <si>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</si>
  <si>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</si>
  <si>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</si>
  <si>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</si>
  <si>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</si>
  <si>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</si>
  <si>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</si>
  <si>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</si>
  <si>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</si>
  <si>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</si>
  <si>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</si>
  <si>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</si>
  <si>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</si>
  <si>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</si>
  <si>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</si>
  <si>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</si>
  <si>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</si>
  <si>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</si>
  <si>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</si>
  <si>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</si>
  <si>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</si>
  <si>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</si>
  <si>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</si>
  <si>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</si>
  <si>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</si>
  <si>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</si>
  <si>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</si>
  <si>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</si>
  <si>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</si>
  <si>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</si>
  <si>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</si>
  <si>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</si>
  <si>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</si>
  <si>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</si>
  <si>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</si>
  <si>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</si>
  <si>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</si>
  <si>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</si>
  <si>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</si>
  <si>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</si>
  <si>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</si>
  <si>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</si>
  <si>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</si>
  <si>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</si>
  <si>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</si>
  <si>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</si>
  <si>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</si>
  <si>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</si>
  <si>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</si>
  <si>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</si>
  <si>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</si>
  <si>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</si>
  <si>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</si>
  <si>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</si>
  <si>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</si>
  <si>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</si>
  <si>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</si>
  <si>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</si>
  <si>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</si>
  <si>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</si>
  <si>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</si>
  <si>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</si>
  <si>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</si>
  <si>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</si>
  <si>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</si>
  <si>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</si>
  <si>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</si>
  <si>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</si>
  <si>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</si>
  <si>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</si>
  <si>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</si>
  <si>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</si>
  <si>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</si>
  <si>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</si>
  <si>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</si>
  <si>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</si>
  <si>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</si>
  <si>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</si>
  <si>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</si>
  <si>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</si>
  <si>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</si>
  <si>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</si>
  <si>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</si>
  <si>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</si>
  <si>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</si>
  <si>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</si>
  <si>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</si>
  <si>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</si>
  <si>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</si>
  <si>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</si>
  <si>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</si>
  <si>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</si>
  <si>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</si>
  <si>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</si>
  <si>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</si>
  <si>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</si>
  <si>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</si>
  <si>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</si>
  <si>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</si>
  <si>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</si>
  <si>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</si>
  <si>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</si>
  <si>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</si>
  <si>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</si>
  <si>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</si>
  <si>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</si>
  <si>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</si>
  <si>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</si>
  <si>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</si>
  <si>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</si>
  <si>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</si>
  <si>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</si>
  <si>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</si>
  <si>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</si>
  <si>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</si>
  <si>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</si>
  <si>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</si>
  <si>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</si>
  <si>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</si>
  <si>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</si>
  <si>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</si>
  <si>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</si>
  <si>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</si>
  <si>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</si>
  <si>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</si>
  <si>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</si>
  <si>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</si>
  <si>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</si>
  <si>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</si>
  <si>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</si>
  <si>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</si>
  <si>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</si>
  <si>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</si>
  <si>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</si>
  <si>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</si>
  <si>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</si>
  <si>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</si>
  <si>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</si>
  <si>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</si>
  <si>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</si>
  <si>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</si>
  <si>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</si>
  <si>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</si>
  <si>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</si>
  <si>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</si>
  <si>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</si>
  <si>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</si>
  <si>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</si>
  <si>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</si>
  <si>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</si>
  <si>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</si>
  <si>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</si>
  <si>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</si>
  <si>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</si>
  <si>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</si>
  <si>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</si>
  <si>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</si>
  <si>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</si>
  <si>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</si>
  <si>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</si>
  <si>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</si>
  <si>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</si>
  <si>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</si>
  <si>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</si>
  <si>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</si>
  <si>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</si>
  <si>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</si>
  <si>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</si>
  <si>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</si>
  <si>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</si>
  <si>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</si>
  <si>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</si>
  <si>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</si>
  <si>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</si>
  <si>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</si>
  <si>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</si>
  <si>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</si>
  <si>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</si>
  <si>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</si>
  <si>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</si>
  <si>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</si>
  <si>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</si>
  <si>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</si>
  <si>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</si>
  <si>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</si>
  <si>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</si>
  <si>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</si>
  <si>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</si>
  <si>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</si>
  <si>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</si>
  <si>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</si>
  <si>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</si>
  <si>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</si>
  <si>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</si>
  <si>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</si>
  <si>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</si>
  <si>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</si>
  <si>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</si>
  <si>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</si>
  <si>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</si>
  <si>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</si>
  <si>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</si>
  <si>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</si>
  <si>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</si>
  <si>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</si>
  <si>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</si>
  <si>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</si>
  <si>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</si>
  <si>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</si>
  <si>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</si>
  <si>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</si>
  <si>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</si>
  <si>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</si>
  <si>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</si>
  <si>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</si>
  <si>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</si>
  <si>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</si>
  <si>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</si>
  <si>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</si>
  <si>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</si>
  <si>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</si>
  <si>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</si>
  <si>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</si>
  <si>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</si>
  <si>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</si>
  <si>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</si>
  <si>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</si>
  <si>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</si>
  <si>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</si>
  <si>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</si>
  <si>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</si>
  <si>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</si>
  <si>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</si>
  <si>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</si>
  <si>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</si>
  <si>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</si>
  <si>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</si>
  <si>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</si>
  <si>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</si>
  <si>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</si>
  <si>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</si>
  <si>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</si>
  <si>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</si>
  <si>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</si>
  <si>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</si>
  <si>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</si>
  <si>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</si>
  <si>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</si>
  <si>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</si>
  <si>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</si>
  <si>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</si>
  <si>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</si>
  <si>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</si>
  <si>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</si>
  <si>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</si>
  <si>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</si>
  <si>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</si>
  <si>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</si>
  <si>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</si>
  <si>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</si>
  <si>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</si>
  <si>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</si>
  <si>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</si>
  <si>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</si>
  <si>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</si>
  <si>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</si>
  <si>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</si>
  <si>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</si>
  <si>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</si>
  <si>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</si>
  <si>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</si>
  <si>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</si>
  <si>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</si>
  <si>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</si>
  <si>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</si>
  <si>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</si>
  <si>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</si>
  <si>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</si>
  <si>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</si>
  <si>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</si>
  <si>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</si>
  <si>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</si>
  <si>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</si>
  <si>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</si>
  <si>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</si>
  <si>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</si>
  <si>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</si>
  <si>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</si>
  <si>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</si>
  <si>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</si>
  <si>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</si>
  <si>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</si>
  <si>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</si>
  <si>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</si>
  <si>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</si>
  <si>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</si>
  <si>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</si>
  <si>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</si>
  <si>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</si>
  <si>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</si>
  <si>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</si>
  <si>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</si>
  <si>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</si>
  <si>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</si>
  <si>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</si>
  <si>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</si>
  <si>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</si>
  <si>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</si>
  <si>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</si>
  <si>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</si>
  <si>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</si>
  <si>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</si>
  <si>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</si>
  <si>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</si>
  <si>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</si>
  <si>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</si>
  <si>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</si>
  <si>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</si>
  <si>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</si>
  <si>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</si>
  <si>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</si>
  <si>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</si>
  <si>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</si>
  <si>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</si>
  <si>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</si>
  <si>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</si>
  <si>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</si>
  <si>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</si>
  <si>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</si>
  <si>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</si>
  <si>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</si>
  <si>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</si>
  <si>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</si>
  <si>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</si>
  <si>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</si>
  <si>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</si>
  <si>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</si>
  <si>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</si>
  <si>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</si>
  <si>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</si>
  <si>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</si>
  <si>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</si>
  <si>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</si>
  <si>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</si>
  <si>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</si>
  <si>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</si>
  <si>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</si>
  <si>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</si>
  <si>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</si>
  <si>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</si>
  <si>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</si>
  <si>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</si>
  <si>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</si>
  <si>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</si>
  <si>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</si>
  <si>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</si>
  <si>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</si>
  <si>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</si>
  <si>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</si>
  <si>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</si>
  <si>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</si>
  <si>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</si>
  <si>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</si>
  <si>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</si>
  <si>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</si>
  <si>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</si>
  <si>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</si>
  <si>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</si>
  <si>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</si>
  <si>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</si>
  <si>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</si>
  <si>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</si>
  <si>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</si>
  <si>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</si>
  <si>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</si>
  <si>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</si>
  <si>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</si>
  <si>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</si>
  <si>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</si>
  <si>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</si>
  <si>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</si>
  <si>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</si>
  <si>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</si>
  <si>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</si>
  <si>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</si>
  <si>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</si>
  <si>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</si>
  <si>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</si>
  <si>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</si>
  <si>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</si>
  <si>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</si>
  <si>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</si>
  <si>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</si>
  <si>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</si>
  <si>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</si>
  <si>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</si>
  <si>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</si>
  <si>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</si>
  <si>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</si>
  <si>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</si>
  <si>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</si>
  <si>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</si>
  <si>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</si>
  <si>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</si>
  <si>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</si>
  <si>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</si>
  <si>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</si>
  <si>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</si>
  <si>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</si>
  <si>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</si>
  <si>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</si>
  <si>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</si>
  <si>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</si>
  <si>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</si>
  <si>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</si>
  <si>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</si>
  <si>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</si>
  <si>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</si>
  <si>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</si>
  <si>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</si>
  <si>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</si>
  <si>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</si>
  <si>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</si>
  <si>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</si>
  <si>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</si>
  <si>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</si>
  <si>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</si>
  <si>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</si>
  <si>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</si>
  <si>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</si>
  <si>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</si>
  <si>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</si>
  <si>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</si>
  <si>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</si>
  <si>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</si>
  <si>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</si>
  <si>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</si>
  <si>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</si>
  <si>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</si>
  <si>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</si>
  <si>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</si>
  <si>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</si>
  <si>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</si>
  <si>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</si>
  <si>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</si>
  <si>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</si>
  <si>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</si>
  <si>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</si>
  <si>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</si>
  <si>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</si>
  <si>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</si>
  <si>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</si>
  <si>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</si>
  <si>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</si>
  <si>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</si>
  <si>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</si>
  <si>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</si>
  <si>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</si>
  <si>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</si>
  <si>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</si>
  <si>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</si>
  <si>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</si>
  <si>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</si>
  <si>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</si>
  <si>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</si>
  <si>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</si>
  <si>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</si>
  <si>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</si>
  <si>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</si>
  <si>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</si>
  <si>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</si>
  <si>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</si>
  <si>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</si>
  <si>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</si>
  <si>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</si>
  <si>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</si>
  <si>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</si>
  <si>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</si>
  <si>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</si>
  <si>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</si>
  <si>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</si>
  <si>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</si>
  <si>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</si>
  <si>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</si>
  <si>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</si>
  <si>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</si>
  <si>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</si>
  <si>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</si>
  <si>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</si>
  <si>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</si>
  <si>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</si>
  <si>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</si>
  <si>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</si>
  <si>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</si>
  <si>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</si>
  <si>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</si>
  <si>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</si>
  <si>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</si>
  <si>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</si>
  <si>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</si>
  <si>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</si>
  <si>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</si>
  <si>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</si>
  <si>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</si>
  <si>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</si>
  <si>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</si>
  <si>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</si>
  <si>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</si>
  <si>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</si>
  <si>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</si>
  <si>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</si>
  <si>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</si>
  <si>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</si>
  <si>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</si>
  <si>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</si>
  <si>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</si>
  <si>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</si>
  <si>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</si>
  <si>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</si>
  <si>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</si>
  <si>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</si>
  <si>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</si>
  <si>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</si>
  <si>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</si>
  <si>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</si>
  <si>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</si>
  <si>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</si>
  <si>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</si>
  <si>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</si>
  <si>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</si>
  <si>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</si>
  <si>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</si>
  <si>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</si>
  <si>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</si>
  <si>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</si>
  <si>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</si>
  <si>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</si>
  <si>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</si>
  <si>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</si>
  <si>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</si>
  <si>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</si>
  <si>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</si>
  <si>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</si>
  <si>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</si>
  <si>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</si>
  <si>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</si>
  <si>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</si>
  <si>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</si>
  <si>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</si>
  <si>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</si>
  <si>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</si>
  <si>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</si>
  <si>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</si>
  <si>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</si>
  <si>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</si>
  <si>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</si>
  <si>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</si>
  <si>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</si>
  <si>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</si>
  <si>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</si>
  <si>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</si>
  <si>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</si>
  <si>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</si>
  <si>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</si>
  <si>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</si>
  <si>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</si>
  <si>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</si>
  <si>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</si>
  <si>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</si>
  <si>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</si>
  <si>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</si>
  <si>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</si>
  <si>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</si>
  <si>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</si>
  <si>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</si>
  <si>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</si>
  <si>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</si>
  <si>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</si>
  <si>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</si>
  <si>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</si>
  <si>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</si>
  <si>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</si>
  <si>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</si>
  <si>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</si>
  <si>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</si>
  <si>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</si>
  <si>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</si>
  <si>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</si>
  <si>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</si>
  <si>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</si>
  <si>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</si>
  <si>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</si>
  <si>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</si>
  <si>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</si>
  <si>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</si>
  <si>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</si>
  <si>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</si>
  <si>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</si>
  <si>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</si>
  <si>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</si>
  <si>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</si>
  <si>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</si>
  <si>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</si>
  <si>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</si>
  <si>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</si>
  <si>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</si>
  <si>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</si>
  <si>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</si>
  <si>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</si>
  <si>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</si>
  <si>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</si>
  <si>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</si>
  <si>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</si>
  <si>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</si>
  <si>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</si>
  <si>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</si>
  <si>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</si>
  <si>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</si>
  <si>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</si>
  <si>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</si>
  <si>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</si>
  <si>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</si>
  <si>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</si>
  <si>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</si>
  <si>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</si>
  <si>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</si>
  <si>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</si>
  <si>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</si>
  <si>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</si>
  <si>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</si>
  <si>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</si>
  <si>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</si>
  <si>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</si>
  <si>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</si>
  <si>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</si>
  <si>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</si>
  <si>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</si>
  <si>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</si>
  <si>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</si>
  <si>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</si>
  <si>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</si>
  <si>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</si>
  <si>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</si>
  <si>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</si>
  <si>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</si>
  <si>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</si>
  <si>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</si>
  <si>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</si>
  <si>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</si>
  <si>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</si>
  <si>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</si>
  <si>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</si>
  <si>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</si>
  <si>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</si>
  <si>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</si>
  <si>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</si>
  <si>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</si>
  <si>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</si>
  <si>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</si>
  <si>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</si>
  <si>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</si>
  <si>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</si>
  <si>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</si>
  <si>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</si>
  <si>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</si>
  <si>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</si>
  <si>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</si>
  <si>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</si>
  <si>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</si>
  <si>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</si>
  <si>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</si>
  <si>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</si>
  <si>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</si>
  <si>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</si>
  <si>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</si>
  <si>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</si>
  <si>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</si>
  <si>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</si>
  <si>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</si>
  <si>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</si>
  <si>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</si>
  <si>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</si>
  <si>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</si>
  <si>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</si>
  <si>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</si>
  <si>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</si>
  <si>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</si>
  <si>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</si>
  <si>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</si>
  <si>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</si>
  <si>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</si>
  <si>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</si>
  <si>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</si>
  <si>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</si>
  <si>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</si>
  <si>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</si>
  <si>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</si>
  <si>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</si>
  <si>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</si>
  <si>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</si>
  <si>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</si>
  <si>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</si>
  <si>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</si>
  <si>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</si>
  <si>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</si>
  <si>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</si>
  <si>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</si>
  <si>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</si>
  <si>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</si>
  <si>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</si>
  <si>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</si>
  <si>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</si>
  <si>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</si>
  <si>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</si>
  <si>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</si>
  <si>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</si>
  <si>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</si>
  <si>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</si>
  <si>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</si>
  <si>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</si>
  <si>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</si>
  <si>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</si>
  <si>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</si>
  <si>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</si>
  <si>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</si>
  <si>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</si>
  <si>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</si>
  <si>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</si>
  <si>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</si>
  <si>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</si>
  <si>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</si>
  <si>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</si>
  <si>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</si>
  <si>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</si>
  <si>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</si>
  <si>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</si>
  <si>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</si>
  <si>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</si>
  <si>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</si>
  <si>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</si>
  <si>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</si>
  <si>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</si>
  <si>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</si>
  <si>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</si>
  <si>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</si>
  <si>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</si>
  <si>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</si>
  <si>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</si>
  <si>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</si>
  <si>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</si>
  <si>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</si>
  <si>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</si>
  <si>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</si>
  <si>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</si>
  <si>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</si>
  <si>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</si>
  <si>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</si>
  <si>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</si>
  <si>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</si>
  <si>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</si>
  <si>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</si>
  <si>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</si>
  <si>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</si>
  <si>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</si>
  <si>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</si>
  <si>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</si>
  <si>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</si>
  <si>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</si>
  <si>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</si>
  <si>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</si>
  <si>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</si>
  <si>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</si>
  <si>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</si>
  <si>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</si>
  <si>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</si>
  <si>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</si>
  <si>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</si>
  <si>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</si>
  <si>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</si>
  <si>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</si>
  <si>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</si>
  <si>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</si>
  <si>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</si>
  <si>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</si>
  <si>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</si>
  <si>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</si>
  <si>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</si>
  <si>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</si>
  <si>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</si>
  <si>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</si>
  <si>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</si>
  <si>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</si>
  <si>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</si>
  <si>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</si>
  <si>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</si>
  <si>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</si>
  <si>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</si>
  <si>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</si>
  <si>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</si>
  <si>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</si>
  <si>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</si>
  <si>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</si>
  <si>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</si>
  <si>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</si>
  <si>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</si>
  <si>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</si>
  <si>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</si>
  <si>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</si>
  <si>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</si>
  <si>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</si>
  <si>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</si>
  <si>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</si>
  <si>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</si>
  <si>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</si>
  <si>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</si>
  <si>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</si>
  <si>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</si>
  <si>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</si>
  <si>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</si>
  <si>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</si>
  <si>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</si>
  <si>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</si>
  <si>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</si>
  <si>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</si>
  <si>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</si>
  <si>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</si>
  <si>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</si>
  <si>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</si>
  <si>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</si>
  <si>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</si>
  <si>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</si>
  <si>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</si>
  <si>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</si>
  <si>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</si>
  <si>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</si>
  <si>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</si>
  <si>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</si>
  <si>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</si>
  <si>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</si>
  <si>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</si>
  <si>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</si>
  <si>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</si>
  <si>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</si>
  <si>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</si>
  <si>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</si>
  <si>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</si>
  <si>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</si>
  <si>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</si>
  <si>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</si>
  <si>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</si>
  <si>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</si>
  <si>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</si>
  <si>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</si>
  <si>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</si>
  <si>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</si>
  <si>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</si>
  <si>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</si>
  <si>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</si>
  <si>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</si>
  <si>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</si>
  <si>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</si>
  <si>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</si>
  <si>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</si>
  <si>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</si>
  <si>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</si>
  <si>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</si>
  <si>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</si>
  <si>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</si>
  <si>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</si>
  <si>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</si>
  <si>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</si>
  <si>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</si>
  <si>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</si>
  <si>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</si>
  <si>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</si>
  <si>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</si>
  <si>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</si>
  <si>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</si>
  <si>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</si>
  <si>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</si>
  <si>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</si>
  <si>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</si>
  <si>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</si>
  <si>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</si>
  <si>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</si>
  <si>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</si>
  <si>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</si>
  <si>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</si>
  <si>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</si>
  <si>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</si>
  <si>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</si>
  <si>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</si>
  <si>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</si>
  <si>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</si>
  <si>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</si>
  <si>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</si>
  <si>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</si>
  <si>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</si>
  <si>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</si>
  <si>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</si>
  <si>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</si>
  <si>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</si>
  <si>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</si>
  <si>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</si>
  <si>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</si>
  <si>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</si>
  <si>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</si>
  <si>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</si>
  <si>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</si>
  <si>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</si>
  <si>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</si>
  <si>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</si>
  <si>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</si>
  <si>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</si>
  <si>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</si>
  <si>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</si>
  <si>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</si>
  <si>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</si>
  <si>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</si>
  <si>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</si>
  <si>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</si>
  <si>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</si>
  <si>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</si>
  <si>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</si>
  <si>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</si>
  <si>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</si>
  <si>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</si>
  <si>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</si>
  <si>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</si>
  <si>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</si>
  <si>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</si>
  <si>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</si>
  <si>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</si>
  <si>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</si>
  <si>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</si>
  <si>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</si>
  <si>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</si>
  <si>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</si>
  <si>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</si>
  <si>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</si>
  <si>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</si>
  <si>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</si>
  <si>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</si>
  <si>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</si>
  <si>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</si>
  <si>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</si>
  <si>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</si>
  <si>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</si>
  <si>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</si>
  <si>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</si>
  <si>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</si>
  <si>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</si>
  <si>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</si>
  <si>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</si>
  <si>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</si>
  <si>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</si>
  <si>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</si>
  <si>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</si>
  <si>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</si>
  <si>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</si>
  <si>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</si>
  <si>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</si>
  <si>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</si>
  <si>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</si>
  <si>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</si>
  <si>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</si>
  <si>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</si>
  <si>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</si>
  <si>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</si>
  <si>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</si>
  <si>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</si>
  <si>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</si>
  <si>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</si>
  <si>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</si>
  <si>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</si>
  <si>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</si>
  <si>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</si>
  <si>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</si>
  <si>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</si>
  <si>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</si>
  <si>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</si>
  <si>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</si>
  <si>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</si>
  <si>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</si>
  <si>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</si>
  <si>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</si>
  <si>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</si>
  <si>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</si>
  <si>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</si>
  <si>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</si>
  <si>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</si>
  <si>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</si>
  <si>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</si>
  <si>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</si>
  <si>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</si>
  <si>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</si>
  <si>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</si>
  <si>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</si>
  <si>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</si>
  <si>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</si>
  <si>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</si>
  <si>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</si>
  <si>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</si>
  <si>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</si>
  <si>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</si>
  <si>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</si>
  <si>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</si>
  <si>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</si>
  <si>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</si>
  <si>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</si>
  <si>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</si>
  <si>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</si>
  <si>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</si>
  <si>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</si>
  <si>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</si>
  <si>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</si>
  <si>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</si>
  <si>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</si>
  <si>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</si>
  <si>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</si>
  <si>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</si>
  <si>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</si>
  <si>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</si>
  <si>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</si>
  <si>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</si>
  <si>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</si>
  <si>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</si>
  <si>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</si>
  <si>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</si>
  <si>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</si>
  <si>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</si>
  <si>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</si>
  <si>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</si>
  <si>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</si>
  <si>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</si>
  <si>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</si>
  <si>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</si>
  <si>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</si>
  <si>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</si>
  <si>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</si>
  <si>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</si>
  <si>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</si>
  <si>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</si>
  <si>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</si>
  <si>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</si>
  <si>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</si>
  <si>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</si>
  <si>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</si>
  <si>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</si>
  <si>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</si>
  <si>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</si>
  <si>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</si>
  <si>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</si>
  <si>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</si>
  <si>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</si>
  <si>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</si>
  <si>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</si>
  <si>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</si>
  <si>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</si>
  <si>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</si>
  <si>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</si>
  <si>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</si>
  <si>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</si>
  <si>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</si>
  <si>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</si>
  <si>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</si>
  <si>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</si>
  <si>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</si>
  <si>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</si>
  <si>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</si>
  <si>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</si>
  <si>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</si>
  <si>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</si>
  <si>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</si>
  <si>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</si>
  <si>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</si>
  <si>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</si>
  <si>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</si>
  <si>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</si>
  <si>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</si>
  <si>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</si>
  <si>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</si>
  <si>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</si>
  <si>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</si>
  <si>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</si>
  <si>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</si>
  <si>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</si>
  <si>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</si>
  <si>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</si>
  <si>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</si>
  <si>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</si>
  <si>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</si>
  <si>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</si>
  <si>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</si>
  <si>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</si>
  <si>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</si>
  <si>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</si>
  <si>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</si>
  <si>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</si>
  <si>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</si>
  <si>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</si>
  <si>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</si>
  <si>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</si>
  <si>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</si>
  <si>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</si>
  <si>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</si>
  <si>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</si>
  <si>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</si>
  <si>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</si>
  <si>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</si>
  <si>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</si>
  <si>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</si>
  <si>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</si>
  <si>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</si>
  <si>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</si>
  <si>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</si>
  <si>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</si>
  <si>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</si>
  <si>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</si>
  <si>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</si>
  <si>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</si>
  <si>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</si>
  <si>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</si>
  <si>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</si>
  <si>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</si>
  <si>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</si>
  <si>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</si>
  <si>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</si>
  <si>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</si>
  <si>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</si>
  <si>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</si>
  <si>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</si>
  <si>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</si>
  <si>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</si>
  <si>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</si>
  <si>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</si>
  <si>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</si>
  <si>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</si>
  <si>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</si>
  <si>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</si>
  <si>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</si>
  <si>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</si>
  <si>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</si>
  <si>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</si>
  <si>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</si>
  <si>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</si>
  <si>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</si>
  <si>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</si>
  <si>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</si>
  <si>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</si>
  <si>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</si>
  <si>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</si>
  <si>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</si>
  <si>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</si>
  <si>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</si>
  <si>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</si>
  <si>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</si>
  <si>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</si>
  <si>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</si>
  <si>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</si>
  <si>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</si>
  <si>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</si>
  <si>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</si>
  <si>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</si>
  <si>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</si>
  <si>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</si>
  <si>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</si>
  <si>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</si>
  <si>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</si>
  <si>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</si>
  <si>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</si>
  <si>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</si>
  <si>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</si>
  <si>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</si>
  <si>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</si>
  <si>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</si>
  <si>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</si>
  <si>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</si>
  <si>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</si>
  <si>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</si>
  <si>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</si>
  <si>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</si>
  <si>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</si>
  <si>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</si>
  <si>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</si>
  <si>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</si>
  <si>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</si>
  <si>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</si>
  <si>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</si>
  <si>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</si>
  <si>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</si>
  <si>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</si>
  <si>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</si>
  <si>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</si>
  <si>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</si>
  <si>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</si>
  <si>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</si>
  <si>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</si>
  <si>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</si>
  <si>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</si>
  <si>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</si>
  <si>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</si>
  <si>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</si>
  <si>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</si>
  <si>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</si>
  <si>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</si>
  <si>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</si>
  <si>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</si>
  <si>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</si>
  <si>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</si>
  <si>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</si>
  <si>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</si>
  <si>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</si>
  <si>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</si>
  <si>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</si>
  <si>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</si>
  <si>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</si>
  <si>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</si>
  <si>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</si>
  <si>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</si>
  <si>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</si>
  <si>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</si>
  <si>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</si>
  <si>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</si>
  <si>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</si>
  <si>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</si>
  <si>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</si>
  <si>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</si>
  <si>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</si>
  <si>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</si>
  <si>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</si>
  <si>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</si>
  <si>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</si>
  <si>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</si>
  <si>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</si>
  <si>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</si>
  <si>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</si>
  <si>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</si>
  <si>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</si>
  <si>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</si>
  <si>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</si>
  <si>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</si>
  <si>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</si>
  <si>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</si>
  <si>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</si>
  <si>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</si>
  <si>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</si>
  <si>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</si>
  <si>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</si>
  <si>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</si>
  <si>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</si>
  <si>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</si>
  <si>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</si>
  <si>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</si>
  <si>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</si>
  <si>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</si>
  <si>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</si>
  <si>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</si>
  <si>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</si>
  <si>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</si>
  <si>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</si>
  <si>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</si>
  <si>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</si>
  <si>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</si>
  <si>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</si>
  <si>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</si>
  <si>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</si>
  <si>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</si>
  <si>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</si>
  <si>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</si>
  <si>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</si>
  <si>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</si>
  <si>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</si>
  <si>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</si>
  <si>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</si>
  <si>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</si>
  <si>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</si>
  <si>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</si>
  <si>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</si>
  <si>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</si>
  <si>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</si>
  <si>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</si>
  <si>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</si>
  <si>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</si>
  <si>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</si>
  <si>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</si>
  <si>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</si>
  <si>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</si>
  <si>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</si>
  <si>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</si>
  <si>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</si>
  <si>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</si>
  <si>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</si>
  <si>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</si>
  <si>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</si>
  <si>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</si>
  <si>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</si>
  <si>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</si>
  <si>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</si>
  <si>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</si>
  <si>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</si>
  <si>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</si>
  <si>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</si>
  <si>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</si>
  <si>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</si>
  <si>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</si>
  <si>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</si>
  <si>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</si>
  <si>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</si>
  <si>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</si>
  <si>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</si>
  <si>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</si>
  <si>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</si>
  <si>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</si>
  <si>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</si>
  <si>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</si>
  <si>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</si>
  <si>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</si>
  <si>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</si>
  <si>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</si>
  <si>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</si>
  <si>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</si>
  <si>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</si>
  <si>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</si>
  <si>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</si>
  <si>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</si>
  <si>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</si>
  <si>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</si>
  <si>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</si>
  <si>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</si>
  <si>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</si>
  <si>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</si>
  <si>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</si>
  <si>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</si>
  <si>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</si>
  <si>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</si>
  <si>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</si>
  <si>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</si>
  <si>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</si>
  <si>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</si>
  <si>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</si>
  <si>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</si>
  <si>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</si>
  <si>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</si>
  <si>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</si>
  <si>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</si>
  <si>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</si>
  <si>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</si>
  <si>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</si>
  <si>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</si>
  <si>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</si>
  <si>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</si>
  <si>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</si>
  <si>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</si>
  <si>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</si>
  <si>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</si>
  <si>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</si>
  <si>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</si>
  <si>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</si>
  <si>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</si>
  <si>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</si>
  <si>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</si>
  <si>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</si>
  <si>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</si>
  <si>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</si>
  <si>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</si>
  <si>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</si>
  <si>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</si>
  <si>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</si>
  <si>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</si>
  <si>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</si>
  <si>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</si>
  <si>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</si>
  <si>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</si>
  <si>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</si>
  <si>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</si>
  <si>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</si>
  <si>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</si>
  <si>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</si>
  <si>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</si>
  <si>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</si>
  <si>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</si>
  <si>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</si>
  <si>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</si>
  <si>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</si>
  <si>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</si>
  <si>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</si>
  <si>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</si>
  <si>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</si>
  <si>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</si>
  <si>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</si>
  <si>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</si>
  <si>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</si>
  <si>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</si>
  <si>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</si>
  <si>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</si>
  <si>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</si>
  <si>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</si>
  <si>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</si>
  <si>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</si>
  <si>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</si>
  <si>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</si>
  <si>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</si>
  <si>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</si>
  <si>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</si>
  <si>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</si>
  <si>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</si>
  <si>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</si>
  <si>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</si>
  <si>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</si>
  <si>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</si>
  <si>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</si>
  <si>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</si>
  <si>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</si>
  <si>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</si>
  <si>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</si>
  <si>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</si>
  <si>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</si>
  <si>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</si>
  <si>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</si>
  <si>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</si>
  <si>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</si>
  <si>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</si>
  <si>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</si>
  <si>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</si>
  <si>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</si>
  <si>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</si>
  <si>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</si>
  <si>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</si>
  <si>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</si>
  <si>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</si>
  <si>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</si>
  <si>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</si>
  <si>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</si>
  <si>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</si>
  <si>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</si>
  <si>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</si>
  <si>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</si>
  <si>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</si>
  <si>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</si>
  <si>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</si>
  <si>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</si>
  <si>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</si>
  <si>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</si>
  <si>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</si>
  <si>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</si>
  <si>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</si>
  <si>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</si>
  <si>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</si>
  <si>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</si>
  <si>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</si>
  <si>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</si>
  <si>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</si>
  <si>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</si>
  <si>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</si>
  <si>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</si>
  <si>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</si>
  <si>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</si>
  <si>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</si>
  <si>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</si>
  <si>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</si>
  <si>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</si>
  <si>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</si>
  <si>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</si>
  <si>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</si>
  <si>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</si>
  <si>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</si>
  <si>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</si>
  <si>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</si>
  <si>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</si>
  <si>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</si>
  <si>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</si>
  <si>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</si>
  <si>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</si>
  <si>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</si>
  <si>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</si>
  <si>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</si>
  <si>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</si>
  <si>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</si>
  <si>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</si>
  <si>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</si>
  <si>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</si>
  <si>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</si>
  <si>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</si>
  <si>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</si>
  <si>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</si>
  <si>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</si>
  <si>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</si>
  <si>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</si>
  <si>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</si>
  <si>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</si>
  <si>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</si>
  <si>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</si>
  <si>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</si>
  <si>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</si>
  <si>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</si>
  <si>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</si>
  <si>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</si>
  <si>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</si>
  <si>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</si>
  <si>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</si>
  <si>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</si>
  <si>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</si>
  <si>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</si>
  <si>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</si>
  <si>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</si>
  <si>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</si>
  <si>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</si>
  <si>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</si>
  <si>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</si>
  <si>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</si>
  <si>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</si>
  <si>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</si>
  <si>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</si>
  <si>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</si>
  <si>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</si>
  <si>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</si>
  <si>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</si>
  <si>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</si>
  <si>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</si>
  <si>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</si>
  <si>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</si>
  <si>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</si>
  <si>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</si>
  <si>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</si>
  <si>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</si>
  <si>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</si>
  <si>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</si>
  <si>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</si>
  <si>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</si>
  <si>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</si>
  <si>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</si>
  <si>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</si>
  <si>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</si>
  <si>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</si>
  <si>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</si>
  <si>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</si>
  <si>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</si>
  <si>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</si>
  <si>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</si>
  <si>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</si>
  <si>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</si>
  <si>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</si>
  <si>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</si>
  <si>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</si>
  <si>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</si>
  <si>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</si>
  <si>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</si>
  <si>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</si>
  <si>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</si>
  <si>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</si>
  <si>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</si>
  <si>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</si>
  <si>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</si>
  <si>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</si>
  <si>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</si>
  <si>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</si>
  <si>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</si>
  <si>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</si>
  <si>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</si>
  <si>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</si>
  <si>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</si>
  <si>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</si>
  <si>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</si>
  <si>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</si>
  <si>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</si>
  <si>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</si>
  <si>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</si>
  <si>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</si>
  <si>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</si>
  <si>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</si>
  <si>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</si>
  <si>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</si>
  <si>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</si>
  <si>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</si>
  <si>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</si>
  <si>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</si>
  <si>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</si>
  <si>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</si>
  <si>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</si>
  <si>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</si>
  <si>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</si>
  <si>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</si>
  <si>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</si>
  <si>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</si>
  <si>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</si>
  <si>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</si>
  <si>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</si>
  <si>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</si>
  <si>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</si>
  <si>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</si>
  <si>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</si>
  <si>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</si>
  <si>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</si>
  <si>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</si>
  <si>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</si>
  <si>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</si>
  <si>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</si>
  <si>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</si>
  <si>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</si>
  <si>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</si>
  <si>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</si>
  <si>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</si>
  <si>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</si>
  <si>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</si>
  <si>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</si>
  <si>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</si>
  <si>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</si>
  <si>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</si>
  <si>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</si>
  <si>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</si>
  <si>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</si>
  <si>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</si>
  <si>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</si>
  <si>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</si>
  <si>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</si>
  <si>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</si>
  <si>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</si>
  <si>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</si>
  <si>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</si>
  <si>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</si>
  <si>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</si>
  <si>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</si>
  <si>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</si>
  <si>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</si>
  <si>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</si>
  <si>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</si>
  <si>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</si>
  <si>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</si>
  <si>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</si>
  <si>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</si>
  <si>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</si>
  <si>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</si>
  <si>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</si>
  <si>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</si>
  <si>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</si>
  <si>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</si>
  <si>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</si>
  <si>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</si>
  <si>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</si>
  <si>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</si>
  <si>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</si>
  <si>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</si>
  <si>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</si>
  <si>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</si>
  <si>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</si>
  <si>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</si>
  <si>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</si>
  <si>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</si>
  <si>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</si>
  <si>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</si>
  <si>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</si>
  <si>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</si>
  <si>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</si>
  <si>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</si>
  <si>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</si>
  <si>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</si>
  <si>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</si>
  <si>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</si>
  <si>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</si>
  <si>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</si>
  <si>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</si>
  <si>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</si>
  <si>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</si>
  <si>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</si>
  <si>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</si>
  <si>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</si>
  <si>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</si>
  <si>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</si>
  <si>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</si>
  <si>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</si>
  <si>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</si>
  <si>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</si>
  <si>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</si>
  <si>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</si>
  <si>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</si>
  <si>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</si>
  <si>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</si>
  <si>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</si>
  <si>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</si>
  <si>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</si>
  <si>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</si>
  <si>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</si>
  <si>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</si>
  <si>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</si>
  <si>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</si>
  <si>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</si>
  <si>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</si>
  <si>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</si>
  <si>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</si>
  <si>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</si>
  <si>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</si>
  <si>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</si>
  <si>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</si>
  <si>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</si>
  <si>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</si>
  <si>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</si>
  <si>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</si>
  <si>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</si>
  <si>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</si>
  <si>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</si>
  <si>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</si>
  <si>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</si>
  <si>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</si>
  <si>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</si>
  <si>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</si>
  <si>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</si>
  <si>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</si>
  <si>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</si>
  <si>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</si>
  <si>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</si>
  <si>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</si>
  <si>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</si>
  <si>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</si>
  <si>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</si>
  <si>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</si>
  <si>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</si>
  <si>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</si>
  <si>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</si>
  <si>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</si>
  <si>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</si>
  <si>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</si>
  <si>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</si>
  <si>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</si>
  <si>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</si>
  <si>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</si>
  <si>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</si>
  <si>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</si>
  <si>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</si>
  <si>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</si>
  <si>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</si>
  <si>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</si>
  <si>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</si>
  <si>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</si>
  <si>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</si>
  <si>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</si>
  <si>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</si>
  <si>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</si>
  <si>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</si>
  <si>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</si>
  <si>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</si>
  <si>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</si>
  <si>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</si>
  <si>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</si>
  <si>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</si>
  <si>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</si>
  <si>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</si>
  <si>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</si>
  <si>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</si>
  <si>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</si>
  <si>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</si>
  <si>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</si>
  <si>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</si>
  <si>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</si>
  <si>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</si>
  <si>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</si>
  <si>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</si>
  <si>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</si>
  <si>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</si>
  <si>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</si>
  <si>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</si>
  <si>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</si>
  <si>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</si>
  <si>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</si>
  <si>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</si>
  <si>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</si>
  <si>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</si>
  <si>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</si>
  <si>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</si>
  <si>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</si>
  <si>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</si>
  <si>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</si>
  <si>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</si>
  <si>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</si>
  <si>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</si>
  <si>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</si>
  <si>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</si>
  <si>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</si>
  <si>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</si>
  <si>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</si>
  <si>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</si>
  <si>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</si>
  <si>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</si>
  <si>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</si>
  <si>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</si>
  <si>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</si>
  <si>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</si>
  <si>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</si>
  <si>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</si>
  <si>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</si>
  <si>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</si>
  <si>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</si>
  <si>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</si>
  <si>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</si>
  <si>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</si>
  <si>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</si>
  <si>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</si>
  <si>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</si>
  <si>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</si>
  <si>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</si>
  <si>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</si>
  <si>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</si>
  <si>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</si>
  <si>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</si>
  <si>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</si>
  <si>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</si>
  <si>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</si>
  <si>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</si>
  <si>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</si>
  <si>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</si>
  <si>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</si>
  <si>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</si>
  <si>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</si>
  <si>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</si>
  <si>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</si>
  <si>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</si>
  <si>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</si>
  <si>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</si>
  <si>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</si>
  <si>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</si>
  <si>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</si>
  <si>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</si>
  <si>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</si>
  <si>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</si>
  <si>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</si>
  <si>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</si>
  <si>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</si>
  <si>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</si>
  <si>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</si>
  <si>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</si>
  <si>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</si>
  <si>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</si>
  <si>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</si>
  <si>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</si>
  <si>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</si>
  <si>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</si>
  <si>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</si>
  <si>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</si>
  <si>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</si>
  <si>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</si>
  <si>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</si>
  <si>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</si>
  <si>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</si>
  <si>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</si>
  <si>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</si>
  <si>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</si>
  <si>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</si>
  <si>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</si>
  <si>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</si>
  <si>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</si>
  <si>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</si>
  <si>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</si>
  <si>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</si>
  <si>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</si>
  <si>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</si>
  <si>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</si>
  <si>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</si>
  <si>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</si>
  <si>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</si>
  <si>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</si>
  <si>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</si>
  <si>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</si>
  <si>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</si>
  <si>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</si>
  <si>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</si>
  <si>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</si>
  <si>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</si>
  <si>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</si>
  <si>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</si>
  <si>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</si>
  <si>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</si>
  <si>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</si>
  <si>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</si>
  <si>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</si>
  <si>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</si>
  <si>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</si>
  <si>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</si>
  <si>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</si>
  <si>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</si>
  <si>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</si>
  <si>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</si>
  <si>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</si>
  <si>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</si>
  <si>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</si>
  <si>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</si>
  <si>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</si>
  <si>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</si>
  <si>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</si>
  <si>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</si>
  <si>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</si>
  <si>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</si>
  <si>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</si>
  <si>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</si>
  <si>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</si>
  <si>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</si>
  <si>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</si>
  <si>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</si>
  <si>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</si>
  <si>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</si>
  <si>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</si>
  <si>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</si>
  <si>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</si>
  <si>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</si>
  <si>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</si>
  <si>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</si>
  <si>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</si>
  <si>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</si>
  <si>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</si>
  <si>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</si>
  <si>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</si>
  <si>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</si>
  <si>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</si>
  <si>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</si>
  <si>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</si>
  <si>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</si>
  <si>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</si>
  <si>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</si>
  <si>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</si>
  <si>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</si>
  <si>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</si>
  <si>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</si>
  <si>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</si>
  <si>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</si>
  <si>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</si>
  <si>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</si>
  <si>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</si>
  <si>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</si>
  <si>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</si>
  <si>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</si>
  <si>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</si>
  <si>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</si>
  <si>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</si>
  <si>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</si>
  <si>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</si>
  <si>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</si>
  <si>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</si>
  <si>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</si>
  <si>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</si>
  <si>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</si>
  <si>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</si>
  <si>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</si>
  <si>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</si>
  <si>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</si>
  <si>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</si>
  <si>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</si>
  <si>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</si>
  <si>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</si>
  <si>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</si>
  <si>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</si>
  <si>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</si>
  <si>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</si>
  <si>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</si>
  <si>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</si>
  <si>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</si>
  <si>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</si>
  <si>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</si>
  <si>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</si>
  <si>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</si>
  <si>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</si>
  <si>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</si>
  <si>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</si>
  <si>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</si>
  <si>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</si>
  <si>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</si>
  <si>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</si>
  <si>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</si>
  <si>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</si>
  <si>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</si>
  <si>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</si>
  <si>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</si>
  <si>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</si>
  <si>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</si>
  <si>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</si>
  <si>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</si>
  <si>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</si>
  <si>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</si>
  <si>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</si>
  <si>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</si>
  <si>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</si>
  <si>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</si>
  <si>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</si>
  <si>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</si>
  <si>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</si>
  <si>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</si>
  <si>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</si>
  <si>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</si>
  <si>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</si>
  <si>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</si>
  <si>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</si>
  <si>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</si>
  <si>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</si>
  <si>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</si>
  <si>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</si>
  <si>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</si>
  <si>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</si>
  <si>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</si>
  <si>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</si>
  <si>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</si>
  <si>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</si>
  <si>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</si>
  <si>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</si>
  <si>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</si>
  <si>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</si>
  <si>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</si>
  <si>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</si>
  <si>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</si>
  <si>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</si>
  <si>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</si>
  <si>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</si>
  <si>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</si>
  <si>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</si>
  <si>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</si>
  <si>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</si>
  <si>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</si>
  <si>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</si>
  <si>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</si>
  <si>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</si>
  <si>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</si>
  <si>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</si>
  <si>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</si>
  <si>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</si>
  <si>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</si>
  <si>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</si>
  <si>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</si>
  <si>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</si>
  <si>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</si>
  <si>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</si>
  <si>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</si>
  <si>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</si>
  <si>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</si>
  <si>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</si>
  <si>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</si>
  <si>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</si>
  <si>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</si>
  <si>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</si>
  <si>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</si>
  <si>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</si>
  <si>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</si>
  <si>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</si>
  <si>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</si>
  <si>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</si>
  <si>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</si>
  <si>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</si>
  <si>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</si>
  <si>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</si>
  <si>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</si>
  <si>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</si>
  <si>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</si>
  <si>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</si>
  <si>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</si>
  <si>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</si>
  <si>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</si>
  <si>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</si>
  <si>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</si>
  <si>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</si>
  <si>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</si>
  <si>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</si>
  <si>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</si>
  <si>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</si>
  <si>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</si>
  <si>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</si>
  <si>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</si>
  <si>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</si>
  <si>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</si>
  <si>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</si>
  <si>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</si>
  <si>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</si>
  <si>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</si>
  <si>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</si>
  <si>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</si>
  <si>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</si>
  <si>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</si>
  <si>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</si>
  <si>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</si>
  <si>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</si>
  <si>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</si>
  <si>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</si>
  <si>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</si>
  <si>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</si>
  <si>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</si>
  <si>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</si>
  <si>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</si>
  <si>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</si>
  <si>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</si>
  <si>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</si>
  <si>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</si>
  <si>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</si>
  <si>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</si>
  <si>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</si>
  <si>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</si>
  <si>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</si>
  <si>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</si>
  <si>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</si>
  <si>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</si>
  <si>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</si>
  <si>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</si>
  <si>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</si>
  <si>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</si>
  <si>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</si>
  <si>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</si>
  <si>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</si>
  <si>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</si>
  <si>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</si>
  <si>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</si>
  <si>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</si>
  <si>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</si>
  <si>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</si>
  <si>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</si>
  <si>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</si>
  <si>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</si>
  <si>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</si>
  <si>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</si>
  <si>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</si>
  <si>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</si>
  <si>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</si>
  <si>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</si>
  <si>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</si>
  <si>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</si>
  <si>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</si>
  <si>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</si>
  <si>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</si>
  <si>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</si>
  <si>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</si>
  <si>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</si>
  <si>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</si>
  <si>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</si>
  <si>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</si>
  <si>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</si>
  <si>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</si>
  <si>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</si>
  <si>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</si>
  <si>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</si>
  <si>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</si>
  <si>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</si>
  <si>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</si>
  <si>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</si>
  <si>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</si>
  <si>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</si>
  <si>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</si>
  <si>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</si>
  <si>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</si>
  <si>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</si>
  <si>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</si>
  <si>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</si>
  <si>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</si>
  <si>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</si>
  <si>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</si>
  <si>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</si>
  <si>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</si>
  <si>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</si>
  <si>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</si>
  <si>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</si>
  <si>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</si>
  <si>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</si>
  <si>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</si>
  <si>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</si>
  <si>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</si>
  <si>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</si>
  <si>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</si>
  <si>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</si>
  <si>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</si>
  <si>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</si>
  <si>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</si>
  <si>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</si>
  <si>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</si>
  <si>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</si>
  <si>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</si>
  <si>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</si>
  <si>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</si>
  <si>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</si>
  <si>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</si>
  <si>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</si>
  <si>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</si>
  <si>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</si>
  <si>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</si>
  <si>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</si>
  <si>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</si>
  <si>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</si>
  <si>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</si>
  <si>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</si>
  <si>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</si>
  <si>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</si>
  <si>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</si>
  <si>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</si>
  <si>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</si>
  <si>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</si>
  <si>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</si>
  <si>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</si>
  <si>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</si>
  <si>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</si>
  <si>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</si>
  <si>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</si>
  <si>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</si>
  <si>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</si>
  <si>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</si>
  <si>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</si>
  <si>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</si>
  <si>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</si>
  <si>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</si>
  <si>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</si>
  <si>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</si>
  <si>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</si>
  <si>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</si>
  <si>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</si>
  <si>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</si>
  <si>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</si>
  <si>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</si>
  <si>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</si>
  <si>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</si>
  <si>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</si>
  <si>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</si>
  <si>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</si>
  <si>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</si>
  <si>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</si>
  <si>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</si>
  <si>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</si>
  <si>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</si>
  <si>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</si>
  <si>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</si>
  <si>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</si>
  <si>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</si>
  <si>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</si>
  <si>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</si>
  <si>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</si>
  <si>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</si>
  <si>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</si>
  <si>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</si>
  <si>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</si>
  <si>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</si>
  <si>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</si>
  <si>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</si>
  <si>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</si>
  <si>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</si>
  <si>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</si>
  <si>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</si>
  <si>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</si>
  <si>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</si>
  <si>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</si>
  <si>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</si>
  <si>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</si>
  <si>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</si>
  <si>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</si>
  <si>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</si>
  <si>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</si>
  <si>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</si>
  <si>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</si>
  <si>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</si>
  <si>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</si>
  <si>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</si>
  <si>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</si>
  <si>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</si>
  <si>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</si>
  <si>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</si>
  <si>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</si>
  <si>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</si>
  <si>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</si>
  <si>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</si>
  <si>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</si>
  <si>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</si>
  <si>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</si>
  <si>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</si>
  <si>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</si>
  <si>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</si>
  <si>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</si>
  <si>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</si>
  <si>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</si>
  <si>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</si>
  <si>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</si>
  <si>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</si>
  <si>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</si>
  <si>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</si>
  <si>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</si>
  <si>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</si>
  <si>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</si>
  <si>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</si>
  <si>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</si>
  <si>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</si>
  <si>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</si>
  <si>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</si>
  <si>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</si>
  <si>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</si>
  <si>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</si>
  <si>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</si>
  <si>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</si>
  <si>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</si>
  <si>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</si>
  <si>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</si>
  <si>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</si>
  <si>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</si>
  <si>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</si>
  <si>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</si>
  <si>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</si>
  <si>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</si>
  <si>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</si>
  <si>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</si>
  <si>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</si>
  <si>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</si>
  <si>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</si>
  <si>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</si>
  <si>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</si>
  <si>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</si>
  <si>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</si>
  <si>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</si>
  <si>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</si>
  <si>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</si>
  <si>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</si>
  <si>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</si>
  <si>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</si>
  <si>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</si>
  <si>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</si>
  <si>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</si>
  <si>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</si>
  <si>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</si>
  <si>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</si>
  <si>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</si>
  <si>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</si>
  <si>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</si>
  <si>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</si>
  <si>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</si>
  <si>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</si>
  <si>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</si>
  <si>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</si>
  <si>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</si>
  <si>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</si>
  <si>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</si>
  <si>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</si>
  <si>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</si>
  <si>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</si>
  <si>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</si>
  <si>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</si>
  <si>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</si>
  <si>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</si>
  <si>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</si>
  <si>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</si>
  <si>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</si>
  <si>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</si>
  <si>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</si>
  <si>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</si>
  <si>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</si>
  <si>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</si>
  <si>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</si>
  <si>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</si>
  <si>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</si>
  <si>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</si>
  <si>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</si>
  <si>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</si>
  <si>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</si>
  <si>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</si>
  <si>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</si>
  <si>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</si>
  <si>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</si>
  <si>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</si>
  <si>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</si>
  <si>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</si>
  <si>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</si>
  <si>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</si>
  <si>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</si>
  <si>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</si>
  <si>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</si>
  <si>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</si>
  <si>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</si>
  <si>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</si>
  <si>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</si>
  <si>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</si>
  <si>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</si>
  <si>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</si>
  <si>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</si>
  <si>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</si>
  <si>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</si>
  <si>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</si>
  <si>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</si>
  <si>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</si>
  <si>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</si>
  <si>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</si>
  <si>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</si>
  <si>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</si>
  <si>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</si>
  <si>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</si>
  <si>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</si>
  <si>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</si>
  <si>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</si>
  <si>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</si>
  <si>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</si>
  <si>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</si>
  <si>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</si>
  <si>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</si>
  <si>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</si>
  <si>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</si>
  <si>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</si>
  <si>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</si>
  <si>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</si>
  <si>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</si>
  <si>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</si>
  <si>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</si>
  <si>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</si>
  <si>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</si>
  <si>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</si>
  <si>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</si>
  <si>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</si>
  <si>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</si>
  <si>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</si>
  <si>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</si>
  <si>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</si>
  <si>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</si>
  <si>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</si>
  <si>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</si>
  <si>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</si>
  <si>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</si>
  <si>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</si>
  <si>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</si>
  <si>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</si>
  <si>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</si>
  <si>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</si>
  <si>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</si>
  <si>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</si>
  <si>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</si>
  <si>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</si>
  <si>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</si>
  <si>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</si>
  <si>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</si>
  <si>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</si>
  <si>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</si>
  <si>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</si>
  <si>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</si>
  <si>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</si>
  <si>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</si>
  <si>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</si>
  <si>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</si>
  <si>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</si>
  <si>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</si>
  <si>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</si>
  <si>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</si>
  <si>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</si>
  <si>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</si>
  <si>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</si>
  <si>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</si>
  <si>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</si>
  <si>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</si>
  <si>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</si>
  <si>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</si>
  <si>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</si>
  <si>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</si>
  <si>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</si>
  <si>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</si>
  <si>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</si>
  <si>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</si>
  <si>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</si>
  <si>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</si>
  <si>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</si>
  <si>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</si>
  <si>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</si>
  <si>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</si>
  <si>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</si>
  <si>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</si>
  <si>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</si>
  <si>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</si>
  <si>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</si>
  <si>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</si>
  <si>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</si>
  <si>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</si>
  <si>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</si>
  <si>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</si>
  <si>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</si>
  <si>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</si>
  <si>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</si>
  <si>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</si>
  <si>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</si>
  <si>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</si>
  <si>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</si>
  <si>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</si>
  <si>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</si>
  <si>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</si>
  <si>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</si>
  <si>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</si>
  <si>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</si>
  <si>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</si>
  <si>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</si>
  <si>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</si>
  <si>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</si>
  <si>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</si>
  <si>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</si>
  <si>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</si>
  <si>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</si>
  <si>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</si>
  <si>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</si>
  <si>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</si>
  <si>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</si>
  <si>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</si>
  <si>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</si>
  <si>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</si>
  <si>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</si>
  <si>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</si>
  <si>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</si>
  <si>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</si>
  <si>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</si>
  <si>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</si>
  <si>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</si>
  <si>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</si>
  <si>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</si>
  <si>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</si>
  <si>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</si>
  <si>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</si>
  <si>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</si>
  <si>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</si>
  <si>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</si>
  <si>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</si>
  <si>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</si>
  <si>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</si>
  <si>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</si>
  <si>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</si>
  <si>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</si>
  <si>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</si>
  <si>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</si>
  <si>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</si>
  <si>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</si>
  <si>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</si>
  <si>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</si>
  <si>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</si>
  <si>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</si>
  <si>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</si>
  <si>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</si>
  <si>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</si>
  <si>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</si>
  <si>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</si>
  <si>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</si>
  <si>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</si>
  <si>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</si>
  <si>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</si>
  <si>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</si>
  <si>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</si>
  <si>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</si>
  <si>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</si>
  <si>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</si>
  <si>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</si>
  <si>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</si>
  <si>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</si>
  <si>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</si>
  <si>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</si>
  <si>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</si>
  <si>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</si>
  <si>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</si>
  <si>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</si>
  <si>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</si>
  <si>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</si>
  <si>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</si>
  <si>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</si>
  <si>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</si>
  <si>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</si>
  <si>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</si>
  <si>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</si>
  <si>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</si>
  <si>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</si>
  <si>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</si>
  <si>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</si>
  <si>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</si>
  <si>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</si>
  <si>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</si>
  <si>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</si>
  <si>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</si>
  <si>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</si>
  <si>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</si>
  <si>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</si>
  <si>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</si>
  <si>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</si>
  <si>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</si>
  <si>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</si>
  <si>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</si>
  <si>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</si>
  <si>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</si>
  <si>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</si>
  <si>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</si>
  <si>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</si>
  <si>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</si>
  <si>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</si>
  <si>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</si>
  <si>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</si>
  <si>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</si>
  <si>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</si>
  <si>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</si>
  <si>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</si>
  <si>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</si>
  <si>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</si>
  <si>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</si>
  <si>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</si>
  <si>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</si>
  <si>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</si>
  <si>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</si>
  <si>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</si>
  <si>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</si>
  <si>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</si>
  <si>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</si>
  <si>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</si>
  <si>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</si>
  <si>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</si>
  <si>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</si>
  <si>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</si>
  <si>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</si>
  <si>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</si>
  <si>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</si>
  <si>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</si>
  <si>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</si>
  <si>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</si>
  <si>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</si>
  <si>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</si>
  <si>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</si>
  <si>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</si>
  <si>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</si>
  <si>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</si>
  <si>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</si>
  <si>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</si>
  <si>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</si>
  <si>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</si>
  <si>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</si>
  <si>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</si>
  <si>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</si>
  <si>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</si>
  <si>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</si>
  <si>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</si>
  <si>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</si>
  <si>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</si>
  <si>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</si>
  <si>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</si>
  <si>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</si>
  <si>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</si>
  <si>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</si>
  <si>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</si>
  <si>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</si>
  <si>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</si>
  <si>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</si>
  <si>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</si>
  <si>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</si>
  <si>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</si>
  <si>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</si>
  <si>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</si>
  <si>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</si>
  <si>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</si>
  <si>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</si>
  <si>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</si>
  <si>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</si>
  <si>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</si>
  <si>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</si>
  <si>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</si>
  <si>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</si>
  <si>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</si>
  <si>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</si>
  <si>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</si>
  <si>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</si>
  <si>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</si>
  <si>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</si>
  <si>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</si>
  <si>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</si>
  <si>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</si>
  <si>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</si>
  <si>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</si>
  <si>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</si>
  <si>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</si>
  <si>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</si>
  <si>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</si>
  <si>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</si>
  <si>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</si>
  <si>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</si>
  <si>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</si>
  <si>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</si>
  <si>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</si>
  <si>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</si>
  <si>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</si>
  <si>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</si>
  <si>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</si>
  <si>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</si>
  <si>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</si>
  <si>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</si>
  <si>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</si>
  <si>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</si>
  <si>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</si>
  <si>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</si>
  <si>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</si>
  <si>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</si>
  <si>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</si>
  <si>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</si>
  <si>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</si>
  <si>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</si>
  <si>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</si>
  <si>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</si>
  <si>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</si>
  <si>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</si>
  <si>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</si>
  <si>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</si>
  <si>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</si>
  <si>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</si>
  <si>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</si>
  <si>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</si>
  <si>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</si>
  <si>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</si>
  <si>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</si>
  <si>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</si>
  <si>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</si>
  <si>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</si>
  <si>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</si>
  <si>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</si>
  <si>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</si>
  <si>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</si>
  <si>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</si>
  <si>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</si>
  <si>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</si>
  <si>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</si>
  <si>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</si>
  <si>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</si>
  <si>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</si>
  <si>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</si>
  <si>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</si>
  <si>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</si>
  <si>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</si>
  <si>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</si>
  <si>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</si>
  <si>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</si>
  <si>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</si>
  <si>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</si>
  <si>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</si>
  <si>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</si>
  <si>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</si>
  <si>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</si>
  <si>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</si>
  <si>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</si>
  <si>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</si>
  <si>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</si>
  <si>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</si>
  <si>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</si>
  <si>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</si>
  <si>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</si>
  <si>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</si>
  <si>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</si>
  <si>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</si>
  <si>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</si>
  <si>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</si>
  <si>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</si>
  <si>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</si>
  <si>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</si>
  <si>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</si>
  <si>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</si>
  <si>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</si>
  <si>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</si>
  <si>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</si>
  <si>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</si>
  <si>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</si>
  <si>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</si>
  <si>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</si>
  <si>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</si>
  <si>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</si>
  <si>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</si>
  <si>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</si>
  <si>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</si>
  <si>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</si>
  <si>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</si>
  <si>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</si>
  <si>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</si>
  <si>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</si>
  <si>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</si>
  <si>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</si>
  <si>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</si>
  <si>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</si>
  <si>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</si>
  <si>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</si>
  <si>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</si>
  <si>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</si>
  <si>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</si>
  <si>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</si>
  <si>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</si>
  <si>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</si>
  <si>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</si>
  <si>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</si>
  <si>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</si>
  <si>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</si>
  <si>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</si>
  <si>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</si>
  <si>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</si>
  <si>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</si>
  <si>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</si>
  <si>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</si>
  <si>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</si>
  <si>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</si>
  <si>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</si>
  <si>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</si>
  <si>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</si>
  <si>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</si>
  <si>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</si>
  <si>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</si>
  <si>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</si>
  <si>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</si>
  <si>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</si>
  <si>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</si>
  <si>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</si>
  <si>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</si>
  <si>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</si>
  <si>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</si>
  <si>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</si>
  <si>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</si>
  <si>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</si>
  <si>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</si>
  <si>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</si>
  <si>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</si>
  <si>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</si>
  <si>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</si>
  <si>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</si>
  <si>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</si>
  <si>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</si>
  <si>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</si>
  <si>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</si>
  <si>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</si>
  <si>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</si>
  <si>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</si>
  <si>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</si>
  <si>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</si>
  <si>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</si>
  <si>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</si>
  <si>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</si>
  <si>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</si>
  <si>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</si>
  <si>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</si>
  <si>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</si>
  <si>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</si>
  <si>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</si>
  <si>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</si>
  <si>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</si>
  <si>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</si>
  <si>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</si>
  <si>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</si>
  <si>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</si>
  <si>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</si>
  <si>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</si>
  <si>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</si>
  <si>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</si>
  <si>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</si>
  <si>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</si>
  <si>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</si>
  <si>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</si>
  <si>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</si>
  <si>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</si>
  <si>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</si>
  <si>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</si>
  <si>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</si>
  <si>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</si>
  <si>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</si>
  <si>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</si>
  <si>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</si>
  <si>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</si>
  <si>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</si>
  <si>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</si>
  <si>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</si>
  <si>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</si>
  <si>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</si>
  <si>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</si>
  <si>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</si>
  <si>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</si>
  <si>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</si>
  <si>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</si>
  <si>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</si>
  <si>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</si>
  <si>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</si>
  <si>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</si>
  <si>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</si>
  <si>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</si>
  <si>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</si>
  <si>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</si>
  <si>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</si>
  <si>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</si>
  <si>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</si>
  <si>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</si>
  <si>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</si>
  <si>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</si>
  <si>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</si>
  <si>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</si>
  <si>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</si>
  <si>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</si>
  <si>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</si>
  <si>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</si>
  <si>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</si>
  <si>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</si>
  <si>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</si>
  <si>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</si>
  <si>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</si>
  <si>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</si>
  <si>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</si>
  <si>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</si>
  <si>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</si>
  <si>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</si>
  <si>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</si>
  <si>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</si>
  <si>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</si>
  <si>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</si>
  <si>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</si>
  <si>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</si>
  <si>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</si>
  <si>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</si>
  <si>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</si>
  <si>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</si>
  <si>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</si>
  <si>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</si>
  <si>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</si>
  <si>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</si>
  <si>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</si>
  <si>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</si>
  <si>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</si>
  <si>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</si>
  <si>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</si>
  <si>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</si>
  <si>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</si>
  <si>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</si>
  <si>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</si>
  <si>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</si>
  <si>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</si>
  <si>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</si>
  <si>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</si>
  <si>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</si>
  <si>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</si>
  <si>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</si>
  <si>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</si>
  <si>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</si>
  <si>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</si>
  <si>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</si>
  <si>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</si>
  <si>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</si>
  <si>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</si>
  <si>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</si>
  <si>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</si>
  <si>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</si>
  <si>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</si>
  <si>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</si>
  <si>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</si>
  <si>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</si>
  <si>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</si>
  <si>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</si>
  <si>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</si>
  <si>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</si>
  <si>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</si>
  <si>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</si>
  <si>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</si>
  <si>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</si>
  <si>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</si>
  <si>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</si>
  <si>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</si>
  <si>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</si>
  <si>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</si>
  <si>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</si>
  <si>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</si>
  <si>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</si>
  <si>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</si>
  <si>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</si>
  <si>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</si>
  <si>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</si>
  <si>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</si>
  <si>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</si>
  <si>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</si>
  <si>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</si>
  <si>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</si>
  <si>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</si>
  <si>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</si>
  <si>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</si>
  <si>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</si>
  <si>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</si>
  <si>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</si>
  <si>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</si>
  <si>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</si>
  <si>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</si>
  <si>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</si>
  <si>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</si>
  <si>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</si>
  <si>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</si>
  <si>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</si>
  <si>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</si>
  <si>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</si>
  <si>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</si>
  <si>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</si>
  <si>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</si>
  <si>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</si>
  <si>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</si>
  <si>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</si>
  <si>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</si>
  <si>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</si>
  <si>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</si>
  <si>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</si>
  <si>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</si>
  <si>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</si>
  <si>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</si>
  <si>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</si>
  <si>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</si>
  <si>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</si>
  <si>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</si>
  <si>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</si>
  <si>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</si>
  <si>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</si>
  <si>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</si>
  <si>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</si>
  <si>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</si>
  <si>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</si>
  <si>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</si>
  <si>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</si>
  <si>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</si>
  <si>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</si>
  <si>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</si>
  <si>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</si>
  <si>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</si>
  <si>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</si>
  <si>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</si>
  <si>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</si>
  <si>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</si>
  <si>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</si>
  <si>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</si>
  <si>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</si>
  <si>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</si>
  <si>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</si>
  <si>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</si>
  <si>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</si>
  <si>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</si>
  <si>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</si>
  <si>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</si>
  <si>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</si>
  <si>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</si>
  <si>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</si>
  <si>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</si>
  <si>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</si>
  <si>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</si>
  <si>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</si>
  <si>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</si>
  <si>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</si>
  <si>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</si>
  <si>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</si>
  <si>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</si>
  <si>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</si>
  <si>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</si>
  <si>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</si>
  <si>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</si>
  <si>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</si>
  <si>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</si>
  <si>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</si>
  <si>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</si>
  <si>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</si>
  <si>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</si>
  <si>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</si>
  <si>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</si>
  <si>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</si>
  <si>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</si>
  <si>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</si>
  <si>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</si>
  <si>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</si>
  <si>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</si>
  <si>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</si>
  <si>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</si>
  <si>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</si>
  <si>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</si>
  <si>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</si>
  <si>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</si>
  <si>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</si>
  <si>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</si>
  <si>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</si>
  <si>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</si>
  <si>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</si>
  <si>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</si>
  <si>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</si>
  <si>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</si>
  <si>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</si>
  <si>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</si>
  <si>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</si>
  <si>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</si>
  <si>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</si>
  <si>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</si>
  <si>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</si>
  <si>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</si>
  <si>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</si>
  <si>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</si>
  <si>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</si>
  <si>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</si>
  <si>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</si>
  <si>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</si>
  <si>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</si>
  <si>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</si>
  <si>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</si>
  <si>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</si>
  <si>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</si>
  <si>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</si>
  <si>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</si>
  <si>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</si>
  <si>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</si>
  <si>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</si>
  <si>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</si>
  <si>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</si>
  <si>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</si>
  <si>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</si>
  <si>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</si>
  <si>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</si>
  <si>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</si>
  <si>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</si>
  <si>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</si>
  <si>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</si>
  <si>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</si>
  <si>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</si>
  <si>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</si>
  <si>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</si>
  <si>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</si>
  <si>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</si>
  <si>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</si>
  <si>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</si>
  <si>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</si>
  <si>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</si>
  <si>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</si>
  <si>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</si>
  <si>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</si>
  <si>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</si>
  <si>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</si>
  <si>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</si>
  <si>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</si>
  <si>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</si>
  <si>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</si>
  <si>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</si>
  <si>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</si>
  <si>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</si>
  <si>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</si>
  <si>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</si>
  <si>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</si>
  <si>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</si>
  <si>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</si>
  <si>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</si>
  <si>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</si>
  <si>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</si>
  <si>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</si>
  <si>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</si>
  <si>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</si>
  <si>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</si>
  <si>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</si>
  <si>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</si>
  <si>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</si>
  <si>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</si>
  <si>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</si>
  <si>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</si>
  <si>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</si>
  <si>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</si>
  <si>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</si>
  <si>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</si>
  <si>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</si>
  <si>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</si>
  <si>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</si>
  <si>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</si>
  <si>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</si>
  <si>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</si>
  <si>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</si>
  <si>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</si>
  <si>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</si>
  <si>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</si>
  <si>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</si>
  <si>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</si>
  <si>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</si>
  <si>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</si>
  <si>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</si>
  <si>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</si>
  <si>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</si>
  <si>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</si>
  <si>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</si>
  <si>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</si>
  <si>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</si>
  <si>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</si>
  <si>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</si>
  <si>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</si>
  <si>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</si>
  <si>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</si>
  <si>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</si>
  <si>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</si>
  <si>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</si>
  <si>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</si>
  <si>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</si>
  <si>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</si>
  <si>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</si>
  <si>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</si>
  <si>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</si>
  <si>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</si>
  <si>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</si>
  <si>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</si>
  <si>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</si>
  <si>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</si>
  <si>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</si>
  <si>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</si>
  <si>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</si>
  <si>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</si>
  <si>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</si>
  <si>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</si>
  <si>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</si>
  <si>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</si>
  <si>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</si>
  <si>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</si>
  <si>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</si>
  <si>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</si>
  <si>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</si>
  <si>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</si>
  <si>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</si>
  <si>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</si>
  <si>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</si>
  <si>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</si>
  <si>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</si>
  <si>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</si>
  <si>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</si>
  <si>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</si>
  <si>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</si>
  <si>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</si>
  <si>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</si>
  <si>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</si>
  <si>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</si>
  <si>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</si>
  <si>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</si>
  <si>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</si>
  <si>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</si>
  <si>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</si>
  <si>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</si>
  <si>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</si>
  <si>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</si>
  <si>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</si>
  <si>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</si>
  <si>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</si>
  <si>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</si>
  <si>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</si>
  <si>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</si>
  <si>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</si>
  <si>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</si>
  <si>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</si>
  <si>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</si>
  <si>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</si>
  <si>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</si>
  <si>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</si>
  <si>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</si>
  <si>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</si>
  <si>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</si>
  <si>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</si>
  <si>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</si>
  <si>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</si>
  <si>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</si>
  <si>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</si>
  <si>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</si>
  <si>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</si>
  <si>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</si>
  <si>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</si>
  <si>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</si>
  <si>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</si>
  <si>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</si>
  <si>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</si>
  <si>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</si>
  <si>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</si>
  <si>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</si>
  <si>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</si>
  <si>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</si>
  <si>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</si>
  <si>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</si>
  <si>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</si>
  <si>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</si>
  <si>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</si>
  <si>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</si>
  <si>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</si>
  <si>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</si>
  <si>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</si>
  <si>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</si>
  <si>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</si>
  <si>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</si>
  <si>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</si>
  <si>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</si>
  <si>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</si>
  <si>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</si>
  <si>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</si>
  <si>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</si>
  <si>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</si>
  <si>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</si>
  <si>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</si>
  <si>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</si>
  <si>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</si>
  <si>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</si>
  <si>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</si>
  <si>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</si>
  <si>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</si>
  <si>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</si>
  <si>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</si>
  <si>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</si>
  <si>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</si>
  <si>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</si>
  <si>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</si>
  <si>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</si>
  <si>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</si>
  <si>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</si>
  <si>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</si>
  <si>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</si>
  <si>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</si>
  <si>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</si>
  <si>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</si>
  <si>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</si>
  <si>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</si>
  <si>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</si>
  <si>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</si>
  <si>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</si>
  <si>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</si>
  <si>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</si>
  <si>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</si>
  <si>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</si>
  <si>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</si>
  <si>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</si>
  <si>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</si>
  <si>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</si>
  <si>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</si>
  <si>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</si>
  <si>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</si>
  <si>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</si>
  <si>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</si>
  <si>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</si>
  <si>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</si>
  <si>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</si>
  <si>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</si>
  <si>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</si>
  <si>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</si>
  <si>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</si>
  <si>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</si>
  <si>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</si>
  <si>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</si>
  <si>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</si>
  <si>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</si>
  <si>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</si>
  <si>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</si>
  <si>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</si>
  <si>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</si>
  <si>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</si>
  <si>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</si>
  <si>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</si>
  <si>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</si>
  <si>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</si>
  <si>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</si>
  <si>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</si>
  <si>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</si>
  <si>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</si>
  <si>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</si>
  <si>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</si>
  <si>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</si>
  <si>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</si>
  <si>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</si>
  <si>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</si>
  <si>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</si>
  <si>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</si>
  <si>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</si>
  <si>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</si>
  <si>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</si>
  <si>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</si>
  <si>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</si>
  <si>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</si>
  <si>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</si>
  <si>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</si>
  <si>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</si>
  <si>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</si>
  <si>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</si>
  <si>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</si>
  <si>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</si>
  <si>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</si>
  <si>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</si>
  <si>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</si>
  <si>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</si>
  <si>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</si>
  <si>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</si>
  <si>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</si>
  <si>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</si>
  <si>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</si>
  <si>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</si>
  <si>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</si>
  <si>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</si>
  <si>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</si>
  <si>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</si>
  <si>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</si>
  <si>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</si>
  <si>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</si>
  <si>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</si>
  <si>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</si>
  <si>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</si>
  <si>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</si>
  <si>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</si>
  <si>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</si>
  <si>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</si>
  <si>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</si>
  <si>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</si>
  <si>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</si>
  <si>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</si>
  <si>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</si>
  <si>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</si>
  <si>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</si>
  <si>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</si>
  <si>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</si>
  <si>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</si>
  <si>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</si>
  <si>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</si>
  <si>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</si>
  <si>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</si>
  <si>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</si>
  <si>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</si>
  <si>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</si>
  <si>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</si>
  <si>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</si>
  <si>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</si>
  <si>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</si>
  <si>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</si>
  <si>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</si>
  <si>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</si>
  <si>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</si>
  <si>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</si>
  <si>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</si>
  <si>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</si>
  <si>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</si>
  <si>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</si>
  <si>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</si>
  <si>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</si>
  <si>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</si>
  <si>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</si>
  <si>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</si>
  <si>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</si>
  <si>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</si>
  <si>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</si>
  <si>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</si>
  <si>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</si>
  <si>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</si>
  <si>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</si>
  <si>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</si>
  <si>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</si>
  <si>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</si>
  <si>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</si>
  <si>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</si>
  <si>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</si>
  <si>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</si>
  <si>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</si>
  <si>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</si>
  <si>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</si>
  <si>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</si>
  <si>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</si>
  <si>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</si>
  <si>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</si>
  <si>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</si>
  <si>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</si>
  <si>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</si>
  <si>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</si>
  <si>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</si>
  <si>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</si>
  <si>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</si>
  <si>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</si>
  <si>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</si>
  <si>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</si>
  <si>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</si>
  <si>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</si>
  <si>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</si>
  <si>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</si>
  <si>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</si>
  <si>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</si>
  <si>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</si>
  <si>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</si>
  <si>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</si>
  <si>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</si>
  <si>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</si>
  <si>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</si>
  <si>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</si>
  <si>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</si>
  <si>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</si>
  <si>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</si>
  <si>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</si>
  <si>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</si>
  <si>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</si>
  <si>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</si>
  <si>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</si>
  <si>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</si>
  <si>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</si>
  <si>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</si>
  <si>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</si>
  <si>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</si>
  <si>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</si>
  <si>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</si>
  <si>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</si>
  <si>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</si>
  <si>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</si>
  <si>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</si>
  <si>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</si>
  <si>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</si>
  <si>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</si>
  <si>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</si>
  <si>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</si>
  <si>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</si>
  <si>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</si>
  <si>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</si>
  <si>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</si>
  <si>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</si>
  <si>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</si>
  <si>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</si>
  <si>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</si>
  <si>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</si>
  <si>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</si>
  <si>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</si>
  <si>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</si>
  <si>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</si>
  <si>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</si>
  <si>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</si>
  <si>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</si>
  <si>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</si>
  <si>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</si>
  <si>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</si>
  <si>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</si>
  <si>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</si>
  <si>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</si>
  <si>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</si>
  <si>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</si>
  <si>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</si>
  <si>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</si>
  <si>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</si>
  <si>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</si>
  <si>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</si>
  <si>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</si>
  <si>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</si>
  <si>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</si>
  <si>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</si>
  <si>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</si>
  <si>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</si>
  <si>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</si>
  <si>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</si>
  <si>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</si>
  <si>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</si>
  <si>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</si>
  <si>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</si>
  <si>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</si>
  <si>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</si>
  <si>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</si>
  <si>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</si>
  <si>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</si>
  <si>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</si>
  <si>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</si>
  <si>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</si>
  <si>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</si>
  <si>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</si>
  <si>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</si>
  <si>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</si>
  <si>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</si>
  <si>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</si>
  <si>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</si>
  <si>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</si>
  <si>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</si>
  <si>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</si>
  <si>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</si>
  <si>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</si>
  <si>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</si>
  <si>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</si>
  <si>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</si>
  <si>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</si>
  <si>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</si>
  <si>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</si>
  <si>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</si>
  <si>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</si>
  <si>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</si>
  <si>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</si>
  <si>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</si>
  <si>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</si>
  <si>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</si>
  <si>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</si>
  <si>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</si>
  <si>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</si>
  <si>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</si>
  <si>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</si>
  <si>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</si>
  <si>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</si>
  <si>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</si>
  <si>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</si>
  <si>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</si>
  <si>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</si>
  <si>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</si>
  <si>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</si>
  <si>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</si>
  <si>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</si>
  <si>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</si>
  <si>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</si>
  <si>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</si>
  <si>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</si>
  <si>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</si>
  <si>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</si>
  <si>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</si>
  <si>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</si>
  <si>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</si>
  <si>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</si>
  <si>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</si>
  <si>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</si>
  <si>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</si>
  <si>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</si>
  <si>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</si>
  <si>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</si>
  <si>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</si>
  <si>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</si>
  <si>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</si>
  <si>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</si>
  <si>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</si>
  <si>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</si>
  <si>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</si>
  <si>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</si>
  <si>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</si>
  <si>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</si>
  <si>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</si>
  <si>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</si>
  <si>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</si>
  <si>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</si>
  <si>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</si>
  <si>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</si>
  <si>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</si>
  <si>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</si>
  <si>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</si>
  <si>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</si>
  <si>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</si>
  <si>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</si>
  <si>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</si>
  <si>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</si>
  <si>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</si>
  <si>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</si>
  <si>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</si>
  <si>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</si>
  <si>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</si>
  <si>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</si>
  <si>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</si>
  <si>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</si>
  <si>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</si>
  <si>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</si>
  <si>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</si>
  <si>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</si>
  <si>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</si>
  <si>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</si>
  <si>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</si>
  <si>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</si>
  <si>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</si>
  <si>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</si>
  <si>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</si>
  <si>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</si>
  <si>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</si>
  <si>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</si>
  <si>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</si>
  <si>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</si>
  <si>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</si>
  <si>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</si>
  <si>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</si>
  <si>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</si>
  <si>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</si>
  <si>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</si>
  <si>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</si>
  <si>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</si>
  <si>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</si>
  <si>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</si>
  <si>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</si>
  <si>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</si>
  <si>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</si>
  <si>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</si>
  <si>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</si>
  <si>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</si>
  <si>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</si>
  <si>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</si>
  <si>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</si>
  <si>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</si>
  <si>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</si>
  <si>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</si>
  <si>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</si>
  <si>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</si>
  <si>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</si>
  <si>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</si>
  <si>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</si>
  <si>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</si>
  <si>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</si>
  <si>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</si>
  <si>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</si>
  <si>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</si>
  <si>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</si>
  <si>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</si>
  <si>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</si>
  <si>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</si>
  <si>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</si>
  <si>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</si>
  <si>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</si>
  <si>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</si>
  <si>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</si>
  <si>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</si>
  <si>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</si>
  <si>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</si>
  <si>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</si>
  <si>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</si>
  <si>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</si>
  <si>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</si>
  <si>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</si>
  <si>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</si>
  <si>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</si>
  <si>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</si>
  <si>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</si>
  <si>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</si>
  <si>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</si>
  <si>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</si>
  <si>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</si>
  <si>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</si>
  <si>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</si>
  <si>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</si>
  <si>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</si>
  <si>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</si>
  <si>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</si>
  <si>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</si>
  <si>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</si>
  <si>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</si>
  <si>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</si>
  <si>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</si>
  <si>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</si>
  <si>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</si>
  <si>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</si>
  <si>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</si>
  <si>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</si>
  <si>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</si>
  <si>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</si>
  <si>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</si>
  <si>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</si>
  <si>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</si>
  <si>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</si>
  <si>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</si>
  <si>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</si>
  <si>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</si>
  <si>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</si>
  <si>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</si>
  <si>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</si>
  <si>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</si>
  <si>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</si>
  <si>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</si>
  <si>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</si>
  <si>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</si>
  <si>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</si>
  <si>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</si>
  <si>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</si>
  <si>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</si>
  <si>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</si>
  <si>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</si>
  <si>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</si>
  <si>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</si>
  <si>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</si>
  <si>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</si>
  <si>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</si>
  <si>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</si>
  <si>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</si>
  <si>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</si>
  <si>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</si>
  <si>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</si>
  <si>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</si>
  <si>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</si>
  <si>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</si>
  <si>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</si>
  <si>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</si>
  <si>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</si>
  <si>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</si>
  <si>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</si>
  <si>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</si>
  <si>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</si>
  <si>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</si>
  <si>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</si>
  <si>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</si>
  <si>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</si>
  <si>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</si>
  <si>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</si>
  <si>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</si>
  <si>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</si>
  <si>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</si>
  <si>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</si>
  <si>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</si>
  <si>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</si>
  <si>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</si>
  <si>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</si>
  <si>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</si>
  <si>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</si>
  <si>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</si>
  <si>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</si>
  <si>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</si>
  <si>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</si>
  <si>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</si>
  <si>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</si>
  <si>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</si>
  <si>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</si>
  <si>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</si>
  <si>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</si>
  <si>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</si>
  <si>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</si>
  <si>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</si>
  <si>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</si>
  <si>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</si>
  <si>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</si>
  <si>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</si>
  <si>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</si>
  <si>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</si>
  <si>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</si>
  <si>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</si>
  <si>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</si>
  <si>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</si>
  <si>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</si>
  <si>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</si>
  <si>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</si>
  <si>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</si>
  <si>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</si>
  <si>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</si>
  <si>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</si>
  <si>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</si>
  <si>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</si>
  <si>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</si>
  <si>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</si>
  <si>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</si>
  <si>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</si>
  <si>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</si>
  <si>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</si>
  <si>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</si>
  <si>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</si>
  <si>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</si>
  <si>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</si>
  <si>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</si>
  <si>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</si>
  <si>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</si>
  <si>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</si>
  <si>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</si>
  <si>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</si>
  <si>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</si>
  <si>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</si>
  <si>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</si>
  <si>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</si>
  <si>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</si>
  <si>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</si>
  <si>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</si>
  <si>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</si>
  <si>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</si>
  <si>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</si>
  <si>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</si>
  <si>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</si>
  <si>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</si>
  <si>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</si>
  <si>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</si>
  <si>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</si>
  <si>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</si>
  <si>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</si>
  <si>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</si>
  <si>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</si>
  <si>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</si>
  <si>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</si>
  <si>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</si>
  <si>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</si>
  <si>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</si>
  <si>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</si>
  <si>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</si>
  <si>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</si>
  <si>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</si>
  <si>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</si>
  <si>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</si>
  <si>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</si>
  <si>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</si>
  <si>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</si>
  <si>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</si>
  <si>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</si>
  <si>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</si>
  <si>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</si>
  <si>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</si>
  <si>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</si>
  <si>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</si>
  <si>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</si>
  <si>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</si>
  <si>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</si>
  <si>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</si>
  <si>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</si>
  <si>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</si>
  <si>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</si>
  <si>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</si>
  <si>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</si>
  <si>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</si>
  <si>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</si>
  <si>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</si>
  <si>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</si>
  <si>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</si>
  <si>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</si>
  <si>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</si>
  <si>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</si>
  <si>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</si>
  <si>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</si>
  <si>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</si>
  <si>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</si>
  <si>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</si>
  <si>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</si>
  <si>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</si>
  <si>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</si>
  <si>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</si>
  <si>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</si>
  <si>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</si>
  <si>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</si>
  <si>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</si>
  <si>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</si>
  <si>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</si>
  <si>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</si>
  <si>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</si>
  <si>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</si>
  <si>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</si>
  <si>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</si>
  <si>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</si>
  <si>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</si>
  <si>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</si>
  <si>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</si>
  <si>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</si>
  <si>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</si>
  <si>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</si>
  <si>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</si>
  <si>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</si>
  <si>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</si>
  <si>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</si>
  <si>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</si>
  <si>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</si>
  <si>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</si>
  <si>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</si>
  <si>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</si>
  <si>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</si>
  <si>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</si>
  <si>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</si>
  <si>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</si>
  <si>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</si>
  <si>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</si>
  <si>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</si>
  <si>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</si>
  <si>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</si>
  <si>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</si>
  <si>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</si>
  <si>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</si>
  <si>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</si>
  <si>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</si>
  <si>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</si>
  <si>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</si>
  <si>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</si>
  <si>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</si>
  <si>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</si>
  <si>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</si>
  <si>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</si>
  <si>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</si>
  <si>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</si>
  <si>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</si>
  <si>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</si>
  <si>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</si>
  <si>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</si>
  <si>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</si>
  <si>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</si>
  <si>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</si>
  <si>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</si>
  <si>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</si>
  <si>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</si>
  <si>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</si>
  <si>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</si>
  <si>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</si>
  <si>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</si>
  <si>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</si>
  <si>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</si>
  <si>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</si>
  <si>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</si>
  <si>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</si>
  <si>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</si>
  <si>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</si>
  <si>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</si>
  <si>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</si>
  <si>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</si>
  <si>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</si>
  <si>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</si>
  <si>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</si>
  <si>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</si>
  <si>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</si>
  <si>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</si>
  <si>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</si>
  <si>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</si>
  <si>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</si>
  <si>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</si>
  <si>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</si>
  <si>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</si>
  <si>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</si>
  <si>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</si>
  <si>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</si>
  <si>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</si>
  <si>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</si>
  <si>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</si>
  <si>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</si>
  <si>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</si>
  <si>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</si>
  <si>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</si>
  <si>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</si>
  <si>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</si>
  <si>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</si>
  <si>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</si>
  <si>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</si>
  <si>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</si>
  <si>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</si>
  <si>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</si>
  <si>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</si>
  <si>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</si>
  <si>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</si>
  <si>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</si>
  <si>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</si>
  <si>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</si>
  <si>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</si>
  <si>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</si>
  <si>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</si>
  <si>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</si>
  <si>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</si>
  <si>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</si>
  <si>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</si>
  <si>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</si>
  <si>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</si>
  <si>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</si>
  <si>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</si>
  <si>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</si>
  <si>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</si>
  <si>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</si>
  <si>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</si>
  <si>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</si>
  <si>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</si>
  <si>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</si>
  <si>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</si>
  <si>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</si>
  <si>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</si>
  <si>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</si>
  <si>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</si>
  <si>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</si>
  <si>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</si>
  <si>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</si>
  <si>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</si>
  <si>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</si>
  <si>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</si>
  <si>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</si>
  <si>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</si>
  <si>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</si>
  <si>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</si>
  <si>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</si>
  <si>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</si>
  <si>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</si>
  <si>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</si>
  <si>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</si>
  <si>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</si>
  <si>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</si>
  <si>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</si>
  <si>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</si>
  <si>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</si>
  <si>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</si>
  <si>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</si>
  <si>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</si>
  <si>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</si>
  <si>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</si>
  <si>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</si>
  <si>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</si>
  <si>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</si>
  <si>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</si>
  <si>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</si>
  <si>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</si>
  <si>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</si>
  <si>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</si>
  <si>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</si>
  <si>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</si>
  <si>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</si>
  <si>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</si>
  <si>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</si>
  <si>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</si>
  <si>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</si>
  <si>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</si>
  <si>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</si>
  <si>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</si>
  <si>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</si>
  <si>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</si>
  <si>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</si>
  <si>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</si>
  <si>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</si>
  <si>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</si>
  <si>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</si>
  <si>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</si>
  <si>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</si>
  <si>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</si>
  <si>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</si>
  <si>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</si>
  <si>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</si>
  <si>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</si>
  <si>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</si>
  <si>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</si>
  <si>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</si>
  <si>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</si>
  <si>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</si>
  <si>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</si>
  <si>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</si>
  <si>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</si>
  <si>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</si>
  <si>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</si>
  <si>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</si>
  <si>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</si>
  <si>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</si>
  <si>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</si>
  <si>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</si>
  <si>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</si>
  <si>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</si>
  <si>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</si>
  <si>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</si>
  <si>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</si>
  <si>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</si>
  <si>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</si>
  <si>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</si>
  <si>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</si>
  <si>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</si>
  <si>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</si>
  <si>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</si>
  <si>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</si>
  <si>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</si>
  <si>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</si>
  <si>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</si>
  <si>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</si>
  <si>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</si>
  <si>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</si>
  <si>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</si>
  <si>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</si>
  <si>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</si>
  <si>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</si>
  <si>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</si>
  <si>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</si>
  <si>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</si>
  <si>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</si>
  <si>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</si>
  <si>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</si>
  <si>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</si>
  <si>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</si>
  <si>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</si>
  <si>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</si>
  <si>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</si>
  <si>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</si>
  <si>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</si>
  <si>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</si>
  <si>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</si>
  <si>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</si>
  <si>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</si>
  <si>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</si>
  <si>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</si>
  <si>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</si>
  <si>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</si>
  <si>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</si>
  <si>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</si>
  <si>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</si>
  <si>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</si>
  <si>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</si>
  <si>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</si>
  <si>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</si>
  <si>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</si>
  <si>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</si>
  <si>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</si>
  <si>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</si>
  <si>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</si>
  <si>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</si>
  <si>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</si>
  <si>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</si>
  <si>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</si>
  <si>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</si>
  <si>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</si>
  <si>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</si>
  <si>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</si>
  <si>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</si>
  <si>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</si>
  <si>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</si>
  <si>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</si>
  <si>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</si>
  <si>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</si>
  <si>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</si>
  <si>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</si>
  <si>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</si>
  <si>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</si>
  <si>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</si>
  <si>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</si>
  <si>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</si>
  <si>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</si>
  <si>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</si>
  <si>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</si>
  <si>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</si>
  <si>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</si>
  <si>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</si>
  <si>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</si>
  <si>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</si>
  <si>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</si>
  <si>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</si>
  <si>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</si>
  <si>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</si>
  <si>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</si>
  <si>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</si>
  <si>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</si>
  <si>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</si>
  <si>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</si>
  <si>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</si>
  <si>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</si>
  <si>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</si>
  <si>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</si>
  <si>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</si>
  <si>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</si>
  <si>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</si>
  <si>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</si>
  <si>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</si>
  <si>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</si>
  <si>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</si>
  <si>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</si>
  <si>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</si>
  <si>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</si>
  <si>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</si>
  <si>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</si>
  <si>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</si>
  <si>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</si>
  <si>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</si>
  <si>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</si>
  <si>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</si>
  <si>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</si>
  <si>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</si>
  <si>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</si>
  <si>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</si>
  <si>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</si>
  <si>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</si>
  <si>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</si>
  <si>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</si>
  <si>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</si>
  <si>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</si>
  <si>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</si>
  <si>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</si>
  <si>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</si>
  <si>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</si>
  <si>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</si>
  <si>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</si>
  <si>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</si>
  <si>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</si>
  <si>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</si>
  <si>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</si>
  <si>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</si>
  <si>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</si>
  <si>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</si>
  <si>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</si>
  <si>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</si>
  <si>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</si>
  <si>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</si>
  <si>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</si>
  <si>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</si>
  <si>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</si>
  <si>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</si>
  <si>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</si>
  <si>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</si>
  <si>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</si>
  <si>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</si>
  <si>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</si>
  <si>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</si>
  <si>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</si>
  <si>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</si>
  <si>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</si>
  <si>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</si>
  <si>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</si>
  <si>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</si>
  <si>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</si>
  <si>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</si>
  <si>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</si>
  <si>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</si>
  <si>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</si>
  <si>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</si>
  <si>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</si>
  <si>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</si>
  <si>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</si>
  <si>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</si>
  <si>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</si>
  <si>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</si>
  <si>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</si>
  <si>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</si>
  <si>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</si>
  <si>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</si>
  <si>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</si>
  <si>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</si>
  <si>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</si>
  <si>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</si>
  <si>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</si>
  <si>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</si>
  <si>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</si>
  <si>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</si>
  <si>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</si>
  <si>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</si>
  <si>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</si>
  <si>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</si>
  <si>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</si>
  <si>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</si>
  <si>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</si>
  <si>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</si>
  <si>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</si>
  <si>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</si>
  <si>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</si>
  <si>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</si>
  <si>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</si>
  <si>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</si>
  <si>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</si>
  <si>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</si>
  <si>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</si>
  <si>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</si>
  <si>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</si>
  <si>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</si>
  <si>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</si>
  <si>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</si>
  <si>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</si>
  <si>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</si>
  <si>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</si>
  <si>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</si>
  <si>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</si>
  <si>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</si>
  <si>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</si>
  <si>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</si>
  <si>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</si>
  <si>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</si>
  <si>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</si>
  <si>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</si>
  <si>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</si>
  <si>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</si>
  <si>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</si>
  <si>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</si>
  <si>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</si>
  <si>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</si>
  <si>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</si>
  <si>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</si>
  <si>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</si>
  <si>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</si>
  <si>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</si>
  <si>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</si>
  <si>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</si>
  <si>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</si>
  <si>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</si>
  <si>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</si>
  <si>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</si>
  <si>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</si>
  <si>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</si>
  <si>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</si>
  <si>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</si>
  <si>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</si>
  <si>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</si>
  <si>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</si>
  <si>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</si>
  <si>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</si>
  <si>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</si>
  <si>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</si>
  <si>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</si>
  <si>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</si>
  <si>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</si>
  <si>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</si>
  <si>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</si>
  <si>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</si>
  <si>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</si>
  <si>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</si>
  <si>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</si>
  <si>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</si>
  <si>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</si>
  <si>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</si>
  <si>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</si>
  <si>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</si>
  <si>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</si>
  <si>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</si>
  <si>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</si>
  <si>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</si>
  <si>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</si>
  <si>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</si>
  <si>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</si>
  <si>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</si>
  <si>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</si>
  <si>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</si>
  <si>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</si>
  <si>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</si>
  <si>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</si>
  <si>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</si>
  <si>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</si>
  <si>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</si>
  <si>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</si>
  <si>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</si>
  <si>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</si>
  <si>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</si>
  <si>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</si>
  <si>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</si>
  <si>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</si>
  <si>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</si>
  <si>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</si>
  <si>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</si>
  <si>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</si>
  <si>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</si>
  <si>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</si>
  <si>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</si>
  <si>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</si>
  <si>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</si>
  <si>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</si>
  <si>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</si>
  <si>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</si>
  <si>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</si>
  <si>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</si>
  <si>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</si>
  <si>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</si>
  <si>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</si>
  <si>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</si>
  <si>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</si>
  <si>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</si>
  <si>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</si>
  <si>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</si>
  <si>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</si>
  <si>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</si>
  <si>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</si>
  <si>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</si>
  <si>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</si>
  <si>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</si>
  <si>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</si>
  <si>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</si>
  <si>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</si>
  <si>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</si>
  <si>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</si>
  <si>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</si>
  <si>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</si>
  <si>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</si>
  <si>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</si>
  <si>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</si>
  <si>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</si>
  <si>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</si>
  <si>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</si>
  <si>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</si>
  <si>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</si>
  <si>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</si>
  <si>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</si>
  <si>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</si>
  <si>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</si>
  <si>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</si>
  <si>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</si>
  <si>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</si>
  <si>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</si>
  <si>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</si>
  <si>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</si>
  <si>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</si>
  <si>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</si>
  <si>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</si>
  <si>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</si>
  <si>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</si>
  <si>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</si>
  <si>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</si>
  <si>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</si>
  <si>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</si>
  <si>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</si>
  <si>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</si>
  <si>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</si>
  <si>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</si>
  <si>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</si>
  <si>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</si>
  <si>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</si>
  <si>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</si>
  <si>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</si>
  <si>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</si>
  <si>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</si>
  <si>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</si>
  <si>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</si>
  <si>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</si>
  <si>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</si>
  <si>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</si>
  <si>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</si>
  <si>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</si>
  <si>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</si>
  <si>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</si>
  <si>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</si>
  <si>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</si>
  <si>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</si>
  <si>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</si>
  <si>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</si>
  <si>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</si>
  <si>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</si>
  <si>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</si>
  <si>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</si>
  <si>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</si>
  <si>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</si>
  <si>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</si>
  <si>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</si>
  <si>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</si>
  <si>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</si>
  <si>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</si>
  <si>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</si>
  <si>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</si>
  <si>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</si>
  <si>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</si>
  <si>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</si>
  <si>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</si>
  <si>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</si>
  <si>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</si>
  <si>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</si>
  <si>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</si>
  <si>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</si>
  <si>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</si>
  <si>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</si>
  <si>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</si>
  <si>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</si>
  <si>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</si>
  <si>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</si>
  <si>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</si>
  <si>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</si>
  <si>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</si>
  <si>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</si>
  <si>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</si>
  <si>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</si>
  <si>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</si>
  <si>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</si>
  <si>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</si>
  <si>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</si>
  <si>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</si>
  <si>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</si>
  <si>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</si>
  <si>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</si>
  <si>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</si>
  <si>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</si>
  <si>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</si>
  <si>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</si>
  <si>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</si>
  <si>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</si>
  <si>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</si>
  <si>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</si>
  <si>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</si>
  <si>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</si>
  <si>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</si>
  <si>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</si>
  <si>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</si>
  <si>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</si>
  <si>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</si>
  <si>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</si>
  <si>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</si>
  <si>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</si>
  <si>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</si>
  <si>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</si>
  <si>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</si>
  <si>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</si>
  <si>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</si>
  <si>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</si>
  <si>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</si>
  <si>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</si>
  <si>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</si>
  <si>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</si>
  <si>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</si>
  <si>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</si>
  <si>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</si>
  <si>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</si>
  <si>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</si>
  <si>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</si>
  <si>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</si>
  <si>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</si>
  <si>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</si>
  <si>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</si>
  <si>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</si>
  <si>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</si>
  <si>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</si>
  <si>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</si>
  <si>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</si>
  <si>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</si>
  <si>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</si>
  <si>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</si>
  <si>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</si>
  <si>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</si>
  <si>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</si>
  <si>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</si>
  <si>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</si>
  <si>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</si>
  <si>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</si>
  <si>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</si>
  <si>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</si>
  <si>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</si>
  <si>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</si>
  <si>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</si>
  <si>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</si>
  <si>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</si>
  <si>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</si>
  <si>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</si>
  <si>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</si>
  <si>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</si>
  <si>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</si>
  <si>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</si>
  <si>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</si>
  <si>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</si>
  <si>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</si>
  <si>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</si>
  <si>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</si>
  <si>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</si>
  <si>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</si>
  <si>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</si>
  <si>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</si>
  <si>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</si>
  <si>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</si>
  <si>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</si>
  <si>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</si>
  <si>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</si>
  <si>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</si>
  <si>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</si>
  <si>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</si>
  <si>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</si>
  <si>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</si>
  <si>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</si>
  <si>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</si>
  <si>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</si>
  <si>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</si>
  <si>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</si>
  <si>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</si>
  <si>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</si>
  <si>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</si>
  <si>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</si>
  <si>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</si>
  <si>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</si>
  <si>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</si>
  <si>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</si>
  <si>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</si>
  <si>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</si>
  <si>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</si>
  <si>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</si>
  <si>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</si>
  <si>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</si>
  <si>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</si>
  <si>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</si>
  <si>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</si>
  <si>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</si>
  <si>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</si>
  <si>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</si>
  <si>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</si>
  <si>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</si>
  <si>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</si>
  <si>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</si>
  <si>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</si>
  <si>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</si>
  <si>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</si>
  <si>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</si>
  <si>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</si>
  <si>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</si>
  <si>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</si>
  <si>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</si>
  <si>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</si>
  <si>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</si>
  <si>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</si>
  <si>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</si>
  <si>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</si>
  <si>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</si>
  <si>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</si>
  <si>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</si>
  <si>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</si>
  <si>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</si>
  <si>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</si>
  <si>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</si>
  <si>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</si>
  <si>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</si>
  <si>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</si>
  <si>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</si>
  <si>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</si>
  <si>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</si>
  <si>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</si>
  <si>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</si>
  <si>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</si>
  <si>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</si>
  <si>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</si>
  <si>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</si>
  <si>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</si>
  <si>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</si>
  <si>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</si>
  <si>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</si>
  <si>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</si>
  <si>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</si>
  <si>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</si>
  <si>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</si>
  <si>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</si>
  <si>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</si>
  <si>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</si>
  <si>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</si>
  <si>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</si>
  <si>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</si>
  <si>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</si>
  <si>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</si>
  <si>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</si>
  <si>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</si>
  <si>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</si>
  <si>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</si>
  <si>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</si>
  <si>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</si>
  <si>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</si>
  <si>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</si>
  <si>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</si>
  <si>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</si>
  <si>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</si>
  <si>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</si>
  <si>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</si>
  <si>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</si>
  <si>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</si>
  <si>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</si>
  <si>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</si>
  <si>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</si>
  <si>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</si>
  <si>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</si>
  <si>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</si>
  <si>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</si>
  <si>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</si>
  <si>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</si>
  <si>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</si>
  <si>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</si>
  <si>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</si>
  <si>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</si>
  <si>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</si>
  <si>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</si>
  <si>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</si>
  <si>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</si>
  <si>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</si>
  <si>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</si>
  <si>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</si>
  <si>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</si>
  <si>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</si>
  <si>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</si>
  <si>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</si>
  <si>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</si>
  <si>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</si>
  <si>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</si>
  <si>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</si>
  <si>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</si>
  <si>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</si>
  <si>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</si>
  <si>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</si>
  <si>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</si>
  <si>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</si>
  <si>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</si>
  <si>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</si>
  <si>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</si>
  <si>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</si>
  <si>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</si>
  <si>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</si>
  <si>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</si>
  <si>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</si>
  <si>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</si>
  <si>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</si>
  <si>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</si>
  <si>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</si>
  <si>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</si>
  <si>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</si>
  <si>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</si>
  <si>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</si>
  <si>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</si>
  <si>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</si>
  <si>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</si>
  <si>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</si>
  <si>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</si>
  <si>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</si>
  <si>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</si>
  <si>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</si>
  <si>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</si>
  <si>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</si>
  <si>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</si>
  <si>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</si>
  <si>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</si>
  <si>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</si>
  <si>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</si>
  <si>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</si>
  <si>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</si>
  <si>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</si>
  <si>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</si>
  <si>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</si>
  <si>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</si>
  <si>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</si>
  <si>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</si>
  <si>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</si>
  <si>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</si>
  <si>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</si>
  <si>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</si>
  <si>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</si>
  <si>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</si>
  <si>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</si>
  <si>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</si>
  <si>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</si>
  <si>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</si>
  <si>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</si>
  <si>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</si>
  <si>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</si>
  <si>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</si>
  <si>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</si>
  <si>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</si>
  <si>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</si>
  <si>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</si>
  <si>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</si>
  <si>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</si>
  <si>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</si>
  <si>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</si>
  <si>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</si>
  <si>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</si>
  <si>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</si>
  <si>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</si>
  <si>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</si>
  <si>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</si>
  <si>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</si>
  <si>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</si>
  <si>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</si>
  <si>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</si>
  <si>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</si>
  <si>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</si>
  <si>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</si>
  <si>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</si>
  <si>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</si>
  <si>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</si>
  <si>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</si>
  <si>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</si>
  <si>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</si>
  <si>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</si>
  <si>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</si>
  <si>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</si>
  <si>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</si>
  <si>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</si>
  <si>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</si>
  <si>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</si>
  <si>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</si>
  <si>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</si>
  <si>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</si>
  <si>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</si>
  <si>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</si>
  <si>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</si>
  <si>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</si>
  <si>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</si>
  <si>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</si>
  <si>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</si>
  <si>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</si>
  <si>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</si>
  <si>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</si>
  <si>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</si>
  <si>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</si>
  <si>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</si>
  <si>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</si>
  <si>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</si>
  <si>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</si>
  <si>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</si>
  <si>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</si>
  <si>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</si>
  <si>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</si>
  <si>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</si>
  <si>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</si>
  <si>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</si>
  <si>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</si>
  <si>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</si>
  <si>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</si>
  <si>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</si>
  <si>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</si>
  <si>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</si>
  <si>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</si>
  <si>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</si>
  <si>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</si>
  <si>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</si>
  <si>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</si>
  <si>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</si>
  <si>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</si>
  <si>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</si>
  <si>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</si>
  <si>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</si>
  <si>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</si>
  <si>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</si>
  <si>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</si>
  <si>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</si>
  <si>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</si>
  <si>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</si>
  <si>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</si>
  <si>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</si>
  <si>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</si>
  <si>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</si>
  <si>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</si>
  <si>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</si>
  <si>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</si>
  <si>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</si>
  <si>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</si>
  <si>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</si>
  <si>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</si>
  <si>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</si>
  <si>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</si>
  <si>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</si>
  <si>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</si>
  <si>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</si>
  <si>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</si>
  <si>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</si>
  <si>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</si>
  <si>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</si>
  <si>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</si>
  <si>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</si>
  <si>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</si>
  <si>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</si>
  <si>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</si>
  <si>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</si>
  <si>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</si>
  <si>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</si>
  <si>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</si>
  <si>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</si>
  <si>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</si>
  <si>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</si>
  <si>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</si>
  <si>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</si>
  <si>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</si>
  <si>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</si>
  <si>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</si>
  <si>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</si>
  <si>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</si>
  <si>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</si>
  <si>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</si>
  <si>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</si>
  <si>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</si>
  <si>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</si>
  <si>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</si>
  <si>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</si>
  <si>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</si>
  <si>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</si>
  <si>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</si>
  <si>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</si>
  <si>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</si>
  <si>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</si>
  <si>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</si>
  <si>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</si>
  <si>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</si>
  <si>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</si>
  <si>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</si>
  <si>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</si>
  <si>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</si>
  <si>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</si>
  <si>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</si>
  <si>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</si>
  <si>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</si>
  <si>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</si>
  <si>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</si>
  <si>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</si>
  <si>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</si>
  <si>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</si>
  <si>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</si>
  <si>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</si>
  <si>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</si>
  <si>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</si>
  <si>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</si>
  <si>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</si>
  <si>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</si>
  <si>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</si>
  <si>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</si>
  <si>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</si>
  <si>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</si>
  <si>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</si>
  <si>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</si>
  <si>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</si>
  <si>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</si>
  <si>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</si>
  <si>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</si>
  <si>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</si>
  <si>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</si>
  <si>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</si>
  <si>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</si>
  <si>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</si>
  <si>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</si>
  <si>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</si>
  <si>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</si>
  <si>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</si>
  <si>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</si>
  <si>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</si>
  <si>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</si>
  <si>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</si>
  <si>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</si>
  <si>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</si>
  <si>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</si>
  <si>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</si>
  <si>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</si>
  <si>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</si>
  <si>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</si>
  <si>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</si>
  <si>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</si>
  <si>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</si>
  <si>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</si>
  <si>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</si>
  <si>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</si>
  <si>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</si>
  <si>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</si>
  <si>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</si>
  <si>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</si>
  <si>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</si>
  <si>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</si>
  <si>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</si>
  <si>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</si>
  <si>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</si>
  <si>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</si>
  <si>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</si>
  <si>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</si>
  <si>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</si>
  <si>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</si>
  <si>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</si>
  <si>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</si>
  <si>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</si>
  <si>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</si>
  <si>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</si>
  <si>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</si>
  <si>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</si>
  <si>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</si>
  <si>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</si>
  <si>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</si>
  <si>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</si>
  <si>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</si>
  <si>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</si>
  <si>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</si>
  <si>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</si>
  <si>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</si>
  <si>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</si>
  <si>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</si>
  <si>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</si>
  <si>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</si>
  <si>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</si>
  <si>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</si>
  <si>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</si>
  <si>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</si>
  <si>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</si>
  <si>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</si>
  <si>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</si>
  <si>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</si>
  <si>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</si>
  <si>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</si>
  <si>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</si>
  <si>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</si>
  <si>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</si>
  <si>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</si>
  <si>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</si>
  <si>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</si>
  <si>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</si>
  <si>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</si>
  <si>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</si>
  <si>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</si>
  <si>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</si>
  <si>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</si>
  <si>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</si>
  <si>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</si>
  <si>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</si>
  <si>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</si>
  <si>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</si>
  <si>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</si>
  <si>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</si>
  <si>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</si>
  <si>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</si>
  <si>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</si>
  <si>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</si>
  <si>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</si>
  <si>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</si>
  <si>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</si>
  <si>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</si>
  <si>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</si>
  <si>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</si>
  <si>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</si>
  <si>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</si>
  <si>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</si>
  <si>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</si>
  <si>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</si>
  <si>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</si>
  <si>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</si>
  <si>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</si>
  <si>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</si>
  <si>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</si>
  <si>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</si>
  <si>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</si>
  <si>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</si>
  <si>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</si>
  <si>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</si>
  <si>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</si>
  <si>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</si>
  <si>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</si>
  <si>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</si>
  <si>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</si>
  <si>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</si>
  <si>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</si>
  <si>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</si>
  <si>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</si>
  <si>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</si>
  <si>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</si>
  <si>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</si>
  <si>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</si>
  <si>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</si>
  <si>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</si>
  <si>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</si>
  <si>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</si>
  <si>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</si>
  <si>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</si>
  <si>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</si>
  <si>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</si>
  <si>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</si>
  <si>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</si>
  <si>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</si>
  <si>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</si>
  <si>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</si>
  <si>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</si>
  <si>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</si>
  <si>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</si>
  <si>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</si>
  <si>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</si>
  <si>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</si>
  <si>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</si>
  <si>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</si>
  <si>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</si>
  <si>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</si>
  <si>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</si>
  <si>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</si>
  <si>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</si>
  <si>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</si>
  <si>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</si>
  <si>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</si>
  <si>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</si>
  <si>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</si>
  <si>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</si>
  <si>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</si>
  <si>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</si>
  <si>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</si>
  <si>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</si>
  <si>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</si>
  <si>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</si>
  <si>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</si>
  <si>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</si>
  <si>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</si>
  <si>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</si>
  <si>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</si>
  <si>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</si>
  <si>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</si>
  <si>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</si>
  <si>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</si>
  <si>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</si>
  <si>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</si>
  <si>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</si>
  <si>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</si>
  <si>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</si>
  <si>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</si>
  <si>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</si>
  <si>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</si>
  <si>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</si>
  <si>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</si>
  <si>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</si>
  <si>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</si>
  <si>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</si>
  <si>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</si>
  <si>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</si>
  <si>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</si>
  <si>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</si>
  <si>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</si>
  <si>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</si>
  <si>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</si>
  <si>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</si>
  <si>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</si>
  <si>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</si>
  <si>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</si>
  <si>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</si>
  <si>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</si>
  <si>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</si>
  <si>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</si>
  <si>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</si>
  <si>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</si>
  <si>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</si>
  <si>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</si>
  <si>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</si>
  <si>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</si>
  <si>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</si>
  <si>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</si>
  <si>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</si>
  <si>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</si>
  <si>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</si>
  <si>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</si>
  <si>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04A - venkovní plochy a komunikace - revize 1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</si>
  <si>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</si>
  <si>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</si>
  <si>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</si>
  <si>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</si>
  <si>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</si>
  <si>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</si>
  <si>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</si>
  <si>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</si>
  <si>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</si>
  <si>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</si>
  <si>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</si>
  <si>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</si>
  <si>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</si>
  <si>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</si>
  <si>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</si>
  <si>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</si>
  <si>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</si>
  <si>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</si>
  <si>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</si>
  <si>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</si>
  <si>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</si>
  <si>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</si>
  <si>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</si>
  <si>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</si>
  <si>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</si>
  <si>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</si>
  <si>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</si>
  <si>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</si>
  <si>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</si>
  <si>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</si>
  <si>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</si>
  <si>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</si>
  <si>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</si>
  <si>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</si>
  <si>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</si>
  <si>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</si>
  <si>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</si>
  <si>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</si>
  <si>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</si>
  <si>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</si>
  <si>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</si>
  <si>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</si>
  <si>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</si>
  <si>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</si>
  <si>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</si>
  <si>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</si>
  <si>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</si>
  <si>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</si>
  <si>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</si>
  <si>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</si>
  <si>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</si>
  <si>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</si>
  <si>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</si>
  <si>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</si>
  <si>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</si>
  <si>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</si>
  <si>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</si>
  <si>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</si>
  <si>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</si>
  <si>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</si>
  <si>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</si>
  <si>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</si>
  <si>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</si>
  <si>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</si>
  <si>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</si>
  <si>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</si>
  <si>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</si>
  <si>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</si>
  <si>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</si>
  <si>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</si>
  <si>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</si>
  <si>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</si>
  <si>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</si>
  <si>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</si>
  <si>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</si>
  <si>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</si>
  <si>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</si>
  <si>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</si>
  <si>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</si>
  <si>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</si>
  <si>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</si>
  <si>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</si>
  <si>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</si>
  <si>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</si>
  <si>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</si>
  <si>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</si>
  <si>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</si>
  <si>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</si>
  <si>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</si>
  <si>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</si>
  <si>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</si>
  <si>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</si>
  <si>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</si>
  <si>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</si>
  <si>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</si>
  <si>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</si>
  <si>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</si>
  <si>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</si>
  <si>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</si>
  <si>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</si>
  <si>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</si>
  <si>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</si>
  <si>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</si>
  <si>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</si>
  <si>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</si>
  <si>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</si>
  <si>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</si>
  <si>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</si>
  <si>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</si>
  <si>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</si>
  <si>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</si>
  <si>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</si>
  <si>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</si>
  <si>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</si>
  <si>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</si>
  <si>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</si>
  <si>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</si>
  <si>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</si>
  <si>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</si>
  <si>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</si>
  <si>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</si>
  <si>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</si>
  <si>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</si>
  <si>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</si>
  <si>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</si>
  <si>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</si>
  <si>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</si>
  <si>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</si>
  <si>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</si>
  <si>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</si>
  <si>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</si>
  <si>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</si>
  <si>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</si>
  <si>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</si>
  <si>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</si>
  <si>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</si>
  <si>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</si>
  <si>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</si>
  <si>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</si>
  <si>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</si>
  <si>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</si>
  <si>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</si>
  <si>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</si>
  <si>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</si>
  <si>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</si>
  <si>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</si>
  <si>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</si>
  <si>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</si>
  <si>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</si>
  <si>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</si>
  <si>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</si>
  <si>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</si>
  <si>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</si>
  <si>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</si>
  <si>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</si>
  <si>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</si>
  <si>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</si>
  <si>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</si>
  <si>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</si>
  <si>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</si>
  <si>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</si>
  <si>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</si>
  <si>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</si>
  <si>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</si>
  <si>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</si>
  <si>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</si>
  <si>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</si>
  <si>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</si>
  <si>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</si>
  <si>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</si>
  <si>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</si>
  <si>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</si>
  <si>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</si>
  <si>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</si>
  <si>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</si>
  <si>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</si>
  <si>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</si>
  <si>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</si>
  <si>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</si>
  <si>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</si>
  <si>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</si>
  <si>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</si>
  <si>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</si>
  <si>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</si>
  <si>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</si>
  <si>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</si>
  <si>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</si>
  <si>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</si>
  <si>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</si>
  <si>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</si>
  <si>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</si>
  <si>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</si>
  <si>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</si>
  <si>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</si>
  <si>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</si>
  <si>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</si>
  <si>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</si>
  <si>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</si>
  <si>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</si>
  <si>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</si>
  <si>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</si>
  <si>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</si>
  <si>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</si>
  <si>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</si>
  <si>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05A - vnější sítě - kanalizace, vodovod - revize 1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</si>
  <si>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</si>
  <si>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</si>
  <si>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</si>
  <si>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</si>
  <si>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</si>
  <si>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</si>
  <si>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</si>
  <si>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</si>
  <si>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</si>
  <si>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</si>
  <si>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</si>
  <si>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</si>
  <si>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</si>
  <si>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</si>
  <si>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</si>
  <si>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</si>
  <si>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</si>
  <si>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</si>
  <si>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</si>
  <si>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</si>
  <si>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</si>
  <si>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</si>
  <si>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</si>
  <si>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</si>
  <si>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</si>
  <si>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</si>
  <si>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</si>
  <si>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</si>
  <si>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</si>
  <si>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</si>
  <si>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</si>
  <si>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</si>
  <si>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</si>
  <si>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</si>
  <si>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</si>
  <si>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</si>
  <si>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</si>
  <si>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</si>
  <si>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</si>
  <si>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</si>
  <si>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</si>
  <si>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</si>
  <si>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</si>
  <si>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</si>
  <si>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</si>
  <si>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</si>
  <si>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</si>
  <si>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</si>
  <si>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</si>
  <si>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</si>
  <si>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</si>
  <si>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</si>
  <si>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</si>
  <si>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</si>
  <si>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</si>
  <si>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</si>
  <si>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</si>
  <si>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</si>
  <si>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</si>
  <si>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</si>
  <si>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</si>
  <si>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</si>
  <si>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</si>
  <si>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</si>
  <si>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</si>
  <si>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</si>
  <si>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</si>
  <si>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</si>
  <si>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</si>
  <si>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</si>
  <si>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</si>
  <si>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</si>
  <si>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</si>
  <si>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</si>
  <si>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</si>
  <si>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</si>
  <si>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</si>
  <si>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</si>
  <si>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</si>
  <si>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</si>
  <si>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</si>
  <si>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</si>
  <si>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</si>
  <si>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</si>
  <si>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</si>
  <si>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</si>
  <si>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</si>
  <si>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</si>
  <si>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</si>
  <si>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</si>
  <si>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</si>
  <si>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</si>
  <si>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</si>
  <si>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</si>
  <si>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</si>
  <si>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</si>
  <si>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</si>
  <si>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</si>
  <si>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</si>
  <si>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</si>
  <si>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</si>
  <si>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</si>
  <si>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</si>
  <si>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</si>
  <si>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</si>
  <si>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</si>
  <si>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</si>
  <si>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</si>
  <si>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</si>
  <si>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</si>
  <si>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</si>
  <si>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</si>
  <si>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</si>
  <si>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</si>
  <si>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</si>
  <si>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</si>
  <si>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</si>
  <si>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</si>
  <si>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</si>
  <si>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</si>
  <si>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</si>
  <si>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</si>
  <si>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</si>
  <si>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</si>
  <si>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</si>
  <si>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</si>
  <si>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</si>
  <si>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</si>
  <si>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</si>
  <si>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</si>
  <si>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</si>
  <si>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</si>
  <si>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</si>
  <si>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</si>
  <si>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</si>
  <si>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</si>
  <si>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</si>
  <si>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</si>
  <si>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</si>
  <si>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</si>
  <si>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</si>
  <si>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</si>
  <si>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</si>
  <si>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</si>
  <si>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</si>
  <si>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</si>
  <si>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</si>
  <si>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</si>
  <si>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</si>
  <si>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</si>
  <si>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</si>
  <si>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</si>
  <si>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</si>
  <si>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</si>
  <si>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</si>
  <si>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</si>
  <si>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</si>
  <si>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</si>
  <si>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</si>
  <si>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</si>
  <si>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</si>
  <si>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</si>
  <si>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</si>
  <si>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</si>
  <si>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</si>
  <si>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</si>
  <si>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</si>
  <si>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</si>
  <si>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</si>
  <si>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</si>
  <si>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</si>
  <si>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</si>
  <si>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</si>
  <si>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</si>
  <si>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</si>
  <si>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</si>
  <si>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</si>
  <si>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</si>
  <si>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</si>
  <si>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</si>
  <si>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</si>
  <si>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</si>
  <si>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</si>
  <si>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</si>
  <si>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</si>
  <si>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</si>
  <si>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</si>
  <si>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</si>
  <si>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</si>
  <si>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</si>
  <si>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</si>
  <si>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</si>
  <si>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</si>
  <si>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</si>
  <si>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</si>
  <si>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</si>
  <si>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</si>
  <si>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</si>
  <si>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</si>
  <si>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</si>
  <si>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</si>
  <si>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</si>
  <si>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</si>
  <si>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</si>
  <si>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</si>
  <si>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</si>
  <si>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</si>
  <si>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</si>
  <si>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</si>
  <si>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</si>
  <si>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</si>
  <si>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</si>
  <si>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</si>
  <si>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</si>
  <si>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</si>
  <si>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</si>
  <si>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</si>
  <si>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</si>
  <si>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</si>
  <si>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</si>
  <si>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</si>
  <si>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</si>
  <si>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</si>
  <si>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</si>
  <si>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</si>
  <si>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</si>
  <si>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</si>
  <si>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</si>
  <si>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</si>
  <si>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</si>
  <si>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</si>
  <si>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</si>
  <si>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</si>
  <si>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</si>
  <si>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</si>
  <si>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</si>
  <si>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</si>
  <si>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</si>
  <si>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</si>
  <si>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</si>
  <si>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</si>
  <si>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</si>
  <si>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</si>
  <si>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</si>
  <si>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</si>
  <si>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</si>
  <si>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</si>
  <si>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</si>
  <si>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</si>
  <si>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</si>
  <si>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</si>
  <si>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</si>
  <si>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</si>
  <si>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</si>
  <si>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</si>
  <si>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</si>
  <si>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</si>
  <si>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</si>
  <si>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</si>
  <si>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</si>
  <si>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</si>
  <si>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</si>
  <si>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</si>
  <si>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</si>
  <si>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</si>
  <si>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</si>
  <si>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</si>
  <si>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</si>
  <si>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</si>
  <si>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</si>
  <si>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</si>
  <si>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</si>
  <si>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</si>
  <si>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</si>
  <si>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</si>
  <si>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</si>
  <si>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</si>
  <si>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</si>
  <si>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</si>
  <si>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</si>
  <si>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</si>
  <si>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</si>
  <si>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</si>
  <si>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</si>
  <si>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</si>
  <si>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</si>
  <si>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</si>
  <si>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</si>
  <si>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</si>
  <si>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</si>
  <si>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</si>
  <si>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</si>
  <si>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</si>
  <si>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</si>
  <si>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</si>
  <si>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</si>
  <si>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</si>
  <si>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</si>
  <si>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</si>
  <si>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</si>
  <si>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</si>
  <si>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</si>
  <si>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</si>
  <si>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</si>
  <si>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</si>
  <si>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</si>
  <si>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</si>
  <si>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</si>
  <si>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</si>
  <si>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</si>
  <si>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</si>
  <si>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</si>
  <si>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</si>
  <si>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</si>
  <si>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</si>
  <si>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</si>
  <si>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</si>
  <si>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</si>
  <si>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</si>
  <si>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</si>
  <si>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</si>
  <si>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</si>
  <si>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</si>
  <si>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</si>
  <si>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</si>
  <si>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</si>
  <si>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</si>
  <si>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</si>
  <si>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</si>
  <si>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</si>
  <si>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</si>
  <si>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</si>
  <si>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</si>
  <si>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</si>
  <si>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</si>
  <si>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</si>
  <si>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</si>
  <si>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</si>
  <si>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</si>
  <si>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</si>
  <si>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</si>
  <si>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</si>
  <si>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</si>
  <si>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</si>
  <si>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</si>
  <si>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</si>
  <si>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</si>
  <si>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</si>
  <si>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</si>
  <si>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</si>
  <si>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</si>
  <si>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</si>
  <si>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</si>
  <si>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</si>
  <si>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</si>
  <si>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</si>
  <si>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</si>
  <si>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</si>
  <si>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</si>
  <si>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</si>
  <si>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</si>
  <si>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</si>
  <si>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</si>
  <si>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</si>
  <si>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</si>
  <si>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</si>
  <si>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</si>
  <si>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</si>
  <si>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</si>
  <si>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</si>
  <si>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</si>
  <si>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</si>
  <si>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</si>
  <si>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</si>
  <si>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</si>
  <si>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</si>
  <si>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</si>
  <si>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</si>
  <si>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</si>
  <si>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</si>
  <si>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</si>
  <si>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</si>
  <si>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</si>
  <si>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</si>
  <si>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</si>
  <si>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</si>
  <si>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</si>
  <si>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</si>
  <si>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</si>
  <si>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</si>
  <si>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</si>
  <si>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</si>
  <si>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</si>
  <si>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</si>
  <si>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</si>
  <si>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</si>
  <si>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</si>
  <si>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</si>
  <si>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</si>
  <si>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</si>
  <si>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</si>
  <si>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</si>
  <si>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</si>
  <si>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</si>
  <si>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</si>
  <si>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</si>
  <si>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</si>
  <si>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</si>
  <si>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</si>
  <si>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</si>
  <si>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</si>
  <si>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</si>
  <si>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</si>
  <si>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</si>
  <si>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</si>
  <si>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</si>
  <si>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</si>
  <si>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</si>
  <si>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</si>
  <si>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</si>
  <si>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</si>
  <si>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</si>
  <si>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</si>
  <si>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</si>
  <si>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</si>
  <si>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</si>
  <si>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</si>
  <si>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</si>
  <si>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</si>
  <si>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</si>
  <si>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</si>
  <si>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</si>
  <si>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</si>
  <si>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</si>
  <si>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</si>
  <si>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</si>
  <si>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</si>
  <si>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</si>
  <si>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</si>
  <si>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</si>
  <si>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</si>
  <si>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</si>
  <si>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</si>
  <si>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</si>
  <si>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</si>
  <si>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</si>
  <si>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</si>
  <si>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</si>
  <si>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</si>
  <si>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</si>
  <si>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</si>
  <si>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</si>
  <si>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</si>
  <si>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</si>
  <si>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</si>
  <si>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</si>
  <si>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</si>
  <si>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</si>
  <si>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</si>
  <si>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</si>
  <si>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</si>
  <si>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</si>
  <si>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</si>
  <si>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</si>
  <si>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</si>
  <si>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</si>
  <si>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</si>
  <si>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</si>
  <si>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</si>
  <si>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</si>
  <si>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</si>
  <si>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</si>
  <si>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</si>
  <si>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</si>
  <si>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</si>
  <si>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</si>
  <si>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</si>
  <si>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</si>
  <si>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</si>
  <si>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</si>
  <si>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</si>
  <si>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</si>
  <si>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</si>
  <si>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</si>
  <si>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</si>
  <si>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</si>
  <si>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</si>
  <si>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</si>
  <si>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</si>
  <si>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</si>
  <si>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</si>
  <si>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</si>
  <si>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</si>
  <si>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</si>
  <si>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</si>
  <si>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</si>
  <si>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</si>
  <si>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</si>
  <si>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</si>
  <si>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</si>
  <si>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</si>
  <si>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</si>
  <si>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</si>
  <si>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</si>
  <si>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</si>
  <si>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</si>
  <si>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</si>
  <si>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</si>
  <si>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</si>
  <si>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</si>
  <si>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</si>
  <si>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</si>
  <si>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</si>
  <si>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</si>
  <si>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</si>
  <si>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</si>
  <si>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</si>
  <si>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</si>
  <si>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</si>
  <si>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</si>
  <si>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</si>
  <si>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</si>
  <si>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</si>
  <si>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</si>
  <si>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</si>
  <si>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</si>
  <si>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</si>
  <si>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</si>
  <si>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</si>
  <si>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</si>
  <si>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</si>
  <si>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</si>
  <si>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</si>
  <si>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</si>
  <si>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</si>
  <si>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</si>
  <si>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</si>
  <si>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</si>
  <si>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</si>
  <si>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</si>
  <si>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</si>
  <si>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</si>
  <si>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</si>
  <si>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</si>
  <si>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</si>
  <si>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</si>
  <si>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</si>
  <si>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</si>
  <si>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</si>
  <si>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</si>
  <si>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</si>
  <si>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</si>
  <si>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</si>
  <si>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</si>
  <si>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</si>
  <si>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</si>
  <si>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</si>
  <si>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</si>
  <si>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</si>
  <si>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</si>
  <si>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</si>
  <si>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</si>
  <si>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</si>
  <si>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</si>
  <si>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</si>
  <si>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</si>
  <si>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</si>
  <si>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</si>
  <si>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</si>
  <si>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</si>
  <si>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</si>
  <si>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</si>
  <si>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</si>
  <si>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</si>
  <si>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</si>
  <si>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</si>
  <si>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</si>
  <si>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</si>
  <si>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</si>
  <si>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</si>
  <si>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</si>
  <si>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</si>
  <si>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</si>
  <si>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</si>
  <si>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</si>
  <si>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</si>
  <si>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</si>
  <si>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</si>
  <si>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</si>
  <si>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</si>
  <si>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</si>
  <si>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</si>
  <si>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</si>
  <si>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</si>
  <si>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</si>
  <si>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</si>
  <si>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</si>
  <si>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</si>
  <si>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</si>
  <si>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</si>
  <si>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</si>
  <si>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</si>
  <si>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</si>
  <si>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</si>
  <si>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</si>
  <si>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</si>
  <si>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</si>
  <si>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</si>
  <si>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</si>
  <si>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</si>
  <si>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</si>
  <si>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</si>
  <si>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</si>
  <si>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</si>
  <si>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</si>
  <si>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</si>
  <si>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</si>
  <si>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</si>
  <si>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</si>
  <si>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</si>
  <si>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</si>
  <si>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</si>
  <si>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</si>
  <si>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</si>
  <si>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</si>
  <si>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</si>
  <si>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</si>
  <si>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</si>
  <si>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</si>
  <si>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</si>
  <si>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</si>
  <si>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</si>
  <si>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</si>
  <si>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</si>
  <si>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</si>
  <si>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2 "RN 2 - 4.3b´ + 4.5´</t>
  </si>
  <si>
    <t>1 "RN 3 - 4.1a´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</si>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</sst>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2/310217851" TargetMode="External" /><Relationship Id="rId32" Type="http://schemas.openxmlformats.org/officeDocument/2006/relationships/hyperlink" Target="https://podminky.urs.cz/item/CS_URS_2025_01/310235241" TargetMode="External" /><Relationship Id="rId33" Type="http://schemas.openxmlformats.org/officeDocument/2006/relationships/hyperlink" Target="https://podminky.urs.cz/item/CS_URS_2025_01/310237241" TargetMode="External" /><Relationship Id="rId34" Type="http://schemas.openxmlformats.org/officeDocument/2006/relationships/hyperlink" Target="https://podminky.urs.cz/item/CS_URS_2025_01/310237261" TargetMode="External" /><Relationship Id="rId35" Type="http://schemas.openxmlformats.org/officeDocument/2006/relationships/hyperlink" Target="https://podminky.urs.cz/item/CS_URS_2025_01/310238211" TargetMode="External" /><Relationship Id="rId36" Type="http://schemas.openxmlformats.org/officeDocument/2006/relationships/hyperlink" Target="https://podminky.urs.cz/item/CS_URS_2025_01/310239211" TargetMode="External" /><Relationship Id="rId37" Type="http://schemas.openxmlformats.org/officeDocument/2006/relationships/hyperlink" Target="https://podminky.urs.cz/item/CS_URS_2025_01/311113121" TargetMode="External" /><Relationship Id="rId38" Type="http://schemas.openxmlformats.org/officeDocument/2006/relationships/hyperlink" Target="https://podminky.urs.cz/item/CS_URS_2025_01/311113142" TargetMode="External" /><Relationship Id="rId39" Type="http://schemas.openxmlformats.org/officeDocument/2006/relationships/hyperlink" Target="https://podminky.urs.cz/item/CS_URS_2025_01/311231125" TargetMode="External" /><Relationship Id="rId40" Type="http://schemas.openxmlformats.org/officeDocument/2006/relationships/hyperlink" Target="https://podminky.urs.cz/item/CS_URS_2025_01/311235131" TargetMode="External" /><Relationship Id="rId41" Type="http://schemas.openxmlformats.org/officeDocument/2006/relationships/hyperlink" Target="https://podminky.urs.cz/item/CS_URS_2025_01/311235141" TargetMode="External" /><Relationship Id="rId42" Type="http://schemas.openxmlformats.org/officeDocument/2006/relationships/hyperlink" Target="https://podminky.urs.cz/item/CS_URS_2025_01/311236331" TargetMode="External" /><Relationship Id="rId43" Type="http://schemas.openxmlformats.org/officeDocument/2006/relationships/hyperlink" Target="https://podminky.urs.cz/item/CS_URS_2025_01/311322611" TargetMode="External" /><Relationship Id="rId44" Type="http://schemas.openxmlformats.org/officeDocument/2006/relationships/hyperlink" Target="https://podminky.urs.cz/item/CS_URS_2025_01/311361821" TargetMode="External" /><Relationship Id="rId45" Type="http://schemas.openxmlformats.org/officeDocument/2006/relationships/hyperlink" Target="https://podminky.urs.cz/item/CS_URS_2025_01/317121102" TargetMode="External" /><Relationship Id="rId46" Type="http://schemas.openxmlformats.org/officeDocument/2006/relationships/hyperlink" Target="https://podminky.urs.cz/item/CS_URS_2025_01/317168012" TargetMode="External" /><Relationship Id="rId47" Type="http://schemas.openxmlformats.org/officeDocument/2006/relationships/hyperlink" Target="https://podminky.urs.cz/item/CS_URS_2025_01/317168022" TargetMode="External" /><Relationship Id="rId48" Type="http://schemas.openxmlformats.org/officeDocument/2006/relationships/hyperlink" Target="https://podminky.urs.cz/item/CS_URS_2025_01/317168051" TargetMode="External" /><Relationship Id="rId49" Type="http://schemas.openxmlformats.org/officeDocument/2006/relationships/hyperlink" Target="https://podminky.urs.cz/item/CS_URS_2025_01/317168052" TargetMode="External" /><Relationship Id="rId50" Type="http://schemas.openxmlformats.org/officeDocument/2006/relationships/hyperlink" Target="https://podminky.urs.cz/item/CS_URS_2025_01/317168053" TargetMode="External" /><Relationship Id="rId51" Type="http://schemas.openxmlformats.org/officeDocument/2006/relationships/hyperlink" Target="https://podminky.urs.cz/item/CS_URS_2025_01/317168058" TargetMode="External" /><Relationship Id="rId52" Type="http://schemas.openxmlformats.org/officeDocument/2006/relationships/hyperlink" Target="https://podminky.urs.cz/item/CS_URS_2025_01/317234410" TargetMode="External" /><Relationship Id="rId53" Type="http://schemas.openxmlformats.org/officeDocument/2006/relationships/hyperlink" Target="https://podminky.urs.cz/item/CS_URS_2025_01/317238111" TargetMode="External" /><Relationship Id="rId54" Type="http://schemas.openxmlformats.org/officeDocument/2006/relationships/hyperlink" Target="https://podminky.urs.cz/item/CS_URS_2025_01/317238121" TargetMode="External" /><Relationship Id="rId55" Type="http://schemas.openxmlformats.org/officeDocument/2006/relationships/hyperlink" Target="https://podminky.urs.cz/item/CS_URS_2025_01/317351101" TargetMode="External" /><Relationship Id="rId56" Type="http://schemas.openxmlformats.org/officeDocument/2006/relationships/hyperlink" Target="https://podminky.urs.cz/item/CS_URS_2025_01/317351102" TargetMode="External" /><Relationship Id="rId57" Type="http://schemas.openxmlformats.org/officeDocument/2006/relationships/hyperlink" Target="https://podminky.urs.cz/item/CS_URS_2025_01/317941121" TargetMode="External" /><Relationship Id="rId58" Type="http://schemas.openxmlformats.org/officeDocument/2006/relationships/hyperlink" Target="https://podminky.urs.cz/item/CS_URS_2025_01/317944321" TargetMode="External" /><Relationship Id="rId59" Type="http://schemas.openxmlformats.org/officeDocument/2006/relationships/hyperlink" Target="https://podminky.urs.cz/item/CS_URS_2025_01/317944323" TargetMode="External" /><Relationship Id="rId60" Type="http://schemas.openxmlformats.org/officeDocument/2006/relationships/hyperlink" Target="https://podminky.urs.cz/item/CS_URS_2025_01/317998111" TargetMode="External" /><Relationship Id="rId61" Type="http://schemas.openxmlformats.org/officeDocument/2006/relationships/hyperlink" Target="https://podminky.urs.cz/item/CS_URS_2025_01/317998112" TargetMode="External" /><Relationship Id="rId62" Type="http://schemas.openxmlformats.org/officeDocument/2006/relationships/hyperlink" Target="https://podminky.urs.cz/item/CS_URS_2025_01/319201321" TargetMode="External" /><Relationship Id="rId63" Type="http://schemas.openxmlformats.org/officeDocument/2006/relationships/hyperlink" Target="https://podminky.urs.cz/item/CS_URS_2025_01/319202321" TargetMode="External" /><Relationship Id="rId64" Type="http://schemas.openxmlformats.org/officeDocument/2006/relationships/hyperlink" Target="https://podminky.urs.cz/item/CS_URS_2025_01/340231025" TargetMode="External" /><Relationship Id="rId65" Type="http://schemas.openxmlformats.org/officeDocument/2006/relationships/hyperlink" Target="https://podminky.urs.cz/item/CS_URS_2025_01/340231101" TargetMode="External" /><Relationship Id="rId66" Type="http://schemas.openxmlformats.org/officeDocument/2006/relationships/hyperlink" Target="https://podminky.urs.cz/item/CS_URS_2025_01/340238212" TargetMode="External" /><Relationship Id="rId67" Type="http://schemas.openxmlformats.org/officeDocument/2006/relationships/hyperlink" Target="https://podminky.urs.cz/item/CS_URS_2025_01/340239211" TargetMode="External" /><Relationship Id="rId68" Type="http://schemas.openxmlformats.org/officeDocument/2006/relationships/hyperlink" Target="https://podminky.urs.cz/item/CS_URS_2025_01/340239212" TargetMode="External" /><Relationship Id="rId69" Type="http://schemas.openxmlformats.org/officeDocument/2006/relationships/hyperlink" Target="https://podminky.urs.cz/item/CS_URS_2025_01/342241162" TargetMode="External" /><Relationship Id="rId70" Type="http://schemas.openxmlformats.org/officeDocument/2006/relationships/hyperlink" Target="https://podminky.urs.cz/item/CS_URS_2025_01/342244201" TargetMode="External" /><Relationship Id="rId71" Type="http://schemas.openxmlformats.org/officeDocument/2006/relationships/hyperlink" Target="https://podminky.urs.cz/item/CS_URS_2025_01/342244211" TargetMode="External" /><Relationship Id="rId72" Type="http://schemas.openxmlformats.org/officeDocument/2006/relationships/hyperlink" Target="https://podminky.urs.cz/item/CS_URS_2025_01/342244221" TargetMode="External" /><Relationship Id="rId73" Type="http://schemas.openxmlformats.org/officeDocument/2006/relationships/hyperlink" Target="https://podminky.urs.cz/item/CS_URS_2025_01/342291121" TargetMode="External" /><Relationship Id="rId74" Type="http://schemas.openxmlformats.org/officeDocument/2006/relationships/hyperlink" Target="https://podminky.urs.cz/item/CS_URS_2025_01/345244222" TargetMode="External" /><Relationship Id="rId75" Type="http://schemas.openxmlformats.org/officeDocument/2006/relationships/hyperlink" Target="https://podminky.urs.cz/item/CS_URS_2025_01/345244223" TargetMode="External" /><Relationship Id="rId76" Type="http://schemas.openxmlformats.org/officeDocument/2006/relationships/hyperlink" Target="https://podminky.urs.cz/item/CS_URS_2025_01/346244381" TargetMode="External" /><Relationship Id="rId77" Type="http://schemas.openxmlformats.org/officeDocument/2006/relationships/hyperlink" Target="https://podminky.urs.cz/item/CS_URS_2025_01/346244811" TargetMode="External" /><Relationship Id="rId78" Type="http://schemas.openxmlformats.org/officeDocument/2006/relationships/hyperlink" Target="https://podminky.urs.cz/item/CS_URS_2025_01/349231811" TargetMode="External" /><Relationship Id="rId79" Type="http://schemas.openxmlformats.org/officeDocument/2006/relationships/hyperlink" Target="https://podminky.urs.cz/item/CS_URS_2025_01/349231821" TargetMode="External" /><Relationship Id="rId80" Type="http://schemas.openxmlformats.org/officeDocument/2006/relationships/hyperlink" Target="https://podminky.urs.cz/item/CS_URS_2025_01/411121232" TargetMode="External" /><Relationship Id="rId81" Type="http://schemas.openxmlformats.org/officeDocument/2006/relationships/hyperlink" Target="https://podminky.urs.cz/item/CS_URS_2025_01/411239211" TargetMode="External" /><Relationship Id="rId82" Type="http://schemas.openxmlformats.org/officeDocument/2006/relationships/hyperlink" Target="https://podminky.urs.cz/item/CS_URS_2025_01/411244262" TargetMode="External" /><Relationship Id="rId83" Type="http://schemas.openxmlformats.org/officeDocument/2006/relationships/hyperlink" Target="https://podminky.urs.cz/item/CS_URS_2025_01/411321414" TargetMode="External" /><Relationship Id="rId84" Type="http://schemas.openxmlformats.org/officeDocument/2006/relationships/hyperlink" Target="https://podminky.urs.cz/item/CS_URS_2025_01/411321616" TargetMode="External" /><Relationship Id="rId85" Type="http://schemas.openxmlformats.org/officeDocument/2006/relationships/hyperlink" Target="https://podminky.urs.cz/item/CS_URS_2025_01/411351011" TargetMode="External" /><Relationship Id="rId86" Type="http://schemas.openxmlformats.org/officeDocument/2006/relationships/hyperlink" Target="https://podminky.urs.cz/item/CS_URS_2025_01/411351012" TargetMode="External" /><Relationship Id="rId87" Type="http://schemas.openxmlformats.org/officeDocument/2006/relationships/hyperlink" Target="https://podminky.urs.cz/item/CS_URS_2025_01/411354311" TargetMode="External" /><Relationship Id="rId88" Type="http://schemas.openxmlformats.org/officeDocument/2006/relationships/hyperlink" Target="https://podminky.urs.cz/item/CS_URS_2025_01/411354312" TargetMode="External" /><Relationship Id="rId89" Type="http://schemas.openxmlformats.org/officeDocument/2006/relationships/hyperlink" Target="https://podminky.urs.cz/item/CS_URS_2025_01/411354313" TargetMode="External" /><Relationship Id="rId90" Type="http://schemas.openxmlformats.org/officeDocument/2006/relationships/hyperlink" Target="https://podminky.urs.cz/item/CS_URS_2025_01/411354314" TargetMode="External" /><Relationship Id="rId91" Type="http://schemas.openxmlformats.org/officeDocument/2006/relationships/hyperlink" Target="https://podminky.urs.cz/item/CS_URS_2025_01/411361821" TargetMode="External" /><Relationship Id="rId92" Type="http://schemas.openxmlformats.org/officeDocument/2006/relationships/hyperlink" Target="https://podminky.urs.cz/item/CS_URS_2025_01/413231221" TargetMode="External" /><Relationship Id="rId93" Type="http://schemas.openxmlformats.org/officeDocument/2006/relationships/hyperlink" Target="https://podminky.urs.cz/item/CS_URS_2025_01/413232211" TargetMode="External" /><Relationship Id="rId94" Type="http://schemas.openxmlformats.org/officeDocument/2006/relationships/hyperlink" Target="https://podminky.urs.cz/item/CS_URS_2025_01/413232221" TargetMode="External" /><Relationship Id="rId95" Type="http://schemas.openxmlformats.org/officeDocument/2006/relationships/hyperlink" Target="https://podminky.urs.cz/item/CS_URS_2025_01/413941121" TargetMode="External" /><Relationship Id="rId96" Type="http://schemas.openxmlformats.org/officeDocument/2006/relationships/hyperlink" Target="https://podminky.urs.cz/item/CS_URS_2025_01/413941125" TargetMode="External" /><Relationship Id="rId97" Type="http://schemas.openxmlformats.org/officeDocument/2006/relationships/hyperlink" Target="https://podminky.urs.cz/item/CS_URS_2025_01/413941131" TargetMode="External" /><Relationship Id="rId98" Type="http://schemas.openxmlformats.org/officeDocument/2006/relationships/hyperlink" Target="https://podminky.urs.cz/item/CS_URS_2025_01/417351115" TargetMode="External" /><Relationship Id="rId99" Type="http://schemas.openxmlformats.org/officeDocument/2006/relationships/hyperlink" Target="https://podminky.urs.cz/item/CS_URS_2025_01/417351116" TargetMode="External" /><Relationship Id="rId100" Type="http://schemas.openxmlformats.org/officeDocument/2006/relationships/hyperlink" Target="https://podminky.urs.cz/item/CS_URS_2025_01/430321515" TargetMode="External" /><Relationship Id="rId101" Type="http://schemas.openxmlformats.org/officeDocument/2006/relationships/hyperlink" Target="https://podminky.urs.cz/item/CS_URS_2025_01/430361821" TargetMode="External" /><Relationship Id="rId102" Type="http://schemas.openxmlformats.org/officeDocument/2006/relationships/hyperlink" Target="https://podminky.urs.cz/item/CS_URS_2025_01/430362021" TargetMode="External" /><Relationship Id="rId103" Type="http://schemas.openxmlformats.org/officeDocument/2006/relationships/hyperlink" Target="https://podminky.urs.cz/item/CS_URS_2025_01/431351121" TargetMode="External" /><Relationship Id="rId104" Type="http://schemas.openxmlformats.org/officeDocument/2006/relationships/hyperlink" Target="https://podminky.urs.cz/item/CS_URS_2025_01/431351122" TargetMode="External" /><Relationship Id="rId105" Type="http://schemas.openxmlformats.org/officeDocument/2006/relationships/hyperlink" Target="https://podminky.urs.cz/item/CS_URS_2025_01/434191433" TargetMode="External" /><Relationship Id="rId106" Type="http://schemas.openxmlformats.org/officeDocument/2006/relationships/hyperlink" Target="https://podminky.urs.cz/item/CS_URS_2025_01/434191452" TargetMode="External" /><Relationship Id="rId107" Type="http://schemas.openxmlformats.org/officeDocument/2006/relationships/hyperlink" Target="https://podminky.urs.cz/item/CS_URS_2025_01/434311115" TargetMode="External" /><Relationship Id="rId108" Type="http://schemas.openxmlformats.org/officeDocument/2006/relationships/hyperlink" Target="https://podminky.urs.cz/item/CS_URS_2025_01/434351141" TargetMode="External" /><Relationship Id="rId109" Type="http://schemas.openxmlformats.org/officeDocument/2006/relationships/hyperlink" Target="https://podminky.urs.cz/item/CS_URS_2025_01/434351142" TargetMode="External" /><Relationship Id="rId110" Type="http://schemas.openxmlformats.org/officeDocument/2006/relationships/hyperlink" Target="https://podminky.urs.cz/item/CS_URS_2025_01/436234216" TargetMode="External" /><Relationship Id="rId111" Type="http://schemas.openxmlformats.org/officeDocument/2006/relationships/hyperlink" Target="https://podminky.urs.cz/item/CS_URS_2025_01/564871011" TargetMode="External" /><Relationship Id="rId112" Type="http://schemas.openxmlformats.org/officeDocument/2006/relationships/hyperlink" Target="https://podminky.urs.cz/item/CS_URS_2025_01/594111112" TargetMode="External" /><Relationship Id="rId113" Type="http://schemas.openxmlformats.org/officeDocument/2006/relationships/hyperlink" Target="https://podminky.urs.cz/item/CS_URS_2025_01/599632111" TargetMode="External" /><Relationship Id="rId114" Type="http://schemas.openxmlformats.org/officeDocument/2006/relationships/hyperlink" Target="https://podminky.urs.cz/item/CS_URS_2025_01/998223011" TargetMode="External" /><Relationship Id="rId115" Type="http://schemas.openxmlformats.org/officeDocument/2006/relationships/hyperlink" Target="https://podminky.urs.cz/item/CS_URS_2025_01/611135101" TargetMode="External" /><Relationship Id="rId116" Type="http://schemas.openxmlformats.org/officeDocument/2006/relationships/hyperlink" Target="https://podminky.urs.cz/item/CS_URS_2025_01/611311132" TargetMode="External" /><Relationship Id="rId117" Type="http://schemas.openxmlformats.org/officeDocument/2006/relationships/hyperlink" Target="https://podminky.urs.cz/item/CS_URS_2025_01/611311133" TargetMode="External" /><Relationship Id="rId118" Type="http://schemas.openxmlformats.org/officeDocument/2006/relationships/hyperlink" Target="https://podminky.urs.cz/item/CS_URS_2025_01/611311135" TargetMode="External" /><Relationship Id="rId119" Type="http://schemas.openxmlformats.org/officeDocument/2006/relationships/hyperlink" Target="https://podminky.urs.cz/item/CS_URS_2025_01/611311143" TargetMode="External" /><Relationship Id="rId120" Type="http://schemas.openxmlformats.org/officeDocument/2006/relationships/hyperlink" Target="https://podminky.urs.cz/item/CS_URS_2025_01/611311145" TargetMode="External" /><Relationship Id="rId121" Type="http://schemas.openxmlformats.org/officeDocument/2006/relationships/hyperlink" Target="https://podminky.urs.cz/item/CS_URS_2025_01/611311191" TargetMode="External" /><Relationship Id="rId122" Type="http://schemas.openxmlformats.org/officeDocument/2006/relationships/hyperlink" Target="https://podminky.urs.cz/item/CS_URS_2025_01/611315223" TargetMode="External" /><Relationship Id="rId123" Type="http://schemas.openxmlformats.org/officeDocument/2006/relationships/hyperlink" Target="https://podminky.urs.cz/item/CS_URS_2025_01/611315225" TargetMode="External" /><Relationship Id="rId124" Type="http://schemas.openxmlformats.org/officeDocument/2006/relationships/hyperlink" Target="https://podminky.urs.cz/item/CS_URS_2025_01/611315411" TargetMode="External" /><Relationship Id="rId125" Type="http://schemas.openxmlformats.org/officeDocument/2006/relationships/hyperlink" Target="https://podminky.urs.cz/item/CS_URS_2025_01/611315412" TargetMode="External" /><Relationship Id="rId126" Type="http://schemas.openxmlformats.org/officeDocument/2006/relationships/hyperlink" Target="https://podminky.urs.cz/item/CS_URS_2025_01/611315413" TargetMode="External" /><Relationship Id="rId127" Type="http://schemas.openxmlformats.org/officeDocument/2006/relationships/hyperlink" Target="https://podminky.urs.cz/item/CS_URS_2025_01/611315416" TargetMode="External" /><Relationship Id="rId128" Type="http://schemas.openxmlformats.org/officeDocument/2006/relationships/hyperlink" Target="https://podminky.urs.cz/item/CS_URS_2025_01/611315417" TargetMode="External" /><Relationship Id="rId129" Type="http://schemas.openxmlformats.org/officeDocument/2006/relationships/hyperlink" Target="https://podminky.urs.cz/item/CS_URS_2025_01/611315418" TargetMode="External" /><Relationship Id="rId130" Type="http://schemas.openxmlformats.org/officeDocument/2006/relationships/hyperlink" Target="https://podminky.urs.cz/item/CS_URS_2025_01/612311121" TargetMode="External" /><Relationship Id="rId131" Type="http://schemas.openxmlformats.org/officeDocument/2006/relationships/hyperlink" Target="https://podminky.urs.cz/item/CS_URS_2025_01/612311141" TargetMode="External" /><Relationship Id="rId132" Type="http://schemas.openxmlformats.org/officeDocument/2006/relationships/hyperlink" Target="https://podminky.urs.cz/item/CS_URS_2025_01/612311191" TargetMode="External" /><Relationship Id="rId133" Type="http://schemas.openxmlformats.org/officeDocument/2006/relationships/hyperlink" Target="https://podminky.urs.cz/item/CS_URS_2025_01/612315122" TargetMode="External" /><Relationship Id="rId134" Type="http://schemas.openxmlformats.org/officeDocument/2006/relationships/hyperlink" Target="https://podminky.urs.cz/item/CS_URS_2025_01/612315215" TargetMode="External" /><Relationship Id="rId135" Type="http://schemas.openxmlformats.org/officeDocument/2006/relationships/hyperlink" Target="https://podminky.urs.cz/item/CS_URS_2025_01/612315223" TargetMode="External" /><Relationship Id="rId136" Type="http://schemas.openxmlformats.org/officeDocument/2006/relationships/hyperlink" Target="https://podminky.urs.cz/item/CS_URS_2025_01/612315225" TargetMode="External" /><Relationship Id="rId137" Type="http://schemas.openxmlformats.org/officeDocument/2006/relationships/hyperlink" Target="https://podminky.urs.cz/item/CS_URS_2025_01/612315302" TargetMode="External" /><Relationship Id="rId138" Type="http://schemas.openxmlformats.org/officeDocument/2006/relationships/hyperlink" Target="https://podminky.urs.cz/item/CS_URS_2025_01/612315411" TargetMode="External" /><Relationship Id="rId139" Type="http://schemas.openxmlformats.org/officeDocument/2006/relationships/hyperlink" Target="https://podminky.urs.cz/item/CS_URS_2025_01/612315412" TargetMode="External" /><Relationship Id="rId140" Type="http://schemas.openxmlformats.org/officeDocument/2006/relationships/hyperlink" Target="https://podminky.urs.cz/item/CS_URS_2025_01/612315413" TargetMode="External" /><Relationship Id="rId141" Type="http://schemas.openxmlformats.org/officeDocument/2006/relationships/hyperlink" Target="https://podminky.urs.cz/item/CS_URS_2025_01/612315416" TargetMode="External" /><Relationship Id="rId142" Type="http://schemas.openxmlformats.org/officeDocument/2006/relationships/hyperlink" Target="https://podminky.urs.cz/item/CS_URS_2025_01/612315417" TargetMode="External" /><Relationship Id="rId143" Type="http://schemas.openxmlformats.org/officeDocument/2006/relationships/hyperlink" Target="https://podminky.urs.cz/item/CS_URS_2025_01/612315418" TargetMode="External" /><Relationship Id="rId144" Type="http://schemas.openxmlformats.org/officeDocument/2006/relationships/hyperlink" Target="https://podminky.urs.cz/item/CS_URS_2025_01/612335413" TargetMode="External" /><Relationship Id="rId145" Type="http://schemas.openxmlformats.org/officeDocument/2006/relationships/hyperlink" Target="https://podminky.urs.cz/item/CS_URS_2025_01/615142002" TargetMode="External" /><Relationship Id="rId146" Type="http://schemas.openxmlformats.org/officeDocument/2006/relationships/hyperlink" Target="https://podminky.urs.cz/item/CS_URS_2025_01/617311121" TargetMode="External" /><Relationship Id="rId147" Type="http://schemas.openxmlformats.org/officeDocument/2006/relationships/hyperlink" Target="https://podminky.urs.cz/item/CS_URS_2025_01/619991005" TargetMode="External" /><Relationship Id="rId148" Type="http://schemas.openxmlformats.org/officeDocument/2006/relationships/hyperlink" Target="https://podminky.urs.cz/item/CS_URS_2025_01/619991011" TargetMode="External" /><Relationship Id="rId149" Type="http://schemas.openxmlformats.org/officeDocument/2006/relationships/hyperlink" Target="https://podminky.urs.cz/item/CS_URS_2025_01/619996117" TargetMode="External" /><Relationship Id="rId150" Type="http://schemas.openxmlformats.org/officeDocument/2006/relationships/hyperlink" Target="https://podminky.urs.cz/item/CS_URS_2025_01/619996147" TargetMode="External" /><Relationship Id="rId151" Type="http://schemas.openxmlformats.org/officeDocument/2006/relationships/hyperlink" Target="https://podminky.urs.cz/item/CS_URS_2025_01/622135001" TargetMode="External" /><Relationship Id="rId152" Type="http://schemas.openxmlformats.org/officeDocument/2006/relationships/hyperlink" Target="https://podminky.urs.cz/item/CS_URS_2025_01/622135091" TargetMode="External" /><Relationship Id="rId153" Type="http://schemas.openxmlformats.org/officeDocument/2006/relationships/hyperlink" Target="https://podminky.urs.cz/item/CS_URS_2025_01/622311141" TargetMode="External" /><Relationship Id="rId154" Type="http://schemas.openxmlformats.org/officeDocument/2006/relationships/hyperlink" Target="https://podminky.urs.cz/item/CS_URS_2025_01/622321141" TargetMode="External" /><Relationship Id="rId155" Type="http://schemas.openxmlformats.org/officeDocument/2006/relationships/hyperlink" Target="https://podminky.urs.cz/item/CS_URS_2025_01/622325257" TargetMode="External" /><Relationship Id="rId156" Type="http://schemas.openxmlformats.org/officeDocument/2006/relationships/hyperlink" Target="https://podminky.urs.cz/item/CS_URS_2025_01/623645001" TargetMode="External" /><Relationship Id="rId157" Type="http://schemas.openxmlformats.org/officeDocument/2006/relationships/hyperlink" Target="https://podminky.urs.cz/item/CS_URS_2025_01/629135102" TargetMode="External" /><Relationship Id="rId158" Type="http://schemas.openxmlformats.org/officeDocument/2006/relationships/hyperlink" Target="https://podminky.urs.cz/item/CS_URS_2025_01/629991011" TargetMode="External" /><Relationship Id="rId159" Type="http://schemas.openxmlformats.org/officeDocument/2006/relationships/hyperlink" Target="https://podminky.urs.cz/item/CS_URS_2025_01/629995219" TargetMode="External" /><Relationship Id="rId160" Type="http://schemas.openxmlformats.org/officeDocument/2006/relationships/hyperlink" Target="https://podminky.urs.cz/item/CS_URS_2025_01/631311114" TargetMode="External" /><Relationship Id="rId161" Type="http://schemas.openxmlformats.org/officeDocument/2006/relationships/hyperlink" Target="https://podminky.urs.cz/item/CS_URS_2025_01/631311115" TargetMode="External" /><Relationship Id="rId162" Type="http://schemas.openxmlformats.org/officeDocument/2006/relationships/hyperlink" Target="https://podminky.urs.cz/item/CS_URS_2025_01/631311116" TargetMode="External" /><Relationship Id="rId163" Type="http://schemas.openxmlformats.org/officeDocument/2006/relationships/hyperlink" Target="https://podminky.urs.cz/item/CS_URS_2025_01/631311121" TargetMode="External" /><Relationship Id="rId164" Type="http://schemas.openxmlformats.org/officeDocument/2006/relationships/hyperlink" Target="https://podminky.urs.cz/item/CS_URS_2025_01/631311125" TargetMode="External" /><Relationship Id="rId165" Type="http://schemas.openxmlformats.org/officeDocument/2006/relationships/hyperlink" Target="https://podminky.urs.cz/item/CS_URS_2025_01/631311136" TargetMode="External" /><Relationship Id="rId166" Type="http://schemas.openxmlformats.org/officeDocument/2006/relationships/hyperlink" Target="https://podminky.urs.cz/item/CS_URS_2025_01/631312121" TargetMode="External" /><Relationship Id="rId167" Type="http://schemas.openxmlformats.org/officeDocument/2006/relationships/hyperlink" Target="https://podminky.urs.cz/item/CS_URS_2025_01/631312131" TargetMode="External" /><Relationship Id="rId168" Type="http://schemas.openxmlformats.org/officeDocument/2006/relationships/hyperlink" Target="https://podminky.urs.cz/item/CS_URS_2025_01/631319171" TargetMode="External" /><Relationship Id="rId169" Type="http://schemas.openxmlformats.org/officeDocument/2006/relationships/hyperlink" Target="https://podminky.urs.cz/item/CS_URS_2025_01/631319173" TargetMode="External" /><Relationship Id="rId170" Type="http://schemas.openxmlformats.org/officeDocument/2006/relationships/hyperlink" Target="https://podminky.urs.cz/item/CS_URS_2025_01/631319175" TargetMode="External" /><Relationship Id="rId171" Type="http://schemas.openxmlformats.org/officeDocument/2006/relationships/hyperlink" Target="https://podminky.urs.cz/item/CS_URS_2025_01/631351101" TargetMode="External" /><Relationship Id="rId172" Type="http://schemas.openxmlformats.org/officeDocument/2006/relationships/hyperlink" Target="https://podminky.urs.cz/item/CS_URS_2025_01/631351102" TargetMode="External" /><Relationship Id="rId173" Type="http://schemas.openxmlformats.org/officeDocument/2006/relationships/hyperlink" Target="https://podminky.urs.cz/item/CS_URS_2025_01/632450122" TargetMode="External" /><Relationship Id="rId174" Type="http://schemas.openxmlformats.org/officeDocument/2006/relationships/hyperlink" Target="https://podminky.urs.cz/item/CS_URS_2025_01/632450124" TargetMode="External" /><Relationship Id="rId175" Type="http://schemas.openxmlformats.org/officeDocument/2006/relationships/hyperlink" Target="https://podminky.urs.cz/item/CS_URS_2025_01/632450134" TargetMode="External" /><Relationship Id="rId176" Type="http://schemas.openxmlformats.org/officeDocument/2006/relationships/hyperlink" Target="https://podminky.urs.cz/item/CS_URS_2025_01/632451637" TargetMode="External" /><Relationship Id="rId177" Type="http://schemas.openxmlformats.org/officeDocument/2006/relationships/hyperlink" Target="https://podminky.urs.cz/item/CS_URS_2025_01/632452431" TargetMode="External" /><Relationship Id="rId178" Type="http://schemas.openxmlformats.org/officeDocument/2006/relationships/hyperlink" Target="https://podminky.urs.cz/item/CS_URS_2025_01/632481213" TargetMode="External" /><Relationship Id="rId179" Type="http://schemas.openxmlformats.org/officeDocument/2006/relationships/hyperlink" Target="https://podminky.urs.cz/item/CS_URS_2025_01/632481215" TargetMode="External" /><Relationship Id="rId180" Type="http://schemas.openxmlformats.org/officeDocument/2006/relationships/hyperlink" Target="https://podminky.urs.cz/item/CS_URS_2025_01/632902111" TargetMode="External" /><Relationship Id="rId181" Type="http://schemas.openxmlformats.org/officeDocument/2006/relationships/hyperlink" Target="https://podminky.urs.cz/item/CS_URS_2025_01/632902221" TargetMode="External" /><Relationship Id="rId182" Type="http://schemas.openxmlformats.org/officeDocument/2006/relationships/hyperlink" Target="https://podminky.urs.cz/item/CS_URS_2025_01/635111215" TargetMode="External" /><Relationship Id="rId183" Type="http://schemas.openxmlformats.org/officeDocument/2006/relationships/hyperlink" Target="https://podminky.urs.cz/item/CS_URS_2025_01/635211421" TargetMode="External" /><Relationship Id="rId184" Type="http://schemas.openxmlformats.org/officeDocument/2006/relationships/hyperlink" Target="https://podminky.urs.cz/item/CS_URS_2025_01/635221421" TargetMode="External" /><Relationship Id="rId185" Type="http://schemas.openxmlformats.org/officeDocument/2006/relationships/hyperlink" Target="https://podminky.urs.cz/item/CS_URS_2025_01/637211134" TargetMode="External" /><Relationship Id="rId186" Type="http://schemas.openxmlformats.org/officeDocument/2006/relationships/hyperlink" Target="https://podminky.urs.cz/item/CS_URS_2025_01/637311131" TargetMode="External" /><Relationship Id="rId187" Type="http://schemas.openxmlformats.org/officeDocument/2006/relationships/hyperlink" Target="https://podminky.urs.cz/item/CS_URS_2025_01/642942111" TargetMode="External" /><Relationship Id="rId188" Type="http://schemas.openxmlformats.org/officeDocument/2006/relationships/hyperlink" Target="https://podminky.urs.cz/item/CS_URS_2025_01/642944121" TargetMode="External" /><Relationship Id="rId189" Type="http://schemas.openxmlformats.org/officeDocument/2006/relationships/hyperlink" Target="https://podminky.urs.cz/item/CS_URS_2025_01/642944221" TargetMode="External" /><Relationship Id="rId190" Type="http://schemas.openxmlformats.org/officeDocument/2006/relationships/hyperlink" Target="https://podminky.urs.cz/item/CS_URS_2025_01/943111111" TargetMode="External" /><Relationship Id="rId191" Type="http://schemas.openxmlformats.org/officeDocument/2006/relationships/hyperlink" Target="https://podminky.urs.cz/item/CS_URS_2025_01/943111211" TargetMode="External" /><Relationship Id="rId192" Type="http://schemas.openxmlformats.org/officeDocument/2006/relationships/hyperlink" Target="https://podminky.urs.cz/item/CS_URS_2025_01/943111811" TargetMode="External" /><Relationship Id="rId193" Type="http://schemas.openxmlformats.org/officeDocument/2006/relationships/hyperlink" Target="https://podminky.urs.cz/item/CS_URS_2025_01/943211111" TargetMode="External" /><Relationship Id="rId194" Type="http://schemas.openxmlformats.org/officeDocument/2006/relationships/hyperlink" Target="https://podminky.urs.cz/item/CS_URS_2025_01/943211211" TargetMode="External" /><Relationship Id="rId195" Type="http://schemas.openxmlformats.org/officeDocument/2006/relationships/hyperlink" Target="https://podminky.urs.cz/item/CS_URS_2025_01/943211811" TargetMode="External" /><Relationship Id="rId196" Type="http://schemas.openxmlformats.org/officeDocument/2006/relationships/hyperlink" Target="https://podminky.urs.cz/item/CS_URS_2025_01/946113115" TargetMode="External" /><Relationship Id="rId197" Type="http://schemas.openxmlformats.org/officeDocument/2006/relationships/hyperlink" Target="https://podminky.urs.cz/item/CS_URS_2025_01/946113215" TargetMode="External" /><Relationship Id="rId198" Type="http://schemas.openxmlformats.org/officeDocument/2006/relationships/hyperlink" Target="https://podminky.urs.cz/item/CS_URS_2025_01/946113815" TargetMode="External" /><Relationship Id="rId199" Type="http://schemas.openxmlformats.org/officeDocument/2006/relationships/hyperlink" Target="https://podminky.urs.cz/item/CS_URS_2025_01/949111122" TargetMode="External" /><Relationship Id="rId200" Type="http://schemas.openxmlformats.org/officeDocument/2006/relationships/hyperlink" Target="https://podminky.urs.cz/item/CS_URS_2025_01/949111222" TargetMode="External" /><Relationship Id="rId201" Type="http://schemas.openxmlformats.org/officeDocument/2006/relationships/hyperlink" Target="https://podminky.urs.cz/item/CS_URS_2025_01/949111822" TargetMode="External" /><Relationship Id="rId202" Type="http://schemas.openxmlformats.org/officeDocument/2006/relationships/hyperlink" Target="https://podminky.urs.cz/item/CS_URS_2025_01/943221111" TargetMode="External" /><Relationship Id="rId203" Type="http://schemas.openxmlformats.org/officeDocument/2006/relationships/hyperlink" Target="https://podminky.urs.cz/item/CS_URS_2025_01/943221211" TargetMode="External" /><Relationship Id="rId204" Type="http://schemas.openxmlformats.org/officeDocument/2006/relationships/hyperlink" Target="https://podminky.urs.cz/item/CS_URS_2025_01/943221811" TargetMode="External" /><Relationship Id="rId205" Type="http://schemas.openxmlformats.org/officeDocument/2006/relationships/hyperlink" Target="https://podminky.urs.cz/item/CS_URS_2025_01/949101111" TargetMode="External" /><Relationship Id="rId206" Type="http://schemas.openxmlformats.org/officeDocument/2006/relationships/hyperlink" Target="https://podminky.urs.cz/item/CS_URS_2025_01/949101112" TargetMode="External" /><Relationship Id="rId207" Type="http://schemas.openxmlformats.org/officeDocument/2006/relationships/hyperlink" Target="https://podminky.urs.cz/item/CS_URS_2025_01/949111121" TargetMode="External" /><Relationship Id="rId208" Type="http://schemas.openxmlformats.org/officeDocument/2006/relationships/hyperlink" Target="https://podminky.urs.cz/item/CS_URS_2025_01/949111221" TargetMode="External" /><Relationship Id="rId209" Type="http://schemas.openxmlformats.org/officeDocument/2006/relationships/hyperlink" Target="https://podminky.urs.cz/item/CS_URS_2025_01/949111821" TargetMode="External" /><Relationship Id="rId210" Type="http://schemas.openxmlformats.org/officeDocument/2006/relationships/hyperlink" Target="https://podminky.urs.cz/item/CS_URS_2025_01/949211111" TargetMode="External" /><Relationship Id="rId211" Type="http://schemas.openxmlformats.org/officeDocument/2006/relationships/hyperlink" Target="https://podminky.urs.cz/item/CS_URS_2025_01/949211211" TargetMode="External" /><Relationship Id="rId212" Type="http://schemas.openxmlformats.org/officeDocument/2006/relationships/hyperlink" Target="https://podminky.urs.cz/item/CS_URS_2025_01/949211811" TargetMode="External" /><Relationship Id="rId213" Type="http://schemas.openxmlformats.org/officeDocument/2006/relationships/hyperlink" Target="https://podminky.urs.cz/item/CS_URS_2025_01/949311111" TargetMode="External" /><Relationship Id="rId214" Type="http://schemas.openxmlformats.org/officeDocument/2006/relationships/hyperlink" Target="https://podminky.urs.cz/item/CS_URS_2025_01/949311211" TargetMode="External" /><Relationship Id="rId215" Type="http://schemas.openxmlformats.org/officeDocument/2006/relationships/hyperlink" Target="https://podminky.urs.cz/item/CS_URS_2025_01/949311811" TargetMode="External" /><Relationship Id="rId216" Type="http://schemas.openxmlformats.org/officeDocument/2006/relationships/hyperlink" Target="https://podminky.urs.cz/item/CS_URS_2025_01/949321112" TargetMode="External" /><Relationship Id="rId217" Type="http://schemas.openxmlformats.org/officeDocument/2006/relationships/hyperlink" Target="https://podminky.urs.cz/item/CS_URS_2025_01/949321212" TargetMode="External" /><Relationship Id="rId218" Type="http://schemas.openxmlformats.org/officeDocument/2006/relationships/hyperlink" Target="https://podminky.urs.cz/item/CS_URS_2025_01/949321812" TargetMode="External" /><Relationship Id="rId219" Type="http://schemas.openxmlformats.org/officeDocument/2006/relationships/hyperlink" Target="https://podminky.urs.cz/item/CS_URS_2025_01/993111111" TargetMode="External" /><Relationship Id="rId220" Type="http://schemas.openxmlformats.org/officeDocument/2006/relationships/hyperlink" Target="https://podminky.urs.cz/item/CS_URS_2025_01/993111119" TargetMode="External" /><Relationship Id="rId221" Type="http://schemas.openxmlformats.org/officeDocument/2006/relationships/hyperlink" Target="https://podminky.urs.cz/item/CS_URS_2025_01/993121111" TargetMode="External" /><Relationship Id="rId222" Type="http://schemas.openxmlformats.org/officeDocument/2006/relationships/hyperlink" Target="https://podminky.urs.cz/item/CS_URS_2025_01/993121119" TargetMode="External" /><Relationship Id="rId223" Type="http://schemas.openxmlformats.org/officeDocument/2006/relationships/hyperlink" Target="https://podminky.urs.cz/item/CS_URS_2025_01/952901111" TargetMode="External" /><Relationship Id="rId224" Type="http://schemas.openxmlformats.org/officeDocument/2006/relationships/hyperlink" Target="https://podminky.urs.cz/item/CS_URS_2025_01/952901114" TargetMode="External" /><Relationship Id="rId225" Type="http://schemas.openxmlformats.org/officeDocument/2006/relationships/hyperlink" Target="https://podminky.urs.cz/item/CS_URS_2025_01/952902121" TargetMode="External" /><Relationship Id="rId226" Type="http://schemas.openxmlformats.org/officeDocument/2006/relationships/hyperlink" Target="https://podminky.urs.cz/item/CS_URS_2025_01/953941110" TargetMode="External" /><Relationship Id="rId227" Type="http://schemas.openxmlformats.org/officeDocument/2006/relationships/hyperlink" Target="https://podminky.urs.cz/item/CS_URS_2025_01/953942421" TargetMode="External" /><Relationship Id="rId228" Type="http://schemas.openxmlformats.org/officeDocument/2006/relationships/hyperlink" Target="https://podminky.urs.cz/item/CS_URS_2025_01/953943211" TargetMode="External" /><Relationship Id="rId229" Type="http://schemas.openxmlformats.org/officeDocument/2006/relationships/hyperlink" Target="https://podminky.urs.cz/item/CS_URS_2025_01/953962113" TargetMode="External" /><Relationship Id="rId230" Type="http://schemas.openxmlformats.org/officeDocument/2006/relationships/hyperlink" Target="https://podminky.urs.cz/item/CS_URS_2025_01/953965124" TargetMode="External" /><Relationship Id="rId231" Type="http://schemas.openxmlformats.org/officeDocument/2006/relationships/hyperlink" Target="https://podminky.urs.cz/item/CS_URS_2025_01/953993321" TargetMode="External" /><Relationship Id="rId232" Type="http://schemas.openxmlformats.org/officeDocument/2006/relationships/hyperlink" Target="https://podminky.urs.cz/item/CS_URS_2025_01/961044111" TargetMode="External" /><Relationship Id="rId233" Type="http://schemas.openxmlformats.org/officeDocument/2006/relationships/hyperlink" Target="https://podminky.urs.cz/item/CS_URS_2025_01/962023391" TargetMode="External" /><Relationship Id="rId234" Type="http://schemas.openxmlformats.org/officeDocument/2006/relationships/hyperlink" Target="https://podminky.urs.cz/item/CS_URS_2025_01/962031132" TargetMode="External" /><Relationship Id="rId235" Type="http://schemas.openxmlformats.org/officeDocument/2006/relationships/hyperlink" Target="https://podminky.urs.cz/item/CS_URS_2025_01/962031133" TargetMode="External" /><Relationship Id="rId236" Type="http://schemas.openxmlformats.org/officeDocument/2006/relationships/hyperlink" Target="https://podminky.urs.cz/item/CS_URS_2025_01/962032230" TargetMode="External" /><Relationship Id="rId237" Type="http://schemas.openxmlformats.org/officeDocument/2006/relationships/hyperlink" Target="https://podminky.urs.cz/item/CS_URS_2025_01/962032231" TargetMode="External" /><Relationship Id="rId238" Type="http://schemas.openxmlformats.org/officeDocument/2006/relationships/hyperlink" Target="https://podminky.urs.cz/item/CS_URS_2025_01/962032241" TargetMode="External" /><Relationship Id="rId239" Type="http://schemas.openxmlformats.org/officeDocument/2006/relationships/hyperlink" Target="https://podminky.urs.cz/item/CS_URS_2025_01/962032254" TargetMode="External" /><Relationship Id="rId240" Type="http://schemas.openxmlformats.org/officeDocument/2006/relationships/hyperlink" Target="https://podminky.urs.cz/item/CS_URS_2025_01/962032631" TargetMode="External" /><Relationship Id="rId241" Type="http://schemas.openxmlformats.org/officeDocument/2006/relationships/hyperlink" Target="https://podminky.urs.cz/item/CS_URS_2025_01/962042320" TargetMode="External" /><Relationship Id="rId242" Type="http://schemas.openxmlformats.org/officeDocument/2006/relationships/hyperlink" Target="https://podminky.urs.cz/item/CS_URS_2025_01/962052211" TargetMode="External" /><Relationship Id="rId243" Type="http://schemas.openxmlformats.org/officeDocument/2006/relationships/hyperlink" Target="https://podminky.urs.cz/item/CS_URS_2025_01/962081131" TargetMode="External" /><Relationship Id="rId244" Type="http://schemas.openxmlformats.org/officeDocument/2006/relationships/hyperlink" Target="https://podminky.urs.cz/item/CS_URS_2025_01/962086110" TargetMode="External" /><Relationship Id="rId245" Type="http://schemas.openxmlformats.org/officeDocument/2006/relationships/hyperlink" Target="https://podminky.urs.cz/item/CS_URS_2025_01/963012510" TargetMode="External" /><Relationship Id="rId246" Type="http://schemas.openxmlformats.org/officeDocument/2006/relationships/hyperlink" Target="https://podminky.urs.cz/item/CS_URS_2025_01/963023612" TargetMode="External" /><Relationship Id="rId247" Type="http://schemas.openxmlformats.org/officeDocument/2006/relationships/hyperlink" Target="https://podminky.urs.cz/item/CS_URS_2025_01/963031432" TargetMode="External" /><Relationship Id="rId248" Type="http://schemas.openxmlformats.org/officeDocument/2006/relationships/hyperlink" Target="https://podminky.urs.cz/item/CS_URS_2025_01/963051110" TargetMode="External" /><Relationship Id="rId249" Type="http://schemas.openxmlformats.org/officeDocument/2006/relationships/hyperlink" Target="https://podminky.urs.cz/item/CS_URS_2025_01/963051113" TargetMode="External" /><Relationship Id="rId250" Type="http://schemas.openxmlformats.org/officeDocument/2006/relationships/hyperlink" Target="https://podminky.urs.cz/item/CS_URS_2025_01/963051213" TargetMode="External" /><Relationship Id="rId251" Type="http://schemas.openxmlformats.org/officeDocument/2006/relationships/hyperlink" Target="https://podminky.urs.cz/item/CS_URS_2025_01/963053935" TargetMode="External" /><Relationship Id="rId252" Type="http://schemas.openxmlformats.org/officeDocument/2006/relationships/hyperlink" Target="https://podminky.urs.cz/item/CS_URS_2025_01/964061321" TargetMode="External" /><Relationship Id="rId253" Type="http://schemas.openxmlformats.org/officeDocument/2006/relationships/hyperlink" Target="https://podminky.urs.cz/item/CS_URS_2025_01/964061331" TargetMode="External" /><Relationship Id="rId254" Type="http://schemas.openxmlformats.org/officeDocument/2006/relationships/hyperlink" Target="https://podminky.urs.cz/item/CS_URS_2025_01/964072321" TargetMode="External" /><Relationship Id="rId255" Type="http://schemas.openxmlformats.org/officeDocument/2006/relationships/hyperlink" Target="https://podminky.urs.cz/item/CS_URS_2025_01/964072331" TargetMode="External" /><Relationship Id="rId256" Type="http://schemas.openxmlformats.org/officeDocument/2006/relationships/hyperlink" Target="https://podminky.urs.cz/item/CS_URS_2025_01/965031131" TargetMode="External" /><Relationship Id="rId257" Type="http://schemas.openxmlformats.org/officeDocument/2006/relationships/hyperlink" Target="https://podminky.urs.cz/item/CS_URS_2025_01/965042121" TargetMode="External" /><Relationship Id="rId258" Type="http://schemas.openxmlformats.org/officeDocument/2006/relationships/hyperlink" Target="https://podminky.urs.cz/item/CS_URS_2025_01/965042141" TargetMode="External" /><Relationship Id="rId259" Type="http://schemas.openxmlformats.org/officeDocument/2006/relationships/hyperlink" Target="https://podminky.urs.cz/item/CS_URS_2025_01/965042221" TargetMode="External" /><Relationship Id="rId260" Type="http://schemas.openxmlformats.org/officeDocument/2006/relationships/hyperlink" Target="https://podminky.urs.cz/item/CS_URS_2025_01/965042231" TargetMode="External" /><Relationship Id="rId261" Type="http://schemas.openxmlformats.org/officeDocument/2006/relationships/hyperlink" Target="https://podminky.urs.cz/item/CS_URS_2025_01/965042241" TargetMode="External" /><Relationship Id="rId262" Type="http://schemas.openxmlformats.org/officeDocument/2006/relationships/hyperlink" Target="https://podminky.urs.cz/item/CS_URS_2025_01/965045111" TargetMode="External" /><Relationship Id="rId263" Type="http://schemas.openxmlformats.org/officeDocument/2006/relationships/hyperlink" Target="https://podminky.urs.cz/item/CS_URS_2025_01/965045113" TargetMode="External" /><Relationship Id="rId264" Type="http://schemas.openxmlformats.org/officeDocument/2006/relationships/hyperlink" Target="https://podminky.urs.cz/item/CS_URS_2025_01/965046111" TargetMode="External" /><Relationship Id="rId265" Type="http://schemas.openxmlformats.org/officeDocument/2006/relationships/hyperlink" Target="https://podminky.urs.cz/item/CS_URS_2025_01/965049111" TargetMode="External" /><Relationship Id="rId266" Type="http://schemas.openxmlformats.org/officeDocument/2006/relationships/hyperlink" Target="https://podminky.urs.cz/item/CS_URS_2025_01/965049112" TargetMode="External" /><Relationship Id="rId267" Type="http://schemas.openxmlformats.org/officeDocument/2006/relationships/hyperlink" Target="https://podminky.urs.cz/item/CS_URS_2025_01/965082922" TargetMode="External" /><Relationship Id="rId268" Type="http://schemas.openxmlformats.org/officeDocument/2006/relationships/hyperlink" Target="https://podminky.urs.cz/item/CS_URS_2025_01/965082923" TargetMode="External" /><Relationship Id="rId269" Type="http://schemas.openxmlformats.org/officeDocument/2006/relationships/hyperlink" Target="https://podminky.urs.cz/item/CS_URS_2025_01/965082932" TargetMode="External" /><Relationship Id="rId270" Type="http://schemas.openxmlformats.org/officeDocument/2006/relationships/hyperlink" Target="https://podminky.urs.cz/item/CS_URS_2025_01/965083131" TargetMode="External" /><Relationship Id="rId271" Type="http://schemas.openxmlformats.org/officeDocument/2006/relationships/hyperlink" Target="https://podminky.urs.cz/item/CS_URS_2025_01/967031734" TargetMode="External" /><Relationship Id="rId272" Type="http://schemas.openxmlformats.org/officeDocument/2006/relationships/hyperlink" Target="https://podminky.urs.cz/item/CS_URS_2025_01/968062244" TargetMode="External" /><Relationship Id="rId273" Type="http://schemas.openxmlformats.org/officeDocument/2006/relationships/hyperlink" Target="https://podminky.urs.cz/item/CS_URS_2025_01/968062354" TargetMode="External" /><Relationship Id="rId274" Type="http://schemas.openxmlformats.org/officeDocument/2006/relationships/hyperlink" Target="https://podminky.urs.cz/item/CS_URS_2025_01/968062355" TargetMode="External" /><Relationship Id="rId275" Type="http://schemas.openxmlformats.org/officeDocument/2006/relationships/hyperlink" Target="https://podminky.urs.cz/item/CS_URS_2025_01/968062245" TargetMode="External" /><Relationship Id="rId276" Type="http://schemas.openxmlformats.org/officeDocument/2006/relationships/hyperlink" Target="https://podminky.urs.cz/item/CS_URS_2025_01/968062356" TargetMode="External" /><Relationship Id="rId277" Type="http://schemas.openxmlformats.org/officeDocument/2006/relationships/hyperlink" Target="https://podminky.urs.cz/item/CS_URS_2025_01/968062455" TargetMode="External" /><Relationship Id="rId278" Type="http://schemas.openxmlformats.org/officeDocument/2006/relationships/hyperlink" Target="https://podminky.urs.cz/item/CS_URS_2025_01/968062456" TargetMode="External" /><Relationship Id="rId279" Type="http://schemas.openxmlformats.org/officeDocument/2006/relationships/hyperlink" Target="https://podminky.urs.cz/item/CS_URS_2025_01/968062991" TargetMode="External" /><Relationship Id="rId280" Type="http://schemas.openxmlformats.org/officeDocument/2006/relationships/hyperlink" Target="https://podminky.urs.cz/item/CS_URS_2025_01/968072455" TargetMode="External" /><Relationship Id="rId281" Type="http://schemas.openxmlformats.org/officeDocument/2006/relationships/hyperlink" Target="https://podminky.urs.cz/item/CS_URS_2025_01/968072456" TargetMode="External" /><Relationship Id="rId282" Type="http://schemas.openxmlformats.org/officeDocument/2006/relationships/hyperlink" Target="https://podminky.urs.cz/item/CS_URS_2025_01/969011113" TargetMode="External" /><Relationship Id="rId283" Type="http://schemas.openxmlformats.org/officeDocument/2006/relationships/hyperlink" Target="https://podminky.urs.cz/item/CS_URS_2025_02/971024451" TargetMode="External" /><Relationship Id="rId284" Type="http://schemas.openxmlformats.org/officeDocument/2006/relationships/hyperlink" Target="https://podminky.urs.cz/item/CS_URS_2025_01/971024561" TargetMode="External" /><Relationship Id="rId285" Type="http://schemas.openxmlformats.org/officeDocument/2006/relationships/hyperlink" Target="https://podminky.urs.cz/item/CS_URS_2025_01/971024651" TargetMode="External" /><Relationship Id="rId286" Type="http://schemas.openxmlformats.org/officeDocument/2006/relationships/hyperlink" Target="https://podminky.urs.cz/item/CS_URS_2025_01/971024681" TargetMode="External" /><Relationship Id="rId287" Type="http://schemas.openxmlformats.org/officeDocument/2006/relationships/hyperlink" Target="https://podminky.urs.cz/item/CS_URS_2025_02/971033441" TargetMode="External" /><Relationship Id="rId288" Type="http://schemas.openxmlformats.org/officeDocument/2006/relationships/hyperlink" Target="https://podminky.urs.cz/item/CS_URS_2025_01/971033461" TargetMode="External" /><Relationship Id="rId289" Type="http://schemas.openxmlformats.org/officeDocument/2006/relationships/hyperlink" Target="https://podminky.urs.cz/item/CS_URS_2025_01/971033521" TargetMode="External" /><Relationship Id="rId290" Type="http://schemas.openxmlformats.org/officeDocument/2006/relationships/hyperlink" Target="https://podminky.urs.cz/item/CS_URS_2025_01/971033531" TargetMode="External" /><Relationship Id="rId291" Type="http://schemas.openxmlformats.org/officeDocument/2006/relationships/hyperlink" Target="https://podminky.urs.cz/item/CS_URS_2025_01/971033561" TargetMode="External" /><Relationship Id="rId292" Type="http://schemas.openxmlformats.org/officeDocument/2006/relationships/hyperlink" Target="https://podminky.urs.cz/item/CS_URS_2025_01/971033581" TargetMode="External" /><Relationship Id="rId293" Type="http://schemas.openxmlformats.org/officeDocument/2006/relationships/hyperlink" Target="https://podminky.urs.cz/item/CS_URS_2025_01/971033591" TargetMode="External" /><Relationship Id="rId294" Type="http://schemas.openxmlformats.org/officeDocument/2006/relationships/hyperlink" Target="https://podminky.urs.cz/item/CS_URS_2025_01/971033621" TargetMode="External" /><Relationship Id="rId295" Type="http://schemas.openxmlformats.org/officeDocument/2006/relationships/hyperlink" Target="https://podminky.urs.cz/item/CS_URS_2025_01/971033631" TargetMode="External" /><Relationship Id="rId296" Type="http://schemas.openxmlformats.org/officeDocument/2006/relationships/hyperlink" Target="https://podminky.urs.cz/item/CS_URS_2025_01/971033651" TargetMode="External" /><Relationship Id="rId297" Type="http://schemas.openxmlformats.org/officeDocument/2006/relationships/hyperlink" Target="https://podminky.urs.cz/item/CS_URS_2025_01/972054491" TargetMode="External" /><Relationship Id="rId298" Type="http://schemas.openxmlformats.org/officeDocument/2006/relationships/hyperlink" Target="https://podminky.urs.cz/item/CS_URS_2025_01/973031324" TargetMode="External" /><Relationship Id="rId299" Type="http://schemas.openxmlformats.org/officeDocument/2006/relationships/hyperlink" Target="https://podminky.urs.cz/item/CS_URS_2025_01/973031325" TargetMode="External" /><Relationship Id="rId300" Type="http://schemas.openxmlformats.org/officeDocument/2006/relationships/hyperlink" Target="https://podminky.urs.cz/item/CS_URS_2025_01/973031326" TargetMode="External" /><Relationship Id="rId301" Type="http://schemas.openxmlformats.org/officeDocument/2006/relationships/hyperlink" Target="https://podminky.urs.cz/item/CS_URS_2025_01/973031335" TargetMode="External" /><Relationship Id="rId302" Type="http://schemas.openxmlformats.org/officeDocument/2006/relationships/hyperlink" Target="https://podminky.urs.cz/item/CS_URS_2025_01/974029165" TargetMode="External" /><Relationship Id="rId303" Type="http://schemas.openxmlformats.org/officeDocument/2006/relationships/hyperlink" Target="https://podminky.urs.cz/item/CS_URS_2025_01/974031154" TargetMode="External" /><Relationship Id="rId304" Type="http://schemas.openxmlformats.org/officeDocument/2006/relationships/hyperlink" Target="https://podminky.urs.cz/item/CS_URS_2025_01/974031164" TargetMode="External" /><Relationship Id="rId305" Type="http://schemas.openxmlformats.org/officeDocument/2006/relationships/hyperlink" Target="https://podminky.urs.cz/item/CS_URS_2025_01/974031165" TargetMode="External" /><Relationship Id="rId306" Type="http://schemas.openxmlformats.org/officeDocument/2006/relationships/hyperlink" Target="https://podminky.urs.cz/item/CS_URS_2025_01/974031167" TargetMode="External" /><Relationship Id="rId307" Type="http://schemas.openxmlformats.org/officeDocument/2006/relationships/hyperlink" Target="https://podminky.urs.cz/item/CS_URS_2025_01/974082116" TargetMode="External" /><Relationship Id="rId308" Type="http://schemas.openxmlformats.org/officeDocument/2006/relationships/hyperlink" Target="https://podminky.urs.cz/item/CS_URS_2025_01/974082176" TargetMode="External" /><Relationship Id="rId309" Type="http://schemas.openxmlformats.org/officeDocument/2006/relationships/hyperlink" Target="https://podminky.urs.cz/item/CS_URS_2025_01/976071111" TargetMode="External" /><Relationship Id="rId310" Type="http://schemas.openxmlformats.org/officeDocument/2006/relationships/hyperlink" Target="https://podminky.urs.cz/item/CS_URS_2025_01/976082131" TargetMode="External" /><Relationship Id="rId311" Type="http://schemas.openxmlformats.org/officeDocument/2006/relationships/hyperlink" Target="https://podminky.urs.cz/item/CS_URS_2025_01/977131110" TargetMode="External" /><Relationship Id="rId312" Type="http://schemas.openxmlformats.org/officeDocument/2006/relationships/hyperlink" Target="https://podminky.urs.cz/item/CS_URS_2025_01/977131117" TargetMode="External" /><Relationship Id="rId313" Type="http://schemas.openxmlformats.org/officeDocument/2006/relationships/hyperlink" Target="https://podminky.urs.cz/item/CS_URS_2025_01/977151122" TargetMode="External" /><Relationship Id="rId314" Type="http://schemas.openxmlformats.org/officeDocument/2006/relationships/hyperlink" Target="https://podminky.urs.cz/item/CS_URS_2025_01/977211111" TargetMode="External" /><Relationship Id="rId315" Type="http://schemas.openxmlformats.org/officeDocument/2006/relationships/hyperlink" Target="https://podminky.urs.cz/item/CS_URS_2025_01/977311112" TargetMode="External" /><Relationship Id="rId316" Type="http://schemas.openxmlformats.org/officeDocument/2006/relationships/hyperlink" Target="https://podminky.urs.cz/item/CS_URS_2025_01/977311113" TargetMode="External" /><Relationship Id="rId317" Type="http://schemas.openxmlformats.org/officeDocument/2006/relationships/hyperlink" Target="https://podminky.urs.cz/item/CS_URS_2025_01/977331113" TargetMode="External" /><Relationship Id="rId318" Type="http://schemas.openxmlformats.org/officeDocument/2006/relationships/hyperlink" Target="https://podminky.urs.cz/item/CS_URS_2025_01/978011121" TargetMode="External" /><Relationship Id="rId319" Type="http://schemas.openxmlformats.org/officeDocument/2006/relationships/hyperlink" Target="https://podminky.urs.cz/item/CS_URS_2025_01/978011141" TargetMode="External" /><Relationship Id="rId320" Type="http://schemas.openxmlformats.org/officeDocument/2006/relationships/hyperlink" Target="https://podminky.urs.cz/item/CS_URS_2025_01/978011161" TargetMode="External" /><Relationship Id="rId321" Type="http://schemas.openxmlformats.org/officeDocument/2006/relationships/hyperlink" Target="https://podminky.urs.cz/item/CS_URS_2025_01/978011191" TargetMode="External" /><Relationship Id="rId322" Type="http://schemas.openxmlformats.org/officeDocument/2006/relationships/hyperlink" Target="https://podminky.urs.cz/item/CS_URS_2025_01/978013121" TargetMode="External" /><Relationship Id="rId323" Type="http://schemas.openxmlformats.org/officeDocument/2006/relationships/hyperlink" Target="https://podminky.urs.cz/item/CS_URS_2025_01/978013141" TargetMode="External" /><Relationship Id="rId324" Type="http://schemas.openxmlformats.org/officeDocument/2006/relationships/hyperlink" Target="https://podminky.urs.cz/item/CS_URS_2025_01/978013161" TargetMode="External" /><Relationship Id="rId325" Type="http://schemas.openxmlformats.org/officeDocument/2006/relationships/hyperlink" Target="https://podminky.urs.cz/item/CS_URS_2025_01/978013191" TargetMode="External" /><Relationship Id="rId326" Type="http://schemas.openxmlformats.org/officeDocument/2006/relationships/hyperlink" Target="https://podminky.urs.cz/item/CS_URS_2025_01/978015371" TargetMode="External" /><Relationship Id="rId327" Type="http://schemas.openxmlformats.org/officeDocument/2006/relationships/hyperlink" Target="https://podminky.urs.cz/item/CS_URS_2025_01/978021161" TargetMode="External" /><Relationship Id="rId328" Type="http://schemas.openxmlformats.org/officeDocument/2006/relationships/hyperlink" Target="https://podminky.urs.cz/item/CS_URS_2025_01/978021191" TargetMode="External" /><Relationship Id="rId329" Type="http://schemas.openxmlformats.org/officeDocument/2006/relationships/hyperlink" Target="https://podminky.urs.cz/item/CS_URS_2025_01/979071141" TargetMode="External" /><Relationship Id="rId330" Type="http://schemas.openxmlformats.org/officeDocument/2006/relationships/hyperlink" Target="https://podminky.urs.cz/item/CS_URS_2025_01/985131111" TargetMode="External" /><Relationship Id="rId331" Type="http://schemas.openxmlformats.org/officeDocument/2006/relationships/hyperlink" Target="https://podminky.urs.cz/item/CS_URS_2025_01/985131311" TargetMode="External" /><Relationship Id="rId332" Type="http://schemas.openxmlformats.org/officeDocument/2006/relationships/hyperlink" Target="https://podminky.urs.cz/item/CS_URS_2025_01/985132111" TargetMode="External" /><Relationship Id="rId333" Type="http://schemas.openxmlformats.org/officeDocument/2006/relationships/hyperlink" Target="https://podminky.urs.cz/item/CS_URS_2025_01/997013111" TargetMode="External" /><Relationship Id="rId334" Type="http://schemas.openxmlformats.org/officeDocument/2006/relationships/hyperlink" Target="https://podminky.urs.cz/item/CS_URS_2025_01/997013157" TargetMode="External" /><Relationship Id="rId335" Type="http://schemas.openxmlformats.org/officeDocument/2006/relationships/hyperlink" Target="https://podminky.urs.cz/item/CS_URS_2025_01/997013211" TargetMode="External" /><Relationship Id="rId336" Type="http://schemas.openxmlformats.org/officeDocument/2006/relationships/hyperlink" Target="https://podminky.urs.cz/item/CS_URS_2025_01/997013311" TargetMode="External" /><Relationship Id="rId337" Type="http://schemas.openxmlformats.org/officeDocument/2006/relationships/hyperlink" Target="https://podminky.urs.cz/item/CS_URS_2025_01/997013312" TargetMode="External" /><Relationship Id="rId338" Type="http://schemas.openxmlformats.org/officeDocument/2006/relationships/hyperlink" Target="https://podminky.urs.cz/item/CS_URS_2025_01/997013321" TargetMode="External" /><Relationship Id="rId339" Type="http://schemas.openxmlformats.org/officeDocument/2006/relationships/hyperlink" Target="https://podminky.urs.cz/item/CS_URS_2025_01/997013322" TargetMode="External" /><Relationship Id="rId340" Type="http://schemas.openxmlformats.org/officeDocument/2006/relationships/hyperlink" Target="https://podminky.urs.cz/item/CS_URS_2025_01/997013509" TargetMode="External" /><Relationship Id="rId341" Type="http://schemas.openxmlformats.org/officeDocument/2006/relationships/hyperlink" Target="https://podminky.urs.cz/item/CS_URS_2025_01/997013511" TargetMode="External" /><Relationship Id="rId342" Type="http://schemas.openxmlformats.org/officeDocument/2006/relationships/hyperlink" Target="https://podminky.urs.cz/item/CS_URS_2025_01/997013635" TargetMode="External" /><Relationship Id="rId343" Type="http://schemas.openxmlformats.org/officeDocument/2006/relationships/hyperlink" Target="https://podminky.urs.cz/item/CS_URS_2025_01/997013811" TargetMode="External" /><Relationship Id="rId344" Type="http://schemas.openxmlformats.org/officeDocument/2006/relationships/hyperlink" Target="https://podminky.urs.cz/item/CS_URS_2025_01/997013814" TargetMode="External" /><Relationship Id="rId345" Type="http://schemas.openxmlformats.org/officeDocument/2006/relationships/hyperlink" Target="https://podminky.urs.cz/item/CS_URS_2025_01/997013861" TargetMode="External" /><Relationship Id="rId346" Type="http://schemas.openxmlformats.org/officeDocument/2006/relationships/hyperlink" Target="https://podminky.urs.cz/item/CS_URS_2025_01/997013862" TargetMode="External" /><Relationship Id="rId347" Type="http://schemas.openxmlformats.org/officeDocument/2006/relationships/hyperlink" Target="https://podminky.urs.cz/item/CS_URS_2025_01/997013863" TargetMode="External" /><Relationship Id="rId348" Type="http://schemas.openxmlformats.org/officeDocument/2006/relationships/hyperlink" Target="https://podminky.urs.cz/item/CS_URS_2025_01/997013871" TargetMode="External" /><Relationship Id="rId349" Type="http://schemas.openxmlformats.org/officeDocument/2006/relationships/hyperlink" Target="https://podminky.urs.cz/item/CS_URS_2025_01/998011010" TargetMode="External" /><Relationship Id="rId350" Type="http://schemas.openxmlformats.org/officeDocument/2006/relationships/hyperlink" Target="https://podminky.urs.cz/item/CS_URS_2025_01/998011014" TargetMode="External" /><Relationship Id="rId351" Type="http://schemas.openxmlformats.org/officeDocument/2006/relationships/hyperlink" Target="https://podminky.urs.cz/item/CS_URS_2025_01/998018001" TargetMode="External" /><Relationship Id="rId352" Type="http://schemas.openxmlformats.org/officeDocument/2006/relationships/hyperlink" Target="https://podminky.urs.cz/item/CS_URS_2025_01/711111001" TargetMode="External" /><Relationship Id="rId353" Type="http://schemas.openxmlformats.org/officeDocument/2006/relationships/hyperlink" Target="https://podminky.urs.cz/item/CS_URS_2025_01/711112001" TargetMode="External" /><Relationship Id="rId354" Type="http://schemas.openxmlformats.org/officeDocument/2006/relationships/hyperlink" Target="https://podminky.urs.cz/item/CS_URS_2025_01/711131101" TargetMode="External" /><Relationship Id="rId355" Type="http://schemas.openxmlformats.org/officeDocument/2006/relationships/hyperlink" Target="https://podminky.urs.cz/item/CS_URS_2025_01/711141559" TargetMode="External" /><Relationship Id="rId356" Type="http://schemas.openxmlformats.org/officeDocument/2006/relationships/hyperlink" Target="https://podminky.urs.cz/item/CS_URS_2025_01/711141821" TargetMode="External" /><Relationship Id="rId357" Type="http://schemas.openxmlformats.org/officeDocument/2006/relationships/hyperlink" Target="https://podminky.urs.cz/item/CS_URS_2025_01/711142559" TargetMode="External" /><Relationship Id="rId358" Type="http://schemas.openxmlformats.org/officeDocument/2006/relationships/hyperlink" Target="https://podminky.urs.cz/item/CS_URS_2025_01/711161274" TargetMode="External" /><Relationship Id="rId359" Type="http://schemas.openxmlformats.org/officeDocument/2006/relationships/hyperlink" Target="https://podminky.urs.cz/item/CS_URS_2025_01/711199095" TargetMode="External" /><Relationship Id="rId360" Type="http://schemas.openxmlformats.org/officeDocument/2006/relationships/hyperlink" Target="https://podminky.urs.cz/item/CS_URS_2025_01/711199097" TargetMode="External" /><Relationship Id="rId361" Type="http://schemas.openxmlformats.org/officeDocument/2006/relationships/hyperlink" Target="https://podminky.urs.cz/item/CS_URS_2025_01/711199098" TargetMode="External" /><Relationship Id="rId362" Type="http://schemas.openxmlformats.org/officeDocument/2006/relationships/hyperlink" Target="https://podminky.urs.cz/item/CS_URS_2025_01/711491172" TargetMode="External" /><Relationship Id="rId363" Type="http://schemas.openxmlformats.org/officeDocument/2006/relationships/hyperlink" Target="https://podminky.urs.cz/item/CS_URS_2025_01/711491176" TargetMode="External" /><Relationship Id="rId364" Type="http://schemas.openxmlformats.org/officeDocument/2006/relationships/hyperlink" Target="https://podminky.urs.cz/item/CS_URS_2025_01/711491272" TargetMode="External" /><Relationship Id="rId365" Type="http://schemas.openxmlformats.org/officeDocument/2006/relationships/hyperlink" Target="https://podminky.urs.cz/item/CS_URS_2025_01/711499097" TargetMode="External" /><Relationship Id="rId366" Type="http://schemas.openxmlformats.org/officeDocument/2006/relationships/hyperlink" Target="https://podminky.urs.cz/item/CS_URS_2025_01/998711112" TargetMode="External" /><Relationship Id="rId367" Type="http://schemas.openxmlformats.org/officeDocument/2006/relationships/hyperlink" Target="https://podminky.urs.cz/item/CS_URS_2025_01/713111111" TargetMode="External" /><Relationship Id="rId368" Type="http://schemas.openxmlformats.org/officeDocument/2006/relationships/hyperlink" Target="https://podminky.urs.cz/item/CS_URS_2025_01/713120813" TargetMode="External" /><Relationship Id="rId369" Type="http://schemas.openxmlformats.org/officeDocument/2006/relationships/hyperlink" Target="https://podminky.urs.cz/item/CS_URS_2025_01/713120824" TargetMode="External" /><Relationship Id="rId370" Type="http://schemas.openxmlformats.org/officeDocument/2006/relationships/hyperlink" Target="https://podminky.urs.cz/item/CS_URS_2025_01/713121111" TargetMode="External" /><Relationship Id="rId371" Type="http://schemas.openxmlformats.org/officeDocument/2006/relationships/hyperlink" Target="https://podminky.urs.cz/item/CS_URS_2025_01/713130851" TargetMode="External" /><Relationship Id="rId372" Type="http://schemas.openxmlformats.org/officeDocument/2006/relationships/hyperlink" Target="https://podminky.urs.cz/item/CS_URS_2025_01/713131141" TargetMode="External" /><Relationship Id="rId373" Type="http://schemas.openxmlformats.org/officeDocument/2006/relationships/hyperlink" Target="https://podminky.urs.cz/item/CS_URS_2025_01/713131145" TargetMode="External" /><Relationship Id="rId374" Type="http://schemas.openxmlformats.org/officeDocument/2006/relationships/hyperlink" Target="https://podminky.urs.cz/item/CS_URS_2025_01/713141131" TargetMode="External" /><Relationship Id="rId375" Type="http://schemas.openxmlformats.org/officeDocument/2006/relationships/hyperlink" Target="https://podminky.urs.cz/item/CS_URS_2025_01/998713113" TargetMode="External" /><Relationship Id="rId376" Type="http://schemas.openxmlformats.org/officeDocument/2006/relationships/hyperlink" Target="https://podminky.urs.cz/item/CS_URS_2025_01/751111131" TargetMode="External" /><Relationship Id="rId377" Type="http://schemas.openxmlformats.org/officeDocument/2006/relationships/hyperlink" Target="https://podminky.urs.cz/item/CS_URS_2025_01/755111122" TargetMode="External" /><Relationship Id="rId378" Type="http://schemas.openxmlformats.org/officeDocument/2006/relationships/hyperlink" Target="https://podminky.urs.cz/item/CS_URS_2025_01/998755113" TargetMode="External" /><Relationship Id="rId379" Type="http://schemas.openxmlformats.org/officeDocument/2006/relationships/hyperlink" Target="https://podminky.urs.cz/item/CS_URS_2025_01/761661011" TargetMode="External" /><Relationship Id="rId380" Type="http://schemas.openxmlformats.org/officeDocument/2006/relationships/hyperlink" Target="https://podminky.urs.cz/item/CS_URS_2025_01/761661803" TargetMode="External" /><Relationship Id="rId381" Type="http://schemas.openxmlformats.org/officeDocument/2006/relationships/hyperlink" Target="https://podminky.urs.cz/item/CS_URS_2025_01/998761101" TargetMode="External" /><Relationship Id="rId382" Type="http://schemas.openxmlformats.org/officeDocument/2006/relationships/hyperlink" Target="https://podminky.urs.cz/item/CS_URS_2025_01/762081150" TargetMode="External" /><Relationship Id="rId383" Type="http://schemas.openxmlformats.org/officeDocument/2006/relationships/hyperlink" Target="https://podminky.urs.cz/item/CS_URS_2025_01/762082440" TargetMode="External" /><Relationship Id="rId384" Type="http://schemas.openxmlformats.org/officeDocument/2006/relationships/hyperlink" Target="https://podminky.urs.cz/item/CS_URS_2025_01/762083122" TargetMode="External" /><Relationship Id="rId385" Type="http://schemas.openxmlformats.org/officeDocument/2006/relationships/hyperlink" Target="https://podminky.urs.cz/item/CS_URS_2025_01/762085103" TargetMode="External" /><Relationship Id="rId386" Type="http://schemas.openxmlformats.org/officeDocument/2006/relationships/hyperlink" Target="https://podminky.urs.cz/item/CS_URS_2025_01/762085112" TargetMode="External" /><Relationship Id="rId387" Type="http://schemas.openxmlformats.org/officeDocument/2006/relationships/hyperlink" Target="https://podminky.urs.cz/item/CS_URS_2025_01/762112110" TargetMode="External" /><Relationship Id="rId388" Type="http://schemas.openxmlformats.org/officeDocument/2006/relationships/hyperlink" Target="https://podminky.urs.cz/item/CS_URS_2025_01/762195000" TargetMode="External" /><Relationship Id="rId389" Type="http://schemas.openxmlformats.org/officeDocument/2006/relationships/hyperlink" Target="https://podminky.urs.cz/item/CS_URS_2025_01/762211220" TargetMode="External" /><Relationship Id="rId390" Type="http://schemas.openxmlformats.org/officeDocument/2006/relationships/hyperlink" Target="https://podminky.urs.cz/item/CS_URS_2025_01/762211811" TargetMode="External" /><Relationship Id="rId391" Type="http://schemas.openxmlformats.org/officeDocument/2006/relationships/hyperlink" Target="https://podminky.urs.cz/item/CS_URS_2025_01/762511284" TargetMode="External" /><Relationship Id="rId392" Type="http://schemas.openxmlformats.org/officeDocument/2006/relationships/hyperlink" Target="https://podminky.urs.cz/item/CS_URS_2025_01/762511867" TargetMode="External" /><Relationship Id="rId393" Type="http://schemas.openxmlformats.org/officeDocument/2006/relationships/hyperlink" Target="https://podminky.urs.cz/item/CS_URS_2025_01/762521104" TargetMode="External" /><Relationship Id="rId394" Type="http://schemas.openxmlformats.org/officeDocument/2006/relationships/hyperlink" Target="https://podminky.urs.cz/item/CS_URS_2025_01/762521812" TargetMode="External" /><Relationship Id="rId395" Type="http://schemas.openxmlformats.org/officeDocument/2006/relationships/hyperlink" Target="https://podminky.urs.cz/item/CS_URS_2025_01/762523108" TargetMode="External" /><Relationship Id="rId396" Type="http://schemas.openxmlformats.org/officeDocument/2006/relationships/hyperlink" Target="https://podminky.urs.cz/item/CS_URS_2025_01/762526110" TargetMode="External" /><Relationship Id="rId397" Type="http://schemas.openxmlformats.org/officeDocument/2006/relationships/hyperlink" Target="https://podminky.urs.cz/item/CS_URS_2025_01/762526811" TargetMode="External" /><Relationship Id="rId398" Type="http://schemas.openxmlformats.org/officeDocument/2006/relationships/hyperlink" Target="https://podminky.urs.cz/item/CS_URS_2025_01/762527811" TargetMode="External" /><Relationship Id="rId399" Type="http://schemas.openxmlformats.org/officeDocument/2006/relationships/hyperlink" Target="https://podminky.urs.cz/item/CS_URS_2025_01/762595001" TargetMode="External" /><Relationship Id="rId400" Type="http://schemas.openxmlformats.org/officeDocument/2006/relationships/hyperlink" Target="https://podminky.urs.cz/item/CS_URS_2025_01/762711820" TargetMode="External" /><Relationship Id="rId401" Type="http://schemas.openxmlformats.org/officeDocument/2006/relationships/hyperlink" Target="https://podminky.urs.cz/item/CS_URS_2025_01/762723311" TargetMode="External" /><Relationship Id="rId402" Type="http://schemas.openxmlformats.org/officeDocument/2006/relationships/hyperlink" Target="https://podminky.urs.cz/item/CS_URS_2025_01/762723321" TargetMode="External" /><Relationship Id="rId403" Type="http://schemas.openxmlformats.org/officeDocument/2006/relationships/hyperlink" Target="https://podminky.urs.cz/item/CS_URS_2025_01/762751110" TargetMode="External" /><Relationship Id="rId404" Type="http://schemas.openxmlformats.org/officeDocument/2006/relationships/hyperlink" Target="https://podminky.urs.cz/item/CS_URS_2025_01/762811510" TargetMode="External" /><Relationship Id="rId405" Type="http://schemas.openxmlformats.org/officeDocument/2006/relationships/hyperlink" Target="https://podminky.urs.cz/item/CS_URS_2025_01/762815811" TargetMode="External" /><Relationship Id="rId406" Type="http://schemas.openxmlformats.org/officeDocument/2006/relationships/hyperlink" Target="https://podminky.urs.cz/item/CS_URS_2025_01/762822140" TargetMode="External" /><Relationship Id="rId407" Type="http://schemas.openxmlformats.org/officeDocument/2006/relationships/hyperlink" Target="https://podminky.urs.cz/item/CS_URS_2025_01/762822830" TargetMode="External" /><Relationship Id="rId408" Type="http://schemas.openxmlformats.org/officeDocument/2006/relationships/hyperlink" Target="https://podminky.urs.cz/item/CS_URS_2025_01/762795000" TargetMode="External" /><Relationship Id="rId409" Type="http://schemas.openxmlformats.org/officeDocument/2006/relationships/hyperlink" Target="https://podminky.urs.cz/item/CS_URS_2025_01/762822820" TargetMode="External" /><Relationship Id="rId410" Type="http://schemas.openxmlformats.org/officeDocument/2006/relationships/hyperlink" Target="https://podminky.urs.cz/item/CS_URS_2025_01/762841812" TargetMode="External" /><Relationship Id="rId411" Type="http://schemas.openxmlformats.org/officeDocument/2006/relationships/hyperlink" Target="https://podminky.urs.cz/item/CS_URS_2025_01/998762113" TargetMode="External" /><Relationship Id="rId412" Type="http://schemas.openxmlformats.org/officeDocument/2006/relationships/hyperlink" Target="https://podminky.urs.cz/item/CS_URS_2025_01/763111411" TargetMode="External" /><Relationship Id="rId413" Type="http://schemas.openxmlformats.org/officeDocument/2006/relationships/hyperlink" Target="https://podminky.urs.cz/item/CS_URS_2025_01/763111713" TargetMode="External" /><Relationship Id="rId414" Type="http://schemas.openxmlformats.org/officeDocument/2006/relationships/hyperlink" Target="https://podminky.urs.cz/item/CS_URS_2025_01/763111714" TargetMode="External" /><Relationship Id="rId415" Type="http://schemas.openxmlformats.org/officeDocument/2006/relationships/hyperlink" Target="https://podminky.urs.cz/item/CS_URS_2025_01/763111717" TargetMode="External" /><Relationship Id="rId416" Type="http://schemas.openxmlformats.org/officeDocument/2006/relationships/hyperlink" Target="https://podminky.urs.cz/item/CS_URS_2025_01/763111718" TargetMode="External" /><Relationship Id="rId417" Type="http://schemas.openxmlformats.org/officeDocument/2006/relationships/hyperlink" Target="https://podminky.urs.cz/item/CS_URS_2025_01/763111723" TargetMode="External" /><Relationship Id="rId418" Type="http://schemas.openxmlformats.org/officeDocument/2006/relationships/hyperlink" Target="https://podminky.urs.cz/item/CS_URS_2025_01/763111811" TargetMode="External" /><Relationship Id="rId419" Type="http://schemas.openxmlformats.org/officeDocument/2006/relationships/hyperlink" Target="https://podminky.urs.cz/item/CS_URS_2025_01/763121450" TargetMode="External" /><Relationship Id="rId420" Type="http://schemas.openxmlformats.org/officeDocument/2006/relationships/hyperlink" Target="https://podminky.urs.cz/item/CS_URS_2025_01/763121714" TargetMode="External" /><Relationship Id="rId421" Type="http://schemas.openxmlformats.org/officeDocument/2006/relationships/hyperlink" Target="https://podminky.urs.cz/item/CS_URS_2025_01/763131411" TargetMode="External" /><Relationship Id="rId422" Type="http://schemas.openxmlformats.org/officeDocument/2006/relationships/hyperlink" Target="https://podminky.urs.cz/item/CS_URS_2025_01/763131441" TargetMode="External" /><Relationship Id="rId423" Type="http://schemas.openxmlformats.org/officeDocument/2006/relationships/hyperlink" Target="https://podminky.urs.cz/item/CS_URS_2025_01/763131714" TargetMode="External" /><Relationship Id="rId424" Type="http://schemas.openxmlformats.org/officeDocument/2006/relationships/hyperlink" Target="https://podminky.urs.cz/item/CS_URS_2025_01/763131821" TargetMode="External" /><Relationship Id="rId425" Type="http://schemas.openxmlformats.org/officeDocument/2006/relationships/hyperlink" Target="https://podminky.urs.cz/item/CS_URS_2025_01/998763121" TargetMode="External" /><Relationship Id="rId426" Type="http://schemas.openxmlformats.org/officeDocument/2006/relationships/hyperlink" Target="https://podminky.urs.cz/item/CS_URS_2025_01/766111820" TargetMode="External" /><Relationship Id="rId427" Type="http://schemas.openxmlformats.org/officeDocument/2006/relationships/hyperlink" Target="https://podminky.urs.cz/item/CS_URS_2025_01/766211221" TargetMode="External" /><Relationship Id="rId428" Type="http://schemas.openxmlformats.org/officeDocument/2006/relationships/hyperlink" Target="https://podminky.urs.cz/item/CS_URS_2025_01/766211812" TargetMode="External" /><Relationship Id="rId429" Type="http://schemas.openxmlformats.org/officeDocument/2006/relationships/hyperlink" Target="https://podminky.urs.cz/item/CS_URS_2025_01/766231821" TargetMode="External" /><Relationship Id="rId430" Type="http://schemas.openxmlformats.org/officeDocument/2006/relationships/hyperlink" Target="https://podminky.urs.cz/item/CS_URS_2025_01/766411811" TargetMode="External" /><Relationship Id="rId431" Type="http://schemas.openxmlformats.org/officeDocument/2006/relationships/hyperlink" Target="https://podminky.urs.cz/item/CS_URS_2025_01/766411812" TargetMode="External" /><Relationship Id="rId432" Type="http://schemas.openxmlformats.org/officeDocument/2006/relationships/hyperlink" Target="https://podminky.urs.cz/item/CS_URS_2025_01/766411821" TargetMode="External" /><Relationship Id="rId433" Type="http://schemas.openxmlformats.org/officeDocument/2006/relationships/hyperlink" Target="https://podminky.urs.cz/item/CS_URS_2025_01/766411822" TargetMode="External" /><Relationship Id="rId434" Type="http://schemas.openxmlformats.org/officeDocument/2006/relationships/hyperlink" Target="https://podminky.urs.cz/item/CS_URS_2025_01/766421811" TargetMode="External" /><Relationship Id="rId435" Type="http://schemas.openxmlformats.org/officeDocument/2006/relationships/hyperlink" Target="https://podminky.urs.cz/item/CS_URS_2025_01/766421821" TargetMode="External" /><Relationship Id="rId436" Type="http://schemas.openxmlformats.org/officeDocument/2006/relationships/hyperlink" Target="https://podminky.urs.cz/item/CS_URS_2025_01/766421822" TargetMode="External" /><Relationship Id="rId437" Type="http://schemas.openxmlformats.org/officeDocument/2006/relationships/hyperlink" Target="https://podminky.urs.cz/item/CS_URS_2025_01/766491851" TargetMode="External" /><Relationship Id="rId438" Type="http://schemas.openxmlformats.org/officeDocument/2006/relationships/hyperlink" Target="https://podminky.urs.cz/item/CS_URS_2025_01/766491853" TargetMode="External" /><Relationship Id="rId439" Type="http://schemas.openxmlformats.org/officeDocument/2006/relationships/hyperlink" Target="https://podminky.urs.cz/item/CS_URS_2025_01/766621011" TargetMode="External" /><Relationship Id="rId440" Type="http://schemas.openxmlformats.org/officeDocument/2006/relationships/hyperlink" Target="https://podminky.urs.cz/item/CS_URS_2025_01/766621111" TargetMode="External" /><Relationship Id="rId441" Type="http://schemas.openxmlformats.org/officeDocument/2006/relationships/hyperlink" Target="https://podminky.urs.cz/item/CS_URS_2025_01/766621112" TargetMode="External" /><Relationship Id="rId442" Type="http://schemas.openxmlformats.org/officeDocument/2006/relationships/hyperlink" Target="https://podminky.urs.cz/item/CS_URS_2025_01/766621113" TargetMode="External" /><Relationship Id="rId443" Type="http://schemas.openxmlformats.org/officeDocument/2006/relationships/hyperlink" Target="https://podminky.urs.cz/item/CS_URS_2025_01/766621602" TargetMode="External" /><Relationship Id="rId444" Type="http://schemas.openxmlformats.org/officeDocument/2006/relationships/hyperlink" Target="https://podminky.urs.cz/item/CS_URS_2025_01/766621646" TargetMode="External" /><Relationship Id="rId445" Type="http://schemas.openxmlformats.org/officeDocument/2006/relationships/hyperlink" Target="https://podminky.urs.cz/item/CS_URS_2025_01/766621622" TargetMode="External" /><Relationship Id="rId446" Type="http://schemas.openxmlformats.org/officeDocument/2006/relationships/hyperlink" Target="https://podminky.urs.cz/item/CS_URS_2025_01/766621211" TargetMode="External" /><Relationship Id="rId447" Type="http://schemas.openxmlformats.org/officeDocument/2006/relationships/hyperlink" Target="https://podminky.urs.cz/item/CS_URS_2025_01/766621212" TargetMode="External" /><Relationship Id="rId448" Type="http://schemas.openxmlformats.org/officeDocument/2006/relationships/hyperlink" Target="https://podminky.urs.cz/item/CS_URS_2025_01/766621436" TargetMode="External" /><Relationship Id="rId449" Type="http://schemas.openxmlformats.org/officeDocument/2006/relationships/hyperlink" Target="https://podminky.urs.cz/item/CS_URS_2025_01/766629214" TargetMode="External" /><Relationship Id="rId450" Type="http://schemas.openxmlformats.org/officeDocument/2006/relationships/hyperlink" Target="https://podminky.urs.cz/item/CS_URS_2025_01/766660011" TargetMode="External" /><Relationship Id="rId451" Type="http://schemas.openxmlformats.org/officeDocument/2006/relationships/hyperlink" Target="https://podminky.urs.cz/item/CS_URS_2025_01/766660021" TargetMode="External" /><Relationship Id="rId452" Type="http://schemas.openxmlformats.org/officeDocument/2006/relationships/hyperlink" Target="https://podminky.urs.cz/item/CS_URS_2025_01/766660152" TargetMode="External" /><Relationship Id="rId453" Type="http://schemas.openxmlformats.org/officeDocument/2006/relationships/hyperlink" Target="https://podminky.urs.cz/item/CS_URS_2025_01/766660161" TargetMode="External" /><Relationship Id="rId454" Type="http://schemas.openxmlformats.org/officeDocument/2006/relationships/hyperlink" Target="https://podminky.urs.cz/item/CS_URS_2025_01/766660162" TargetMode="External" /><Relationship Id="rId455" Type="http://schemas.openxmlformats.org/officeDocument/2006/relationships/hyperlink" Target="https://podminky.urs.cz/item/CS_URS_2025_01/766660163" TargetMode="External" /><Relationship Id="rId456" Type="http://schemas.openxmlformats.org/officeDocument/2006/relationships/hyperlink" Target="https://podminky.urs.cz/item/CS_URS_2025_01/766660181" TargetMode="External" /><Relationship Id="rId457" Type="http://schemas.openxmlformats.org/officeDocument/2006/relationships/hyperlink" Target="https://podminky.urs.cz/item/CS_URS_2025_01/766660182" TargetMode="External" /><Relationship Id="rId458" Type="http://schemas.openxmlformats.org/officeDocument/2006/relationships/hyperlink" Target="https://podminky.urs.cz/item/CS_URS_2025_01/766660183" TargetMode="External" /><Relationship Id="rId459" Type="http://schemas.openxmlformats.org/officeDocument/2006/relationships/hyperlink" Target="https://podminky.urs.cz/item/CS_URS_2025_01/766660191" TargetMode="External" /><Relationship Id="rId460" Type="http://schemas.openxmlformats.org/officeDocument/2006/relationships/hyperlink" Target="https://podminky.urs.cz/item/CS_URS_2025_01/766660192" TargetMode="External" /><Relationship Id="rId461" Type="http://schemas.openxmlformats.org/officeDocument/2006/relationships/hyperlink" Target="https://podminky.urs.cz/item/CS_URS_2025_01/766660193" TargetMode="External" /><Relationship Id="rId462" Type="http://schemas.openxmlformats.org/officeDocument/2006/relationships/hyperlink" Target="https://podminky.urs.cz/item/CS_URS_2025_01/766660194" TargetMode="External" /><Relationship Id="rId463" Type="http://schemas.openxmlformats.org/officeDocument/2006/relationships/hyperlink" Target="https://podminky.urs.cz/item/CS_URS_2025_01/766660196" TargetMode="External" /><Relationship Id="rId464" Type="http://schemas.openxmlformats.org/officeDocument/2006/relationships/hyperlink" Target="https://podminky.urs.cz/item/CS_URS_2025_01/766660197" TargetMode="External" /><Relationship Id="rId465" Type="http://schemas.openxmlformats.org/officeDocument/2006/relationships/hyperlink" Target="https://podminky.urs.cz/item/CS_URS_2025_01/766660411" TargetMode="External" /><Relationship Id="rId466" Type="http://schemas.openxmlformats.org/officeDocument/2006/relationships/hyperlink" Target="https://podminky.urs.cz/item/CS_URS_2025_01/766660421" TargetMode="External" /><Relationship Id="rId467" Type="http://schemas.openxmlformats.org/officeDocument/2006/relationships/hyperlink" Target="https://podminky.urs.cz/item/CS_URS_2025_01/766660451" TargetMode="External" /><Relationship Id="rId468" Type="http://schemas.openxmlformats.org/officeDocument/2006/relationships/hyperlink" Target="https://podminky.urs.cz/item/CS_URS_2025_01/766660716" TargetMode="External" /><Relationship Id="rId469" Type="http://schemas.openxmlformats.org/officeDocument/2006/relationships/hyperlink" Target="https://podminky.urs.cz/item/CS_URS_2025_01/766660718" TargetMode="External" /><Relationship Id="rId470" Type="http://schemas.openxmlformats.org/officeDocument/2006/relationships/hyperlink" Target="https://podminky.urs.cz/item/CS_URS_2025_01/766660729" TargetMode="External" /><Relationship Id="rId471" Type="http://schemas.openxmlformats.org/officeDocument/2006/relationships/hyperlink" Target="https://podminky.urs.cz/item/CS_URS_2025_01/766660730" TargetMode="External" /><Relationship Id="rId472" Type="http://schemas.openxmlformats.org/officeDocument/2006/relationships/hyperlink" Target="https://podminky.urs.cz/item/CS_URS_2025_01/766660734" TargetMode="External" /><Relationship Id="rId473" Type="http://schemas.openxmlformats.org/officeDocument/2006/relationships/hyperlink" Target="https://podminky.urs.cz/item/CS_URS_2025_01/766660751" TargetMode="External" /><Relationship Id="rId474" Type="http://schemas.openxmlformats.org/officeDocument/2006/relationships/hyperlink" Target="https://podminky.urs.cz/item/CS_URS_2025_01/766660752" TargetMode="External" /><Relationship Id="rId475" Type="http://schemas.openxmlformats.org/officeDocument/2006/relationships/hyperlink" Target="https://podminky.urs.cz/item/CS_URS_2025_01/766660762" TargetMode="External" /><Relationship Id="rId476" Type="http://schemas.openxmlformats.org/officeDocument/2006/relationships/hyperlink" Target="https://podminky.urs.cz/item/CS_URS_2025_01/766681114" TargetMode="External" /><Relationship Id="rId477" Type="http://schemas.openxmlformats.org/officeDocument/2006/relationships/hyperlink" Target="https://podminky.urs.cz/item/CS_URS_2025_01/766681122" TargetMode="External" /><Relationship Id="rId478" Type="http://schemas.openxmlformats.org/officeDocument/2006/relationships/hyperlink" Target="https://podminky.urs.cz/item/CS_URS_2025_01/766682111" TargetMode="External" /><Relationship Id="rId479" Type="http://schemas.openxmlformats.org/officeDocument/2006/relationships/hyperlink" Target="https://podminky.urs.cz/item/CS_URS_2025_01/766682112" TargetMode="External" /><Relationship Id="rId480" Type="http://schemas.openxmlformats.org/officeDocument/2006/relationships/hyperlink" Target="https://podminky.urs.cz/item/CS_URS_2025_01/766682122" TargetMode="External" /><Relationship Id="rId481" Type="http://schemas.openxmlformats.org/officeDocument/2006/relationships/hyperlink" Target="https://podminky.urs.cz/item/CS_URS_2025_01/766682123" TargetMode="External" /><Relationship Id="rId482" Type="http://schemas.openxmlformats.org/officeDocument/2006/relationships/hyperlink" Target="https://podminky.urs.cz/item/CS_URS_2025_01/766682211" TargetMode="External" /><Relationship Id="rId483" Type="http://schemas.openxmlformats.org/officeDocument/2006/relationships/hyperlink" Target="https://podminky.urs.cz/item/CS_URS_2025_01/766682212" TargetMode="External" /><Relationship Id="rId484" Type="http://schemas.openxmlformats.org/officeDocument/2006/relationships/hyperlink" Target="https://podminky.urs.cz/item/CS_URS_2025_01/766682221" TargetMode="External" /><Relationship Id="rId485" Type="http://schemas.openxmlformats.org/officeDocument/2006/relationships/hyperlink" Target="https://podminky.urs.cz/item/CS_URS_2025_01/766682222" TargetMode="External" /><Relationship Id="rId486" Type="http://schemas.openxmlformats.org/officeDocument/2006/relationships/hyperlink" Target="https://podminky.urs.cz/item/CS_URS_2025_01/766682223" TargetMode="External" /><Relationship Id="rId487" Type="http://schemas.openxmlformats.org/officeDocument/2006/relationships/hyperlink" Target="https://podminky.urs.cz/item/CS_URS_2025_01/766691811" TargetMode="External" /><Relationship Id="rId488" Type="http://schemas.openxmlformats.org/officeDocument/2006/relationships/hyperlink" Target="https://podminky.urs.cz/item/CS_URS_2025_01/766691812" TargetMode="External" /><Relationship Id="rId489" Type="http://schemas.openxmlformats.org/officeDocument/2006/relationships/hyperlink" Target="https://podminky.urs.cz/item/CS_URS_2025_01/766691911" TargetMode="External" /><Relationship Id="rId490" Type="http://schemas.openxmlformats.org/officeDocument/2006/relationships/hyperlink" Target="https://podminky.urs.cz/item/CS_URS_2025_01/766691912" TargetMode="External" /><Relationship Id="rId491" Type="http://schemas.openxmlformats.org/officeDocument/2006/relationships/hyperlink" Target="https://podminky.urs.cz/item/CS_URS_2025_01/766691914" TargetMode="External" /><Relationship Id="rId492" Type="http://schemas.openxmlformats.org/officeDocument/2006/relationships/hyperlink" Target="https://podminky.urs.cz/item/CS_URS_2025_01/766691915" TargetMode="External" /><Relationship Id="rId493" Type="http://schemas.openxmlformats.org/officeDocument/2006/relationships/hyperlink" Target="https://podminky.urs.cz/item/CS_URS_2025_01/766694116" TargetMode="External" /><Relationship Id="rId494" Type="http://schemas.openxmlformats.org/officeDocument/2006/relationships/hyperlink" Target="https://podminky.urs.cz/item/CS_URS_2025_01/766694126" TargetMode="External" /><Relationship Id="rId495" Type="http://schemas.openxmlformats.org/officeDocument/2006/relationships/hyperlink" Target="https://podminky.urs.cz/item/CS_URS_2025_01/766695212" TargetMode="External" /><Relationship Id="rId496" Type="http://schemas.openxmlformats.org/officeDocument/2006/relationships/hyperlink" Target="https://podminky.urs.cz/item/CS_URS_2025_01/766695213" TargetMode="External" /><Relationship Id="rId497" Type="http://schemas.openxmlformats.org/officeDocument/2006/relationships/hyperlink" Target="https://podminky.urs.cz/item/CS_URS_2025_01/766695233" TargetMode="External" /><Relationship Id="rId498" Type="http://schemas.openxmlformats.org/officeDocument/2006/relationships/hyperlink" Target="https://podminky.urs.cz/item/CS_URS_2025_01/766812840" TargetMode="External" /><Relationship Id="rId499" Type="http://schemas.openxmlformats.org/officeDocument/2006/relationships/hyperlink" Target="https://podminky.urs.cz/item/CS_URS_2025_01/998766122" TargetMode="External" /><Relationship Id="rId500" Type="http://schemas.openxmlformats.org/officeDocument/2006/relationships/hyperlink" Target="https://podminky.urs.cz/item/CS_URS_2025_01/767114133" TargetMode="External" /><Relationship Id="rId501" Type="http://schemas.openxmlformats.org/officeDocument/2006/relationships/hyperlink" Target="https://podminky.urs.cz/item/CS_URS_2025_01/767114141" TargetMode="External" /><Relationship Id="rId502" Type="http://schemas.openxmlformats.org/officeDocument/2006/relationships/hyperlink" Target="https://podminky.urs.cz/item/CS_URS_2025_01/767114143" TargetMode="External" /><Relationship Id="rId503" Type="http://schemas.openxmlformats.org/officeDocument/2006/relationships/hyperlink" Target="https://podminky.urs.cz/item/CS_URS_2025_01/767114145" TargetMode="External" /><Relationship Id="rId504" Type="http://schemas.openxmlformats.org/officeDocument/2006/relationships/hyperlink" Target="https://podminky.urs.cz/item/CS_URS_2025_01/767161813" TargetMode="External" /><Relationship Id="rId505" Type="http://schemas.openxmlformats.org/officeDocument/2006/relationships/hyperlink" Target="https://podminky.urs.cz/item/CS_URS_2025_01/767161833" TargetMode="External" /><Relationship Id="rId506" Type="http://schemas.openxmlformats.org/officeDocument/2006/relationships/hyperlink" Target="https://podminky.urs.cz/item/CS_URS_2025_01/767163122" TargetMode="External" /><Relationship Id="rId507" Type="http://schemas.openxmlformats.org/officeDocument/2006/relationships/hyperlink" Target="https://podminky.urs.cz/item/CS_URS_2025_01/767163203" TargetMode="External" /><Relationship Id="rId508" Type="http://schemas.openxmlformats.org/officeDocument/2006/relationships/hyperlink" Target="https://podminky.urs.cz/item/CS_URS_2025_01/767165111" TargetMode="External" /><Relationship Id="rId509" Type="http://schemas.openxmlformats.org/officeDocument/2006/relationships/hyperlink" Target="https://podminky.urs.cz/item/CS_URS_2025_01/767223212" TargetMode="External" /><Relationship Id="rId510" Type="http://schemas.openxmlformats.org/officeDocument/2006/relationships/hyperlink" Target="https://podminky.urs.cz/item/CS_URS_2025_01/767223221" TargetMode="External" /><Relationship Id="rId511" Type="http://schemas.openxmlformats.org/officeDocument/2006/relationships/hyperlink" Target="https://podminky.urs.cz/item/CS_URS_2025_01/767223222" TargetMode="External" /><Relationship Id="rId512" Type="http://schemas.openxmlformats.org/officeDocument/2006/relationships/hyperlink" Target="https://podminky.urs.cz/item/CS_URS_2025_01/767531121" TargetMode="External" /><Relationship Id="rId513" Type="http://schemas.openxmlformats.org/officeDocument/2006/relationships/hyperlink" Target="https://podminky.urs.cz/item/CS_URS_2025_01/767531212" TargetMode="External" /><Relationship Id="rId514" Type="http://schemas.openxmlformats.org/officeDocument/2006/relationships/hyperlink" Target="https://podminky.urs.cz/item/CS_URS_2025_01/767531214" TargetMode="External" /><Relationship Id="rId515" Type="http://schemas.openxmlformats.org/officeDocument/2006/relationships/hyperlink" Target="https://podminky.urs.cz/item/CS_URS_2025_01/767531811" TargetMode="External" /><Relationship Id="rId516" Type="http://schemas.openxmlformats.org/officeDocument/2006/relationships/hyperlink" Target="https://podminky.urs.cz/item/CS_URS_2025_01/767531821" TargetMode="External" /><Relationship Id="rId517" Type="http://schemas.openxmlformats.org/officeDocument/2006/relationships/hyperlink" Target="https://podminky.urs.cz/item/CS_URS_2025_01/767620264" TargetMode="External" /><Relationship Id="rId518" Type="http://schemas.openxmlformats.org/officeDocument/2006/relationships/hyperlink" Target="https://podminky.urs.cz/item/CS_URS_2025_01/767620312" TargetMode="External" /><Relationship Id="rId519" Type="http://schemas.openxmlformats.org/officeDocument/2006/relationships/hyperlink" Target="https://podminky.urs.cz/item/CS_URS_2025_01/767640311" TargetMode="External" /><Relationship Id="rId520" Type="http://schemas.openxmlformats.org/officeDocument/2006/relationships/hyperlink" Target="https://podminky.urs.cz/item/CS_URS_2025_01/767640322" TargetMode="External" /><Relationship Id="rId521" Type="http://schemas.openxmlformats.org/officeDocument/2006/relationships/hyperlink" Target="https://podminky.urs.cz/item/CS_URS_2025_01/767646411" TargetMode="External" /><Relationship Id="rId522" Type="http://schemas.openxmlformats.org/officeDocument/2006/relationships/hyperlink" Target="https://podminky.urs.cz/item/CS_URS_2025_01/767646510" TargetMode="External" /><Relationship Id="rId523" Type="http://schemas.openxmlformats.org/officeDocument/2006/relationships/hyperlink" Target="https://podminky.urs.cz/item/CS_URS_2025_01/767649191" TargetMode="External" /><Relationship Id="rId524" Type="http://schemas.openxmlformats.org/officeDocument/2006/relationships/hyperlink" Target="https://podminky.urs.cz/item/CS_URS_2025_01/767661811" TargetMode="External" /><Relationship Id="rId525" Type="http://schemas.openxmlformats.org/officeDocument/2006/relationships/hyperlink" Target="https://podminky.urs.cz/item/CS_URS_2025_01/767662110" TargetMode="External" /><Relationship Id="rId526" Type="http://schemas.openxmlformats.org/officeDocument/2006/relationships/hyperlink" Target="https://podminky.urs.cz/item/CS_URS_2025_01/767662210" TargetMode="External" /><Relationship Id="rId527" Type="http://schemas.openxmlformats.org/officeDocument/2006/relationships/hyperlink" Target="https://podminky.urs.cz/item/CS_URS_2025_01/767995112" TargetMode="External" /><Relationship Id="rId528" Type="http://schemas.openxmlformats.org/officeDocument/2006/relationships/hyperlink" Target="https://podminky.urs.cz/item/CS_URS_2025_01/767995115" TargetMode="External" /><Relationship Id="rId529" Type="http://schemas.openxmlformats.org/officeDocument/2006/relationships/hyperlink" Target="https://podminky.urs.cz/item/CS_URS_2025_01/767995116" TargetMode="External" /><Relationship Id="rId530" Type="http://schemas.openxmlformats.org/officeDocument/2006/relationships/hyperlink" Target="https://podminky.urs.cz/item/CS_URS_2025_01/767995117" TargetMode="External" /><Relationship Id="rId531" Type="http://schemas.openxmlformats.org/officeDocument/2006/relationships/hyperlink" Target="https://podminky.urs.cz/item/CS_URS_2025_01/767996702" TargetMode="External" /><Relationship Id="rId532" Type="http://schemas.openxmlformats.org/officeDocument/2006/relationships/hyperlink" Target="https://podminky.urs.cz/item/CS_URS_2025_01/998767123" TargetMode="External" /><Relationship Id="rId533" Type="http://schemas.openxmlformats.org/officeDocument/2006/relationships/hyperlink" Target="https://podminky.urs.cz/item/CS_URS_2025_01/771111011" TargetMode="External" /><Relationship Id="rId534" Type="http://schemas.openxmlformats.org/officeDocument/2006/relationships/hyperlink" Target="https://podminky.urs.cz/item/CS_URS_2025_01/771121011" TargetMode="External" /><Relationship Id="rId535" Type="http://schemas.openxmlformats.org/officeDocument/2006/relationships/hyperlink" Target="https://podminky.urs.cz/item/CS_URS_2025_01/771121026" TargetMode="External" /><Relationship Id="rId536" Type="http://schemas.openxmlformats.org/officeDocument/2006/relationships/hyperlink" Target="https://podminky.urs.cz/item/CS_URS_2025_01/771151012" TargetMode="External" /><Relationship Id="rId537" Type="http://schemas.openxmlformats.org/officeDocument/2006/relationships/hyperlink" Target="https://podminky.urs.cz/item/CS_URS_2025_01/771273812" TargetMode="External" /><Relationship Id="rId538" Type="http://schemas.openxmlformats.org/officeDocument/2006/relationships/hyperlink" Target="https://podminky.urs.cz/item/CS_URS_2025_01/771273832" TargetMode="External" /><Relationship Id="rId539" Type="http://schemas.openxmlformats.org/officeDocument/2006/relationships/hyperlink" Target="https://podminky.urs.cz/item/CS_URS_2025_01/771274113" TargetMode="External" /><Relationship Id="rId540" Type="http://schemas.openxmlformats.org/officeDocument/2006/relationships/hyperlink" Target="https://podminky.urs.cz/item/CS_URS_2025_01/771274232" TargetMode="External" /><Relationship Id="rId541" Type="http://schemas.openxmlformats.org/officeDocument/2006/relationships/hyperlink" Target="https://podminky.urs.cz/item/CS_URS_2025_01/771473810" TargetMode="External" /><Relationship Id="rId542" Type="http://schemas.openxmlformats.org/officeDocument/2006/relationships/hyperlink" Target="https://podminky.urs.cz/item/CS_URS_2025_01/771473830" TargetMode="External" /><Relationship Id="rId543" Type="http://schemas.openxmlformats.org/officeDocument/2006/relationships/hyperlink" Target="https://podminky.urs.cz/item/CS_URS_2025_01/771474112" TargetMode="External" /><Relationship Id="rId544" Type="http://schemas.openxmlformats.org/officeDocument/2006/relationships/hyperlink" Target="https://podminky.urs.cz/item/CS_URS_2025_01/771474132" TargetMode="External" /><Relationship Id="rId545" Type="http://schemas.openxmlformats.org/officeDocument/2006/relationships/hyperlink" Target="https://podminky.urs.cz/item/CS_URS_2025_01/771531005" TargetMode="External" /><Relationship Id="rId546" Type="http://schemas.openxmlformats.org/officeDocument/2006/relationships/hyperlink" Target="https://podminky.urs.cz/item/CS_URS_2025_01/771573810" TargetMode="External" /><Relationship Id="rId547" Type="http://schemas.openxmlformats.org/officeDocument/2006/relationships/hyperlink" Target="https://podminky.urs.cz/item/CS_URS_2025_01/771574421" TargetMode="External" /><Relationship Id="rId548" Type="http://schemas.openxmlformats.org/officeDocument/2006/relationships/hyperlink" Target="https://podminky.urs.cz/item/CS_URS_2025_01/771577211" TargetMode="External" /><Relationship Id="rId549" Type="http://schemas.openxmlformats.org/officeDocument/2006/relationships/hyperlink" Target="https://podminky.urs.cz/item/CS_URS_2025_01/998771123" TargetMode="External" /><Relationship Id="rId550" Type="http://schemas.openxmlformats.org/officeDocument/2006/relationships/hyperlink" Target="https://podminky.urs.cz/item/CS_URS_2025_01/772421812" TargetMode="External" /><Relationship Id="rId551" Type="http://schemas.openxmlformats.org/officeDocument/2006/relationships/hyperlink" Target="https://podminky.urs.cz/item/CS_URS_2025_01/772521812" TargetMode="External" /><Relationship Id="rId552" Type="http://schemas.openxmlformats.org/officeDocument/2006/relationships/hyperlink" Target="https://podminky.urs.cz/item/CS_URS_2025_01/772591922" TargetMode="External" /><Relationship Id="rId553" Type="http://schemas.openxmlformats.org/officeDocument/2006/relationships/hyperlink" Target="https://podminky.urs.cz/item/CS_URS_2025_01/772991511" TargetMode="External" /><Relationship Id="rId554" Type="http://schemas.openxmlformats.org/officeDocument/2006/relationships/hyperlink" Target="https://podminky.urs.cz/item/CS_URS_2025_01/998772122" TargetMode="External" /><Relationship Id="rId555" Type="http://schemas.openxmlformats.org/officeDocument/2006/relationships/hyperlink" Target="https://podminky.urs.cz/item/CS_URS_2025_01/773993901" TargetMode="External" /><Relationship Id="rId556" Type="http://schemas.openxmlformats.org/officeDocument/2006/relationships/hyperlink" Target="https://podminky.urs.cz/item/CS_URS_2025_01/773993903" TargetMode="External" /><Relationship Id="rId557" Type="http://schemas.openxmlformats.org/officeDocument/2006/relationships/hyperlink" Target="https://podminky.urs.cz/item/CS_URS_2025_01/773993905" TargetMode="External" /><Relationship Id="rId558" Type="http://schemas.openxmlformats.org/officeDocument/2006/relationships/hyperlink" Target="https://podminky.urs.cz/item/CS_URS_2025_01/773993907" TargetMode="External" /><Relationship Id="rId559" Type="http://schemas.openxmlformats.org/officeDocument/2006/relationships/hyperlink" Target="https://podminky.urs.cz/item/CS_URS_2025_01/998773122" TargetMode="External" /><Relationship Id="rId560" Type="http://schemas.openxmlformats.org/officeDocument/2006/relationships/hyperlink" Target="https://podminky.urs.cz/item/CS_URS_2025_01/775111116" TargetMode="External" /><Relationship Id="rId561" Type="http://schemas.openxmlformats.org/officeDocument/2006/relationships/hyperlink" Target="https://podminky.urs.cz/item/CS_URS_2025_01/775111117" TargetMode="External" /><Relationship Id="rId562" Type="http://schemas.openxmlformats.org/officeDocument/2006/relationships/hyperlink" Target="https://podminky.urs.cz/item/CS_URS_2025_01/775111311" TargetMode="External" /><Relationship Id="rId563" Type="http://schemas.openxmlformats.org/officeDocument/2006/relationships/hyperlink" Target="https://podminky.urs.cz/item/CS_URS_2025_01/775111411" TargetMode="External" /><Relationship Id="rId564" Type="http://schemas.openxmlformats.org/officeDocument/2006/relationships/hyperlink" Target="https://podminky.urs.cz/item/CS_URS_2025_01/775141114" TargetMode="External" /><Relationship Id="rId565" Type="http://schemas.openxmlformats.org/officeDocument/2006/relationships/hyperlink" Target="https://podminky.urs.cz/item/CS_URS_2025_01/775145811" TargetMode="External" /><Relationship Id="rId566" Type="http://schemas.openxmlformats.org/officeDocument/2006/relationships/hyperlink" Target="https://podminky.urs.cz/item/CS_URS_2025_01/775411810" TargetMode="External" /><Relationship Id="rId567" Type="http://schemas.openxmlformats.org/officeDocument/2006/relationships/hyperlink" Target="https://podminky.urs.cz/item/CS_URS_2025_01/775413401" TargetMode="External" /><Relationship Id="rId568" Type="http://schemas.openxmlformats.org/officeDocument/2006/relationships/hyperlink" Target="https://podminky.urs.cz/item/CS_URS_2025_01/775469113" TargetMode="External" /><Relationship Id="rId569" Type="http://schemas.openxmlformats.org/officeDocument/2006/relationships/hyperlink" Target="https://podminky.urs.cz/item/CS_URS_2025_01/775511611" TargetMode="External" /><Relationship Id="rId570" Type="http://schemas.openxmlformats.org/officeDocument/2006/relationships/hyperlink" Target="https://podminky.urs.cz/item/CS_URS_2025_01/775511800" TargetMode="External" /><Relationship Id="rId571" Type="http://schemas.openxmlformats.org/officeDocument/2006/relationships/hyperlink" Target="https://podminky.urs.cz/item/CS_URS_2025_01/775541151" TargetMode="External" /><Relationship Id="rId572" Type="http://schemas.openxmlformats.org/officeDocument/2006/relationships/hyperlink" Target="https://podminky.urs.cz/item/CS_URS_2025_01/775541191" TargetMode="External" /><Relationship Id="rId573" Type="http://schemas.openxmlformats.org/officeDocument/2006/relationships/hyperlink" Target="https://podminky.urs.cz/item/CS_URS_2025_01/775541811" TargetMode="External" /><Relationship Id="rId574" Type="http://schemas.openxmlformats.org/officeDocument/2006/relationships/hyperlink" Target="https://podminky.urs.cz/item/CS_URS_2025_01/775591311" TargetMode="External" /><Relationship Id="rId575" Type="http://schemas.openxmlformats.org/officeDocument/2006/relationships/hyperlink" Target="https://podminky.urs.cz/item/CS_URS_2025_01/775591314" TargetMode="External" /><Relationship Id="rId576" Type="http://schemas.openxmlformats.org/officeDocument/2006/relationships/hyperlink" Target="https://podminky.urs.cz/item/CS_URS_2025_01/775591316" TargetMode="External" /><Relationship Id="rId577" Type="http://schemas.openxmlformats.org/officeDocument/2006/relationships/hyperlink" Target="https://podminky.urs.cz/item/CS_URS_2025_01/775591905" TargetMode="External" /><Relationship Id="rId578" Type="http://schemas.openxmlformats.org/officeDocument/2006/relationships/hyperlink" Target="https://podminky.urs.cz/item/CS_URS_2025_01/775591912" TargetMode="External" /><Relationship Id="rId579" Type="http://schemas.openxmlformats.org/officeDocument/2006/relationships/hyperlink" Target="https://podminky.urs.cz/item/CS_URS_2025_01/775591913" TargetMode="External" /><Relationship Id="rId580" Type="http://schemas.openxmlformats.org/officeDocument/2006/relationships/hyperlink" Target="https://podminky.urs.cz/item/CS_URS_2025_01/775591920" TargetMode="External" /><Relationship Id="rId581" Type="http://schemas.openxmlformats.org/officeDocument/2006/relationships/hyperlink" Target="https://podminky.urs.cz/item/CS_URS_2025_01/775591921" TargetMode="External" /><Relationship Id="rId582" Type="http://schemas.openxmlformats.org/officeDocument/2006/relationships/hyperlink" Target="https://podminky.urs.cz/item/CS_URS_2025_01/775591924" TargetMode="External" /><Relationship Id="rId583" Type="http://schemas.openxmlformats.org/officeDocument/2006/relationships/hyperlink" Target="https://podminky.urs.cz/item/CS_URS_2025_01/998775112" TargetMode="External" /><Relationship Id="rId584" Type="http://schemas.openxmlformats.org/officeDocument/2006/relationships/hyperlink" Target="https://podminky.urs.cz/item/CS_URS_2025_01/776201811" TargetMode="External" /><Relationship Id="rId585" Type="http://schemas.openxmlformats.org/officeDocument/2006/relationships/hyperlink" Target="https://podminky.urs.cz/item/CS_URS_2025_01/776201814" TargetMode="External" /><Relationship Id="rId586" Type="http://schemas.openxmlformats.org/officeDocument/2006/relationships/hyperlink" Target="https://podminky.urs.cz/item/CS_URS_2025_01/776211111" TargetMode="External" /><Relationship Id="rId587" Type="http://schemas.openxmlformats.org/officeDocument/2006/relationships/hyperlink" Target="https://podminky.urs.cz/item/CS_URS_2025_01/776301811" TargetMode="External" /><Relationship Id="rId588" Type="http://schemas.openxmlformats.org/officeDocument/2006/relationships/hyperlink" Target="https://podminky.urs.cz/item/CS_URS_2025_01/776410811" TargetMode="External" /><Relationship Id="rId589" Type="http://schemas.openxmlformats.org/officeDocument/2006/relationships/hyperlink" Target="https://podminky.urs.cz/item/CS_URS_2025_01/776430811" TargetMode="External" /><Relationship Id="rId590" Type="http://schemas.openxmlformats.org/officeDocument/2006/relationships/hyperlink" Target="https://podminky.urs.cz/item/CS_URS_2025_01/776431111" TargetMode="External" /><Relationship Id="rId591" Type="http://schemas.openxmlformats.org/officeDocument/2006/relationships/hyperlink" Target="https://podminky.urs.cz/item/CS_URS_2025_01/998776122" TargetMode="External" /><Relationship Id="rId592" Type="http://schemas.openxmlformats.org/officeDocument/2006/relationships/hyperlink" Target="https://podminky.urs.cz/item/CS_URS_2025_01/781121011" TargetMode="External" /><Relationship Id="rId593" Type="http://schemas.openxmlformats.org/officeDocument/2006/relationships/hyperlink" Target="https://podminky.urs.cz/item/CS_URS_2025_01/781472421" TargetMode="External" /><Relationship Id="rId594" Type="http://schemas.openxmlformats.org/officeDocument/2006/relationships/hyperlink" Target="https://podminky.urs.cz/item/CS_URS_2025_01/781472491" TargetMode="External" /><Relationship Id="rId595" Type="http://schemas.openxmlformats.org/officeDocument/2006/relationships/hyperlink" Target="https://podminky.urs.cz/item/CS_URS_2025_01/781473810" TargetMode="External" /><Relationship Id="rId596" Type="http://schemas.openxmlformats.org/officeDocument/2006/relationships/hyperlink" Target="https://podminky.urs.cz/item/CS_URS_2025_01/998781123" TargetMode="External" /><Relationship Id="rId597" Type="http://schemas.openxmlformats.org/officeDocument/2006/relationships/hyperlink" Target="https://podminky.urs.cz/item/CS_URS_2025_01/783101203" TargetMode="External" /><Relationship Id="rId598" Type="http://schemas.openxmlformats.org/officeDocument/2006/relationships/hyperlink" Target="https://podminky.urs.cz/item/CS_URS_2025_01/783106805" TargetMode="External" /><Relationship Id="rId599" Type="http://schemas.openxmlformats.org/officeDocument/2006/relationships/hyperlink" Target="https://podminky.urs.cz/item/CS_URS_2025_01/783132121" TargetMode="External" /><Relationship Id="rId600" Type="http://schemas.openxmlformats.org/officeDocument/2006/relationships/hyperlink" Target="https://podminky.urs.cz/item/CS_URS_2025_01/783164101" TargetMode="External" /><Relationship Id="rId601" Type="http://schemas.openxmlformats.org/officeDocument/2006/relationships/hyperlink" Target="https://podminky.urs.cz/item/CS_URS_2025_01/783167101" TargetMode="External" /><Relationship Id="rId602" Type="http://schemas.openxmlformats.org/officeDocument/2006/relationships/hyperlink" Target="https://podminky.urs.cz/item/CS_URS_2025_01/783306809" TargetMode="External" /><Relationship Id="rId603" Type="http://schemas.openxmlformats.org/officeDocument/2006/relationships/hyperlink" Target="https://podminky.urs.cz/item/CS_URS_2025_01/783314101" TargetMode="External" /><Relationship Id="rId604" Type="http://schemas.openxmlformats.org/officeDocument/2006/relationships/hyperlink" Target="https://podminky.urs.cz/item/CS_URS_2025_01/783315101" TargetMode="External" /><Relationship Id="rId605" Type="http://schemas.openxmlformats.org/officeDocument/2006/relationships/hyperlink" Target="https://podminky.urs.cz/item/CS_URS_2025_01/783317101" TargetMode="External" /><Relationship Id="rId606" Type="http://schemas.openxmlformats.org/officeDocument/2006/relationships/hyperlink" Target="https://podminky.urs.cz/item/CS_URS_2025_01/783344101" TargetMode="External" /><Relationship Id="rId607" Type="http://schemas.openxmlformats.org/officeDocument/2006/relationships/hyperlink" Target="https://podminky.urs.cz/item/CS_URS_2025_01/783344201" TargetMode="External" /><Relationship Id="rId608" Type="http://schemas.openxmlformats.org/officeDocument/2006/relationships/hyperlink" Target="https://podminky.urs.cz/item/CS_URS_2025_01/783347103" TargetMode="External" /><Relationship Id="rId609" Type="http://schemas.openxmlformats.org/officeDocument/2006/relationships/hyperlink" Target="https://podminky.urs.cz/item/CS_URS_2025_01/783801231" TargetMode="External" /><Relationship Id="rId610" Type="http://schemas.openxmlformats.org/officeDocument/2006/relationships/hyperlink" Target="https://podminky.urs.cz/item/CS_URS_2025_01/783806805" TargetMode="External" /><Relationship Id="rId611" Type="http://schemas.openxmlformats.org/officeDocument/2006/relationships/hyperlink" Target="https://podminky.urs.cz/item/CS_URS_2025_01/783806807" TargetMode="External" /><Relationship Id="rId612" Type="http://schemas.openxmlformats.org/officeDocument/2006/relationships/hyperlink" Target="https://podminky.urs.cz/item/CS_URS_2025_01/783823137" TargetMode="External" /><Relationship Id="rId613" Type="http://schemas.openxmlformats.org/officeDocument/2006/relationships/hyperlink" Target="https://podminky.urs.cz/item/CS_URS_2025_02/783826675" TargetMode="External" /><Relationship Id="rId614" Type="http://schemas.openxmlformats.org/officeDocument/2006/relationships/hyperlink" Target="https://podminky.urs.cz/item/CS_URS_2025_01/783827427" TargetMode="External" /><Relationship Id="rId615" Type="http://schemas.openxmlformats.org/officeDocument/2006/relationships/hyperlink" Target="https://podminky.urs.cz/item/CS_URS_2025_01/783901451" TargetMode="External" /><Relationship Id="rId616" Type="http://schemas.openxmlformats.org/officeDocument/2006/relationships/hyperlink" Target="https://podminky.urs.cz/item/CS_URS_2025_01/783901453" TargetMode="External" /><Relationship Id="rId617" Type="http://schemas.openxmlformats.org/officeDocument/2006/relationships/hyperlink" Target="https://podminky.urs.cz/item/CS_URS_2025_01/783901551" TargetMode="External" /><Relationship Id="rId618" Type="http://schemas.openxmlformats.org/officeDocument/2006/relationships/hyperlink" Target="https://podminky.urs.cz/item/CS_URS_2025_01/783906801" TargetMode="External" /><Relationship Id="rId619" Type="http://schemas.openxmlformats.org/officeDocument/2006/relationships/hyperlink" Target="https://podminky.urs.cz/item/CS_URS_2025_01/783906851" TargetMode="External" /><Relationship Id="rId620" Type="http://schemas.openxmlformats.org/officeDocument/2006/relationships/hyperlink" Target="https://podminky.urs.cz/item/CS_URS_2025_01/783932171" TargetMode="External" /><Relationship Id="rId621" Type="http://schemas.openxmlformats.org/officeDocument/2006/relationships/hyperlink" Target="https://podminky.urs.cz/item/CS_URS_2025_01/783933151" TargetMode="External" /><Relationship Id="rId622" Type="http://schemas.openxmlformats.org/officeDocument/2006/relationships/hyperlink" Target="https://podminky.urs.cz/item/CS_URS_2025_01/783937163" TargetMode="External" /><Relationship Id="rId623" Type="http://schemas.openxmlformats.org/officeDocument/2006/relationships/hyperlink" Target="https://podminky.urs.cz/item/CS_URS_2025_01/783943151" TargetMode="External" /><Relationship Id="rId624" Type="http://schemas.openxmlformats.org/officeDocument/2006/relationships/hyperlink" Target="https://podminky.urs.cz/item/CS_URS_2025_01/783947163" TargetMode="External" /><Relationship Id="rId625" Type="http://schemas.openxmlformats.org/officeDocument/2006/relationships/hyperlink" Target="https://podminky.urs.cz/item/CS_URS_2025_01/784121001" TargetMode="External" /><Relationship Id="rId626" Type="http://schemas.openxmlformats.org/officeDocument/2006/relationships/hyperlink" Target="https://podminky.urs.cz/item/CS_URS_2025_01/784121003" TargetMode="External" /><Relationship Id="rId627" Type="http://schemas.openxmlformats.org/officeDocument/2006/relationships/hyperlink" Target="https://podminky.urs.cz/item/CS_URS_2025_01/784121005" TargetMode="External" /><Relationship Id="rId628" Type="http://schemas.openxmlformats.org/officeDocument/2006/relationships/hyperlink" Target="https://podminky.urs.cz/item/CS_URS_2025_01/784121007" TargetMode="External" /><Relationship Id="rId629" Type="http://schemas.openxmlformats.org/officeDocument/2006/relationships/hyperlink" Target="https://podminky.urs.cz/item/CS_URS_2025_01/784181001" TargetMode="External" /><Relationship Id="rId630" Type="http://schemas.openxmlformats.org/officeDocument/2006/relationships/hyperlink" Target="https://podminky.urs.cz/item/CS_URS_2025_01/784181003" TargetMode="External" /><Relationship Id="rId631" Type="http://schemas.openxmlformats.org/officeDocument/2006/relationships/hyperlink" Target="https://podminky.urs.cz/item/CS_URS_2025_01/784181005" TargetMode="External" /><Relationship Id="rId632" Type="http://schemas.openxmlformats.org/officeDocument/2006/relationships/hyperlink" Target="https://podminky.urs.cz/item/CS_URS_2025_01/784181007" TargetMode="External" /><Relationship Id="rId633" Type="http://schemas.openxmlformats.org/officeDocument/2006/relationships/hyperlink" Target="https://podminky.urs.cz/item/CS_URS_2025_01/784312021" TargetMode="External" /><Relationship Id="rId634" Type="http://schemas.openxmlformats.org/officeDocument/2006/relationships/hyperlink" Target="https://podminky.urs.cz/item/CS_URS_2025_01/784312023" TargetMode="External" /><Relationship Id="rId635" Type="http://schemas.openxmlformats.org/officeDocument/2006/relationships/hyperlink" Target="https://podminky.urs.cz/item/CS_URS_2025_01/784312025" TargetMode="External" /><Relationship Id="rId636" Type="http://schemas.openxmlformats.org/officeDocument/2006/relationships/hyperlink" Target="https://podminky.urs.cz/item/CS_URS_2025_01/784312027" TargetMode="External" /><Relationship Id="rId637" Type="http://schemas.openxmlformats.org/officeDocument/2006/relationships/hyperlink" Target="https://podminky.urs.cz/item/CS_URS_2025_01/784312053" TargetMode="External" /><Relationship Id="rId638" Type="http://schemas.openxmlformats.org/officeDocument/2006/relationships/hyperlink" Target="https://podminky.urs.cz/item/CS_URS_2025_01/998787122" TargetMode="External" /><Relationship Id="rId639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21. 11. 2025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'01.1C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'01.1C - stavební práce - ...'!P119</f>
        <v>0</v>
      </c>
      <c r="AV56" s="133">
        <f>'01.1C - stavební práce - ...'!J35</f>
        <v>0</v>
      </c>
      <c r="AW56" s="133">
        <f>'01.1C - stavební práce - ...'!J36</f>
        <v>0</v>
      </c>
      <c r="AX56" s="133">
        <f>'01.1C - stavební práce - ...'!J37</f>
        <v>0</v>
      </c>
      <c r="AY56" s="133">
        <f>'01.1C - stavební práce - ...'!J38</f>
        <v>0</v>
      </c>
      <c r="AZ56" s="133">
        <f>'01.1C - stavební práce - ...'!F35</f>
        <v>0</v>
      </c>
      <c r="BA56" s="133">
        <f>'01.1C - stavební práce - ...'!F36</f>
        <v>0</v>
      </c>
      <c r="BB56" s="133">
        <f>'01.1C - stavební práce - ...'!F37</f>
        <v>0</v>
      </c>
      <c r="BC56" s="133">
        <f>'01.1C - stavební práce - ...'!F38</f>
        <v>0</v>
      </c>
      <c r="BD56" s="135">
        <f>'01.1C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'04A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'04A - venkovní plochy a k...'!P88</f>
        <v>0</v>
      </c>
      <c r="AV65" s="123">
        <f>'04A - venkovní plochy a k...'!J33</f>
        <v>0</v>
      </c>
      <c r="AW65" s="123">
        <f>'04A - venkovní plochy a k...'!J34</f>
        <v>0</v>
      </c>
      <c r="AX65" s="123">
        <f>'04A - venkovní plochy a k...'!J35</f>
        <v>0</v>
      </c>
      <c r="AY65" s="123">
        <f>'04A - venkovní plochy a k...'!J36</f>
        <v>0</v>
      </c>
      <c r="AZ65" s="123">
        <f>'04A - venkovní plochy a k...'!F33</f>
        <v>0</v>
      </c>
      <c r="BA65" s="123">
        <f>'04A - venkovní plochy a k...'!F34</f>
        <v>0</v>
      </c>
      <c r="BB65" s="123">
        <f>'04A - venkovní plochy a k...'!F35</f>
        <v>0</v>
      </c>
      <c r="BC65" s="123">
        <f>'04A - venkovní plochy a k...'!F36</f>
        <v>0</v>
      </c>
      <c r="BD65" s="125">
        <f>'04A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24.7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'05A - vnější sítě - kanal...'!J30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'05A - vnější sítě - kanal...'!P91</f>
        <v>0</v>
      </c>
      <c r="AV66" s="123">
        <f>'05A - vnější sítě - kanal...'!J33</f>
        <v>0</v>
      </c>
      <c r="AW66" s="123">
        <f>'05A - vnější sítě - kanal...'!J34</f>
        <v>0</v>
      </c>
      <c r="AX66" s="123">
        <f>'05A - vnější sítě - kanal...'!J35</f>
        <v>0</v>
      </c>
      <c r="AY66" s="123">
        <f>'05A - vnější sítě - kanal...'!J36</f>
        <v>0</v>
      </c>
      <c r="AZ66" s="123">
        <f>'05A - vnější sítě - kanal...'!F33</f>
        <v>0</v>
      </c>
      <c r="BA66" s="123">
        <f>'05A - vnější sítě - kanal...'!F34</f>
        <v>0</v>
      </c>
      <c r="BB66" s="123">
        <f>'05A - vnější sítě - kanal...'!F35</f>
        <v>0</v>
      </c>
      <c r="BC66" s="123">
        <f>'05A - vnější sítě - kanal...'!F36</f>
        <v>0</v>
      </c>
      <c r="BD66" s="125">
        <f>'05A - vnější sítě - kanal...'!F37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nsle2nPg1hkRwTB/kGiI47yEHpJMufIwSQR6AzTASO5aiawGl9cQf0nI5izYQRwHLFgLwbcbCiw2ybd2Guf2yw==" hashValue="XKmMcOfvQ+PijcDjqQsHBCCW6FIEo38vZ8lB5zX9gM+MxDUhXA9WsPDvn0eTMgg6WeYDgyiBXyax+x37QAjBOQ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C - stavební práce - ...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A - fasáda, pavlač - re...'!C2" display="/"/>
    <hyperlink ref="A64" location="'03 - střechy'!C2" display="/"/>
    <hyperlink ref="A65" location="'04A - venkovní plochy a k...'!C2" display="/"/>
    <hyperlink ref="A66" location="'05A - vnější sítě - kanal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12601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04A - venkovní plochy a komunikace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04A - venkovní plochy a komunikace - revize 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21. 11. 2025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167</v>
      </c>
      <c r="D87" s="192" t="s">
        <v>56</v>
      </c>
      <c r="E87" s="192" t="s">
        <v>52</v>
      </c>
      <c r="F87" s="192" t="s">
        <v>53</v>
      </c>
      <c r="G87" s="192" t="s">
        <v>168</v>
      </c>
      <c r="H87" s="192" t="s">
        <v>169</v>
      </c>
      <c r="I87" s="192" t="s">
        <v>170</v>
      </c>
      <c r="J87" s="192" t="s">
        <v>130</v>
      </c>
      <c r="K87" s="193" t="s">
        <v>171</v>
      </c>
      <c r="L87" s="194"/>
      <c r="M87" s="95" t="s">
        <v>19</v>
      </c>
      <c r="N87" s="96" t="s">
        <v>41</v>
      </c>
      <c r="O87" s="96" t="s">
        <v>172</v>
      </c>
      <c r="P87" s="96" t="s">
        <v>173</v>
      </c>
      <c r="Q87" s="96" t="s">
        <v>174</v>
      </c>
      <c r="R87" s="96" t="s">
        <v>175</v>
      </c>
      <c r="S87" s="96" t="s">
        <v>176</v>
      </c>
      <c r="T87" s="97" t="s">
        <v>177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179</v>
      </c>
      <c r="F89" s="203" t="s">
        <v>180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181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181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183</v>
      </c>
      <c r="E91" s="217" t="s">
        <v>12602</v>
      </c>
      <c r="F91" s="218" t="s">
        <v>12603</v>
      </c>
      <c r="G91" s="219" t="s">
        <v>283</v>
      </c>
      <c r="H91" s="220">
        <v>72.352000000000004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12604</v>
      </c>
    </row>
    <row r="92" s="2" customFormat="1">
      <c r="A92" s="41"/>
      <c r="B92" s="42"/>
      <c r="C92" s="43"/>
      <c r="D92" s="229" t="s">
        <v>190</v>
      </c>
      <c r="E92" s="43"/>
      <c r="F92" s="230" t="s">
        <v>12605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12606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55.5" customHeight="1">
      <c r="A94" s="41"/>
      <c r="B94" s="42"/>
      <c r="C94" s="216" t="s">
        <v>80</v>
      </c>
      <c r="D94" s="216" t="s">
        <v>183</v>
      </c>
      <c r="E94" s="217" t="s">
        <v>12607</v>
      </c>
      <c r="F94" s="218" t="s">
        <v>12608</v>
      </c>
      <c r="G94" s="219" t="s">
        <v>283</v>
      </c>
      <c r="H94" s="220">
        <v>72.352000000000004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12609</v>
      </c>
    </row>
    <row r="95" s="2" customFormat="1">
      <c r="A95" s="41"/>
      <c r="B95" s="42"/>
      <c r="C95" s="43"/>
      <c r="D95" s="229" t="s">
        <v>190</v>
      </c>
      <c r="E95" s="43"/>
      <c r="F95" s="230" t="s">
        <v>12610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12611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55.5" customHeight="1">
      <c r="A97" s="41"/>
      <c r="B97" s="42"/>
      <c r="C97" s="216" t="s">
        <v>97</v>
      </c>
      <c r="D97" s="216" t="s">
        <v>183</v>
      </c>
      <c r="E97" s="217" t="s">
        <v>12612</v>
      </c>
      <c r="F97" s="218" t="s">
        <v>12613</v>
      </c>
      <c r="G97" s="219" t="s">
        <v>283</v>
      </c>
      <c r="H97" s="220">
        <v>211.803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12614</v>
      </c>
    </row>
    <row r="98" s="2" customFormat="1">
      <c r="A98" s="41"/>
      <c r="B98" s="42"/>
      <c r="C98" s="43"/>
      <c r="D98" s="229" t="s">
        <v>190</v>
      </c>
      <c r="E98" s="43"/>
      <c r="F98" s="230" t="s">
        <v>12615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12616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12617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12618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12619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12620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2" customFormat="1" ht="62.7" customHeight="1">
      <c r="A104" s="41"/>
      <c r="B104" s="42"/>
      <c r="C104" s="216" t="s">
        <v>188</v>
      </c>
      <c r="D104" s="216" t="s">
        <v>183</v>
      </c>
      <c r="E104" s="217" t="s">
        <v>12621</v>
      </c>
      <c r="F104" s="218" t="s">
        <v>12622</v>
      </c>
      <c r="G104" s="219" t="s">
        <v>283</v>
      </c>
      <c r="H104" s="220">
        <v>42.5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12623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12624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12625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44.25" customHeight="1">
      <c r="A107" s="41"/>
      <c r="B107" s="42"/>
      <c r="C107" s="216" t="s">
        <v>232</v>
      </c>
      <c r="D107" s="216" t="s">
        <v>183</v>
      </c>
      <c r="E107" s="217" t="s">
        <v>12626</v>
      </c>
      <c r="F107" s="218" t="s">
        <v>12627</v>
      </c>
      <c r="G107" s="219" t="s">
        <v>304</v>
      </c>
      <c r="H107" s="220">
        <v>10.210000000000001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12628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12629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12630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49.05" customHeight="1">
      <c r="A110" s="41"/>
      <c r="B110" s="42"/>
      <c r="C110" s="216" t="s">
        <v>238</v>
      </c>
      <c r="D110" s="216" t="s">
        <v>183</v>
      </c>
      <c r="E110" s="217" t="s">
        <v>12631</v>
      </c>
      <c r="F110" s="218" t="s">
        <v>12632</v>
      </c>
      <c r="G110" s="219" t="s">
        <v>304</v>
      </c>
      <c r="H110" s="220">
        <v>8.3000000000000007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12633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12634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12635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37.8" customHeight="1">
      <c r="A113" s="41"/>
      <c r="B113" s="42"/>
      <c r="C113" s="216" t="s">
        <v>246</v>
      </c>
      <c r="D113" s="216" t="s">
        <v>183</v>
      </c>
      <c r="E113" s="217" t="s">
        <v>12636</v>
      </c>
      <c r="F113" s="218" t="s">
        <v>12637</v>
      </c>
      <c r="G113" s="219" t="s">
        <v>304</v>
      </c>
      <c r="H113" s="220">
        <v>90.439999999999998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12638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12639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12640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3" customHeight="1">
      <c r="A116" s="41"/>
      <c r="B116" s="42"/>
      <c r="C116" s="216" t="s">
        <v>253</v>
      </c>
      <c r="D116" s="216" t="s">
        <v>183</v>
      </c>
      <c r="E116" s="217" t="s">
        <v>12641</v>
      </c>
      <c r="F116" s="218" t="s">
        <v>12642</v>
      </c>
      <c r="G116" s="219" t="s">
        <v>186</v>
      </c>
      <c r="H116" s="220">
        <v>158.27500000000001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12643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12644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12645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12646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16.5" customHeight="1">
      <c r="A120" s="41"/>
      <c r="B120" s="42"/>
      <c r="C120" s="216" t="s">
        <v>260</v>
      </c>
      <c r="D120" s="216" t="s">
        <v>183</v>
      </c>
      <c r="E120" s="217" t="s">
        <v>12647</v>
      </c>
      <c r="F120" s="218" t="s">
        <v>12648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12649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12650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37.8" customHeight="1">
      <c r="A122" s="41"/>
      <c r="B122" s="42"/>
      <c r="C122" s="216" t="s">
        <v>266</v>
      </c>
      <c r="D122" s="216" t="s">
        <v>183</v>
      </c>
      <c r="E122" s="217" t="s">
        <v>12651</v>
      </c>
      <c r="F122" s="218" t="s">
        <v>12652</v>
      </c>
      <c r="G122" s="219" t="s">
        <v>186</v>
      </c>
      <c r="H122" s="220">
        <v>2.73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12653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12654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12655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55.5" customHeight="1">
      <c r="A125" s="41"/>
      <c r="B125" s="42"/>
      <c r="C125" s="216" t="s">
        <v>273</v>
      </c>
      <c r="D125" s="216" t="s">
        <v>183</v>
      </c>
      <c r="E125" s="217" t="s">
        <v>221</v>
      </c>
      <c r="F125" s="218" t="s">
        <v>222</v>
      </c>
      <c r="G125" s="219" t="s">
        <v>186</v>
      </c>
      <c r="H125" s="220">
        <v>15.864000000000001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12656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224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12657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2" customFormat="1" ht="62.7" customHeight="1">
      <c r="A128" s="41"/>
      <c r="B128" s="42"/>
      <c r="C128" s="216" t="s">
        <v>8</v>
      </c>
      <c r="D128" s="216" t="s">
        <v>183</v>
      </c>
      <c r="E128" s="217" t="s">
        <v>227</v>
      </c>
      <c r="F128" s="218" t="s">
        <v>228</v>
      </c>
      <c r="G128" s="219" t="s">
        <v>186</v>
      </c>
      <c r="H128" s="220">
        <v>31.728000000000002</v>
      </c>
      <c r="I128" s="221"/>
      <c r="J128" s="222">
        <f>ROUND(I128*H128,2)</f>
        <v>0</v>
      </c>
      <c r="K128" s="218" t="s">
        <v>187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188</v>
      </c>
      <c r="AT128" s="227" t="s">
        <v>183</v>
      </c>
      <c r="AU128" s="227" t="s">
        <v>80</v>
      </c>
      <c r="AY128" s="20" t="s">
        <v>181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188</v>
      </c>
      <c r="BM128" s="227" t="s">
        <v>12658</v>
      </c>
    </row>
    <row r="129" s="2" customFormat="1">
      <c r="A129" s="41"/>
      <c r="B129" s="42"/>
      <c r="C129" s="43"/>
      <c r="D129" s="229" t="s">
        <v>190</v>
      </c>
      <c r="E129" s="43"/>
      <c r="F129" s="230" t="s">
        <v>230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190</v>
      </c>
      <c r="AU129" s="20" t="s">
        <v>80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12659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12660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55.5" customHeight="1">
      <c r="A132" s="41"/>
      <c r="B132" s="42"/>
      <c r="C132" s="216" t="s">
        <v>289</v>
      </c>
      <c r="D132" s="216" t="s">
        <v>183</v>
      </c>
      <c r="E132" s="217" t="s">
        <v>12661</v>
      </c>
      <c r="F132" s="218" t="s">
        <v>12662</v>
      </c>
      <c r="G132" s="219" t="s">
        <v>283</v>
      </c>
      <c r="H132" s="220">
        <v>103.64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12663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12664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12665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37.8" customHeight="1">
      <c r="A135" s="41"/>
      <c r="B135" s="42"/>
      <c r="C135" s="216" t="s">
        <v>295</v>
      </c>
      <c r="D135" s="216" t="s">
        <v>183</v>
      </c>
      <c r="E135" s="217" t="s">
        <v>12666</v>
      </c>
      <c r="F135" s="218" t="s">
        <v>12667</v>
      </c>
      <c r="G135" s="219" t="s">
        <v>283</v>
      </c>
      <c r="H135" s="220">
        <v>103.64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12668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12669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12665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16.5" customHeight="1">
      <c r="A138" s="41"/>
      <c r="B138" s="42"/>
      <c r="C138" s="278" t="s">
        <v>301</v>
      </c>
      <c r="D138" s="278" t="s">
        <v>296</v>
      </c>
      <c r="E138" s="279" t="s">
        <v>12670</v>
      </c>
      <c r="F138" s="280" t="s">
        <v>12671</v>
      </c>
      <c r="G138" s="281" t="s">
        <v>256</v>
      </c>
      <c r="H138" s="282">
        <v>15.545999999999999</v>
      </c>
      <c r="I138" s="283"/>
      <c r="J138" s="284">
        <f>ROUND(I138*H138,2)</f>
        <v>0</v>
      </c>
      <c r="K138" s="280" t="s">
        <v>187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253</v>
      </c>
      <c r="AT138" s="227" t="s">
        <v>296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12672</v>
      </c>
    </row>
    <row r="139" s="14" customFormat="1">
      <c r="A139" s="14"/>
      <c r="B139" s="245"/>
      <c r="C139" s="246"/>
      <c r="D139" s="236" t="s">
        <v>192</v>
      </c>
      <c r="E139" s="246"/>
      <c r="F139" s="248" t="s">
        <v>12673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181</v>
      </c>
    </row>
    <row r="140" s="2" customFormat="1" ht="37.8" customHeight="1">
      <c r="A140" s="41"/>
      <c r="B140" s="42"/>
      <c r="C140" s="216" t="s">
        <v>308</v>
      </c>
      <c r="D140" s="216" t="s">
        <v>183</v>
      </c>
      <c r="E140" s="217" t="s">
        <v>12674</v>
      </c>
      <c r="F140" s="218" t="s">
        <v>12675</v>
      </c>
      <c r="G140" s="219" t="s">
        <v>283</v>
      </c>
      <c r="H140" s="220">
        <v>103.64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12676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12677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2" customFormat="1" ht="16.5" customHeight="1">
      <c r="A142" s="41"/>
      <c r="B142" s="42"/>
      <c r="C142" s="278" t="s">
        <v>314</v>
      </c>
      <c r="D142" s="278" t="s">
        <v>296</v>
      </c>
      <c r="E142" s="279" t="s">
        <v>12678</v>
      </c>
      <c r="F142" s="280" t="s">
        <v>12679</v>
      </c>
      <c r="G142" s="281" t="s">
        <v>5892</v>
      </c>
      <c r="H142" s="282">
        <v>2.073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253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12680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12681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44.25" customHeight="1">
      <c r="A144" s="41"/>
      <c r="B144" s="42"/>
      <c r="C144" s="216" t="s">
        <v>319</v>
      </c>
      <c r="D144" s="216" t="s">
        <v>183</v>
      </c>
      <c r="E144" s="217" t="s">
        <v>12682</v>
      </c>
      <c r="F144" s="218" t="s">
        <v>12683</v>
      </c>
      <c r="G144" s="219" t="s">
        <v>420</v>
      </c>
      <c r="H144" s="220">
        <v>1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12684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12685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12686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44.25" customHeight="1">
      <c r="A147" s="41"/>
      <c r="B147" s="42"/>
      <c r="C147" s="216" t="s">
        <v>328</v>
      </c>
      <c r="D147" s="216" t="s">
        <v>183</v>
      </c>
      <c r="E147" s="217" t="s">
        <v>12687</v>
      </c>
      <c r="F147" s="218" t="s">
        <v>12688</v>
      </c>
      <c r="G147" s="219" t="s">
        <v>420</v>
      </c>
      <c r="H147" s="220">
        <v>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12689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12690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12691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16.5" customHeight="1">
      <c r="A150" s="41"/>
      <c r="B150" s="42"/>
      <c r="C150" s="278" t="s">
        <v>334</v>
      </c>
      <c r="D150" s="278" t="s">
        <v>296</v>
      </c>
      <c r="E150" s="279" t="s">
        <v>12692</v>
      </c>
      <c r="F150" s="280" t="s">
        <v>12693</v>
      </c>
      <c r="G150" s="281" t="s">
        <v>186</v>
      </c>
      <c r="H150" s="282">
        <v>1.3999999999999999</v>
      </c>
      <c r="I150" s="283"/>
      <c r="J150" s="284">
        <f>ROUND(I150*H150,2)</f>
        <v>0</v>
      </c>
      <c r="K150" s="280" t="s">
        <v>187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253</v>
      </c>
      <c r="AT150" s="227" t="s">
        <v>296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12694</v>
      </c>
    </row>
    <row r="151" s="2" customFormat="1" ht="37.8" customHeight="1">
      <c r="A151" s="41"/>
      <c r="B151" s="42"/>
      <c r="C151" s="216" t="s">
        <v>7</v>
      </c>
      <c r="D151" s="216" t="s">
        <v>183</v>
      </c>
      <c r="E151" s="217" t="s">
        <v>12695</v>
      </c>
      <c r="F151" s="218" t="s">
        <v>12696</v>
      </c>
      <c r="G151" s="219" t="s">
        <v>420</v>
      </c>
      <c r="H151" s="220">
        <v>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12697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12698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2" customFormat="1" ht="16.5" customHeight="1">
      <c r="A153" s="41"/>
      <c r="B153" s="42"/>
      <c r="C153" s="278" t="s">
        <v>347</v>
      </c>
      <c r="D153" s="278" t="s">
        <v>296</v>
      </c>
      <c r="E153" s="279" t="s">
        <v>12699</v>
      </c>
      <c r="F153" s="280" t="s">
        <v>12700</v>
      </c>
      <c r="G153" s="281" t="s">
        <v>420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253</v>
      </c>
      <c r="AT153" s="227" t="s">
        <v>296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12701</v>
      </c>
    </row>
    <row r="154" s="2" customFormat="1" ht="37.8" customHeight="1">
      <c r="A154" s="41"/>
      <c r="B154" s="42"/>
      <c r="C154" s="216" t="s">
        <v>354</v>
      </c>
      <c r="D154" s="216" t="s">
        <v>183</v>
      </c>
      <c r="E154" s="217" t="s">
        <v>12702</v>
      </c>
      <c r="F154" s="218" t="s">
        <v>12703</v>
      </c>
      <c r="G154" s="219" t="s">
        <v>420</v>
      </c>
      <c r="H154" s="220">
        <v>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12704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12705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2" customFormat="1" ht="16.5" customHeight="1">
      <c r="A156" s="41"/>
      <c r="B156" s="42"/>
      <c r="C156" s="278" t="s">
        <v>360</v>
      </c>
      <c r="D156" s="278" t="s">
        <v>296</v>
      </c>
      <c r="E156" s="279" t="s">
        <v>12706</v>
      </c>
      <c r="F156" s="280" t="s">
        <v>12707</v>
      </c>
      <c r="G156" s="281" t="s">
        <v>420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253</v>
      </c>
      <c r="AT156" s="227" t="s">
        <v>296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12708</v>
      </c>
    </row>
    <row r="157" s="2" customFormat="1" ht="24.15" customHeight="1">
      <c r="A157" s="41"/>
      <c r="B157" s="42"/>
      <c r="C157" s="216" t="s">
        <v>365</v>
      </c>
      <c r="D157" s="216" t="s">
        <v>183</v>
      </c>
      <c r="E157" s="217" t="s">
        <v>12709</v>
      </c>
      <c r="F157" s="218" t="s">
        <v>12710</v>
      </c>
      <c r="G157" s="219" t="s">
        <v>420</v>
      </c>
      <c r="H157" s="220">
        <v>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12711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12712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21.75" customHeight="1">
      <c r="A159" s="41"/>
      <c r="B159" s="42"/>
      <c r="C159" s="278" t="s">
        <v>372</v>
      </c>
      <c r="D159" s="278" t="s">
        <v>296</v>
      </c>
      <c r="E159" s="279" t="s">
        <v>12713</v>
      </c>
      <c r="F159" s="280" t="s">
        <v>12714</v>
      </c>
      <c r="G159" s="281" t="s">
        <v>420</v>
      </c>
      <c r="H159" s="282">
        <v>3</v>
      </c>
      <c r="I159" s="283"/>
      <c r="J159" s="284">
        <f>ROUND(I159*H159,2)</f>
        <v>0</v>
      </c>
      <c r="K159" s="280" t="s">
        <v>187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253</v>
      </c>
      <c r="AT159" s="227" t="s">
        <v>296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188</v>
      </c>
      <c r="BM159" s="227" t="s">
        <v>12715</v>
      </c>
    </row>
    <row r="160" s="14" customFormat="1">
      <c r="A160" s="14"/>
      <c r="B160" s="245"/>
      <c r="C160" s="246"/>
      <c r="D160" s="236" t="s">
        <v>192</v>
      </c>
      <c r="E160" s="246"/>
      <c r="F160" s="248" t="s">
        <v>12716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181</v>
      </c>
    </row>
    <row r="161" s="2" customFormat="1" ht="21.75" customHeight="1">
      <c r="A161" s="41"/>
      <c r="B161" s="42"/>
      <c r="C161" s="278" t="s">
        <v>380</v>
      </c>
      <c r="D161" s="278" t="s">
        <v>296</v>
      </c>
      <c r="E161" s="279" t="s">
        <v>12717</v>
      </c>
      <c r="F161" s="280" t="s">
        <v>12718</v>
      </c>
      <c r="G161" s="281" t="s">
        <v>420</v>
      </c>
      <c r="H161" s="282">
        <v>3</v>
      </c>
      <c r="I161" s="283"/>
      <c r="J161" s="284">
        <f>ROUND(I161*H161,2)</f>
        <v>0</v>
      </c>
      <c r="K161" s="280" t="s">
        <v>187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253</v>
      </c>
      <c r="AT161" s="227" t="s">
        <v>296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12719</v>
      </c>
    </row>
    <row r="162" s="2" customFormat="1" ht="33" customHeight="1">
      <c r="A162" s="41"/>
      <c r="B162" s="42"/>
      <c r="C162" s="216" t="s">
        <v>386</v>
      </c>
      <c r="D162" s="216" t="s">
        <v>183</v>
      </c>
      <c r="E162" s="217" t="s">
        <v>12720</v>
      </c>
      <c r="F162" s="218" t="s">
        <v>12721</v>
      </c>
      <c r="G162" s="219" t="s">
        <v>420</v>
      </c>
      <c r="H162" s="220">
        <v>2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12722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12723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16.5" customHeight="1">
      <c r="A164" s="41"/>
      <c r="B164" s="42"/>
      <c r="C164" s="278" t="s">
        <v>392</v>
      </c>
      <c r="D164" s="278" t="s">
        <v>296</v>
      </c>
      <c r="E164" s="279" t="s">
        <v>12670</v>
      </c>
      <c r="F164" s="280" t="s">
        <v>12671</v>
      </c>
      <c r="G164" s="281" t="s">
        <v>256</v>
      </c>
      <c r="H164" s="282">
        <v>0.01</v>
      </c>
      <c r="I164" s="283"/>
      <c r="J164" s="284">
        <f>ROUND(I164*H164,2)</f>
        <v>0</v>
      </c>
      <c r="K164" s="280" t="s">
        <v>187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253</v>
      </c>
      <c r="AT164" s="227" t="s">
        <v>296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12724</v>
      </c>
    </row>
    <row r="165" s="14" customFormat="1">
      <c r="A165" s="14"/>
      <c r="B165" s="245"/>
      <c r="C165" s="246"/>
      <c r="D165" s="236" t="s">
        <v>192</v>
      </c>
      <c r="E165" s="246"/>
      <c r="F165" s="248" t="s">
        <v>12725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181</v>
      </c>
    </row>
    <row r="166" s="2" customFormat="1" ht="49.05" customHeight="1">
      <c r="A166" s="41"/>
      <c r="B166" s="42"/>
      <c r="C166" s="216" t="s">
        <v>398</v>
      </c>
      <c r="D166" s="216" t="s">
        <v>183</v>
      </c>
      <c r="E166" s="217" t="s">
        <v>12726</v>
      </c>
      <c r="F166" s="218" t="s">
        <v>12727</v>
      </c>
      <c r="G166" s="219" t="s">
        <v>283</v>
      </c>
      <c r="H166" s="220">
        <v>103.64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12728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12729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288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181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404</v>
      </c>
      <c r="D169" s="216" t="s">
        <v>183</v>
      </c>
      <c r="E169" s="217" t="s">
        <v>405</v>
      </c>
      <c r="F169" s="218" t="s">
        <v>406</v>
      </c>
      <c r="G169" s="219" t="s">
        <v>186</v>
      </c>
      <c r="H169" s="220">
        <v>2.8260000000000001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12730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408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12731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232</v>
      </c>
      <c r="F172" s="214" t="s">
        <v>1116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181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410</v>
      </c>
      <c r="D173" s="216" t="s">
        <v>183</v>
      </c>
      <c r="E173" s="217" t="s">
        <v>12732</v>
      </c>
      <c r="F173" s="218" t="s">
        <v>12733</v>
      </c>
      <c r="G173" s="219" t="s">
        <v>283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12734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12735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33" customHeight="1">
      <c r="A175" s="41"/>
      <c r="B175" s="42"/>
      <c r="C175" s="216" t="s">
        <v>426</v>
      </c>
      <c r="D175" s="216" t="s">
        <v>183</v>
      </c>
      <c r="E175" s="217" t="s">
        <v>12736</v>
      </c>
      <c r="F175" s="218" t="s">
        <v>12737</v>
      </c>
      <c r="G175" s="219" t="s">
        <v>283</v>
      </c>
      <c r="H175" s="220">
        <v>281.57299999999998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12738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12739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12740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12741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12742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55.5" customHeight="1">
      <c r="A180" s="41"/>
      <c r="B180" s="42"/>
      <c r="C180" s="216" t="s">
        <v>431</v>
      </c>
      <c r="D180" s="216" t="s">
        <v>183</v>
      </c>
      <c r="E180" s="217" t="s">
        <v>1123</v>
      </c>
      <c r="F180" s="218" t="s">
        <v>1124</v>
      </c>
      <c r="G180" s="219" t="s">
        <v>283</v>
      </c>
      <c r="H180" s="220">
        <v>342.33300000000003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12743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1126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12744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12745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16.5" customHeight="1">
      <c r="A184" s="41"/>
      <c r="B184" s="42"/>
      <c r="C184" s="278" t="s">
        <v>439</v>
      </c>
      <c r="D184" s="278" t="s">
        <v>296</v>
      </c>
      <c r="E184" s="279" t="s">
        <v>1129</v>
      </c>
      <c r="F184" s="280" t="s">
        <v>1130</v>
      </c>
      <c r="G184" s="281" t="s">
        <v>256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253</v>
      </c>
      <c r="AT184" s="227" t="s">
        <v>296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12746</v>
      </c>
    </row>
    <row r="185" s="2" customFormat="1">
      <c r="A185" s="41"/>
      <c r="B185" s="42"/>
      <c r="C185" s="43"/>
      <c r="D185" s="236" t="s">
        <v>1132</v>
      </c>
      <c r="E185" s="43"/>
      <c r="F185" s="288" t="s">
        <v>1133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1132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12747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12748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12749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66.75" customHeight="1">
      <c r="A189" s="41"/>
      <c r="B189" s="42"/>
      <c r="C189" s="216" t="s">
        <v>446</v>
      </c>
      <c r="D189" s="216" t="s">
        <v>183</v>
      </c>
      <c r="E189" s="217" t="s">
        <v>12750</v>
      </c>
      <c r="F189" s="218" t="s">
        <v>12751</v>
      </c>
      <c r="G189" s="219" t="s">
        <v>283</v>
      </c>
      <c r="H189" s="220">
        <v>36.119999999999997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12752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12753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12754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1.75" customHeight="1">
      <c r="A192" s="41"/>
      <c r="B192" s="42"/>
      <c r="C192" s="278" t="s">
        <v>459</v>
      </c>
      <c r="D192" s="278" t="s">
        <v>296</v>
      </c>
      <c r="E192" s="279" t="s">
        <v>12755</v>
      </c>
      <c r="F192" s="280" t="s">
        <v>12756</v>
      </c>
      <c r="G192" s="281" t="s">
        <v>283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253</v>
      </c>
      <c r="AT192" s="227" t="s">
        <v>296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12757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12758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37.8" customHeight="1">
      <c r="A194" s="41"/>
      <c r="B194" s="42"/>
      <c r="C194" s="216" t="s">
        <v>477</v>
      </c>
      <c r="D194" s="216" t="s">
        <v>183</v>
      </c>
      <c r="E194" s="217" t="s">
        <v>12759</v>
      </c>
      <c r="F194" s="218" t="s">
        <v>12760</v>
      </c>
      <c r="G194" s="219" t="s">
        <v>283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12761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12762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12745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260</v>
      </c>
      <c r="F197" s="214" t="s">
        <v>7130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181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485</v>
      </c>
      <c r="D198" s="216" t="s">
        <v>183</v>
      </c>
      <c r="E198" s="217" t="s">
        <v>12763</v>
      </c>
      <c r="F198" s="218" t="s">
        <v>12764</v>
      </c>
      <c r="G198" s="219" t="s">
        <v>2255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12765</v>
      </c>
    </row>
    <row r="199" s="2" customFormat="1" ht="37.8" customHeight="1">
      <c r="A199" s="41"/>
      <c r="B199" s="42"/>
      <c r="C199" s="216" t="s">
        <v>492</v>
      </c>
      <c r="D199" s="216" t="s">
        <v>183</v>
      </c>
      <c r="E199" s="217" t="s">
        <v>12766</v>
      </c>
      <c r="F199" s="218" t="s">
        <v>12767</v>
      </c>
      <c r="G199" s="219" t="s">
        <v>420</v>
      </c>
      <c r="H199" s="220">
        <v>130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12768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12769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12770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3166</v>
      </c>
      <c r="F202" s="214" t="s">
        <v>3167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181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497</v>
      </c>
      <c r="D203" s="216" t="s">
        <v>183</v>
      </c>
      <c r="E203" s="217" t="s">
        <v>3181</v>
      </c>
      <c r="F203" s="218" t="s">
        <v>3182</v>
      </c>
      <c r="G203" s="219" t="s">
        <v>256</v>
      </c>
      <c r="H203" s="220">
        <v>28.829999999999998</v>
      </c>
      <c r="I203" s="221"/>
      <c r="J203" s="222">
        <f>ROUND(I203*H203,2)</f>
        <v>0</v>
      </c>
      <c r="K203" s="218" t="s">
        <v>187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188</v>
      </c>
      <c r="AT203" s="227" t="s">
        <v>183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188</v>
      </c>
      <c r="BM203" s="227" t="s">
        <v>12771</v>
      </c>
    </row>
    <row r="204" s="2" customFormat="1">
      <c r="A204" s="41"/>
      <c r="B204" s="42"/>
      <c r="C204" s="43"/>
      <c r="D204" s="229" t="s">
        <v>190</v>
      </c>
      <c r="E204" s="43"/>
      <c r="F204" s="230" t="s">
        <v>3184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190</v>
      </c>
      <c r="AU204" s="20" t="s">
        <v>80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12772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2" customFormat="1" ht="44.25" customHeight="1">
      <c r="A206" s="41"/>
      <c r="B206" s="42"/>
      <c r="C206" s="216" t="s">
        <v>505</v>
      </c>
      <c r="D206" s="216" t="s">
        <v>183</v>
      </c>
      <c r="E206" s="217" t="s">
        <v>3220</v>
      </c>
      <c r="F206" s="218" t="s">
        <v>3221</v>
      </c>
      <c r="G206" s="219" t="s">
        <v>256</v>
      </c>
      <c r="H206" s="220">
        <v>619.41600000000005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188</v>
      </c>
      <c r="BM206" s="227" t="s">
        <v>12773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3223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12774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7.8" customHeight="1">
      <c r="A209" s="41"/>
      <c r="B209" s="42"/>
      <c r="C209" s="216" t="s">
        <v>511</v>
      </c>
      <c r="D209" s="216" t="s">
        <v>183</v>
      </c>
      <c r="E209" s="217" t="s">
        <v>3226</v>
      </c>
      <c r="F209" s="218" t="s">
        <v>3227</v>
      </c>
      <c r="G209" s="219" t="s">
        <v>256</v>
      </c>
      <c r="H209" s="220">
        <v>103.236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188</v>
      </c>
      <c r="BM209" s="227" t="s">
        <v>12775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3229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2" customFormat="1" ht="44.25" customHeight="1">
      <c r="A211" s="41"/>
      <c r="B211" s="42"/>
      <c r="C211" s="216" t="s">
        <v>517</v>
      </c>
      <c r="D211" s="216" t="s">
        <v>183</v>
      </c>
      <c r="E211" s="217" t="s">
        <v>3252</v>
      </c>
      <c r="F211" s="218" t="s">
        <v>3253</v>
      </c>
      <c r="G211" s="219" t="s">
        <v>256</v>
      </c>
      <c r="H211" s="220">
        <v>32.880000000000003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12776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3255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12777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2" customFormat="1" ht="49.05" customHeight="1">
      <c r="A214" s="41"/>
      <c r="B214" s="42"/>
      <c r="C214" s="216" t="s">
        <v>523</v>
      </c>
      <c r="D214" s="216" t="s">
        <v>183</v>
      </c>
      <c r="E214" s="217" t="s">
        <v>3267</v>
      </c>
      <c r="F214" s="218" t="s">
        <v>3268</v>
      </c>
      <c r="G214" s="219" t="s">
        <v>256</v>
      </c>
      <c r="H214" s="220">
        <v>58.057000000000002</v>
      </c>
      <c r="I214" s="221"/>
      <c r="J214" s="222">
        <f>ROUND(I214*H214,2)</f>
        <v>0</v>
      </c>
      <c r="K214" s="218" t="s">
        <v>187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188</v>
      </c>
      <c r="BM214" s="227" t="s">
        <v>12778</v>
      </c>
    </row>
    <row r="215" s="2" customFormat="1">
      <c r="A215" s="41"/>
      <c r="B215" s="42"/>
      <c r="C215" s="43"/>
      <c r="D215" s="229" t="s">
        <v>190</v>
      </c>
      <c r="E215" s="43"/>
      <c r="F215" s="230" t="s">
        <v>3270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190</v>
      </c>
      <c r="AU215" s="20" t="s">
        <v>80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12779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2" customFormat="1" ht="37.8" customHeight="1">
      <c r="A217" s="41"/>
      <c r="B217" s="42"/>
      <c r="C217" s="216" t="s">
        <v>531</v>
      </c>
      <c r="D217" s="216" t="s">
        <v>183</v>
      </c>
      <c r="E217" s="217" t="s">
        <v>12780</v>
      </c>
      <c r="F217" s="218" t="s">
        <v>12781</v>
      </c>
      <c r="G217" s="219" t="s">
        <v>256</v>
      </c>
      <c r="H217" s="220">
        <v>12.300000000000001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188</v>
      </c>
      <c r="BM217" s="227" t="s">
        <v>12782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12783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12784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3272</v>
      </c>
      <c r="F220" s="214" t="s">
        <v>3273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181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539</v>
      </c>
      <c r="D221" s="216" t="s">
        <v>183</v>
      </c>
      <c r="E221" s="217" t="s">
        <v>1142</v>
      </c>
      <c r="F221" s="218" t="s">
        <v>1143</v>
      </c>
      <c r="G221" s="219" t="s">
        <v>256</v>
      </c>
      <c r="H221" s="220">
        <v>148.77000000000001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12785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1145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12786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7.8" customHeight="1">
      <c r="A224" s="41"/>
      <c r="B224" s="42"/>
      <c r="C224" s="216" t="s">
        <v>545</v>
      </c>
      <c r="D224" s="216" t="s">
        <v>183</v>
      </c>
      <c r="E224" s="217" t="s">
        <v>12787</v>
      </c>
      <c r="F224" s="218" t="s">
        <v>12788</v>
      </c>
      <c r="G224" s="219" t="s">
        <v>256</v>
      </c>
      <c r="H224" s="220">
        <v>104.55500000000001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12789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12790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12791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12792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37.8" customHeight="1">
      <c r="A228" s="41"/>
      <c r="B228" s="42"/>
      <c r="C228" s="216" t="s">
        <v>549</v>
      </c>
      <c r="D228" s="216" t="s">
        <v>183</v>
      </c>
      <c r="E228" s="217" t="s">
        <v>12793</v>
      </c>
      <c r="F228" s="218" t="s">
        <v>12794</v>
      </c>
      <c r="G228" s="219" t="s">
        <v>256</v>
      </c>
      <c r="H228" s="220">
        <v>16.190999999999999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12795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12796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3292</v>
      </c>
      <c r="F230" s="203" t="s">
        <v>3293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181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5128</v>
      </c>
      <c r="F231" s="214" t="s">
        <v>5495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181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555</v>
      </c>
      <c r="D232" s="216" t="s">
        <v>183</v>
      </c>
      <c r="E232" s="217" t="s">
        <v>5911</v>
      </c>
      <c r="F232" s="218" t="s">
        <v>5912</v>
      </c>
      <c r="G232" s="219" t="s">
        <v>5892</v>
      </c>
      <c r="H232" s="220">
        <v>1421.23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12797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5914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12798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33" customHeight="1">
      <c r="A235" s="41"/>
      <c r="B235" s="42"/>
      <c r="C235" s="278" t="s">
        <v>561</v>
      </c>
      <c r="D235" s="278" t="s">
        <v>296</v>
      </c>
      <c r="E235" s="279" t="s">
        <v>12799</v>
      </c>
      <c r="F235" s="280" t="s">
        <v>12800</v>
      </c>
      <c r="G235" s="281" t="s">
        <v>304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12801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12802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55.5" customHeight="1">
      <c r="A237" s="41"/>
      <c r="B237" s="42"/>
      <c r="C237" s="216" t="s">
        <v>567</v>
      </c>
      <c r="D237" s="216" t="s">
        <v>183</v>
      </c>
      <c r="E237" s="217" t="s">
        <v>12803</v>
      </c>
      <c r="F237" s="218" t="s">
        <v>12804</v>
      </c>
      <c r="G237" s="219" t="s">
        <v>256</v>
      </c>
      <c r="H237" s="220">
        <v>1.492</v>
      </c>
      <c r="I237" s="221"/>
      <c r="J237" s="222">
        <f>ROUND(I237*H237,2)</f>
        <v>0</v>
      </c>
      <c r="K237" s="218" t="s">
        <v>3216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12805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/np0mLsE1LCt7LtqyH3c+pZF0DADK4oKinYUg8/qPpUrbkM8TX282Inac/mcbVx7E4iTGN+cMvCROg12N66ijA==" hashValue="tfDlxdPb6c5acezBya623iX6ag3l4AiI8mDArlAO6D+owSVncKMgRVAHGID/7oEM/MPk7oW7OR1uHN0WR4q1yQ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12806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ROUND((SUM(BE91:BE629)),  2)</f>
        <v>0</v>
      </c>
      <c r="G33" s="41"/>
      <c r="H33" s="41"/>
      <c r="I33" s="161">
        <v>0.20999999999999999</v>
      </c>
      <c r="J33" s="160">
        <f>ROUND(((SUM(BE91:BE629))*I33),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ROUND((SUM(BF91:BF629)),  2)</f>
        <v>0</v>
      </c>
      <c r="G34" s="41"/>
      <c r="H34" s="41"/>
      <c r="I34" s="161">
        <v>0.12</v>
      </c>
      <c r="J34" s="160">
        <f>ROUND(((SUM(BF91:BF629))*I34),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ROUND((SUM(BG91:BG629)),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ROUND((SUM(BH91:BH629)),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ROUND((SUM(BI91:BI629)),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05A - vnější sítě - kanalizace, vodovod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7005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7006</v>
      </c>
      <c r="E67" s="186"/>
      <c r="F67" s="186"/>
      <c r="G67" s="186"/>
      <c r="H67" s="186"/>
      <c r="I67" s="186"/>
      <c r="J67" s="187">
        <f>J584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J620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7007</v>
      </c>
      <c r="E71" s="186"/>
      <c r="F71" s="186"/>
      <c r="G71" s="186"/>
      <c r="H71" s="186"/>
      <c r="I71" s="186"/>
      <c r="J71" s="187">
        <f>J621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05A - vnější sítě - kanalizace, vodovod - revize 1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21. 11. 2025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167</v>
      </c>
      <c r="D90" s="192" t="s">
        <v>56</v>
      </c>
      <c r="E90" s="192" t="s">
        <v>52</v>
      </c>
      <c r="F90" s="192" t="s">
        <v>53</v>
      </c>
      <c r="G90" s="192" t="s">
        <v>168</v>
      </c>
      <c r="H90" s="192" t="s">
        <v>169</v>
      </c>
      <c r="I90" s="192" t="s">
        <v>170</v>
      </c>
      <c r="J90" s="192" t="s">
        <v>130</v>
      </c>
      <c r="K90" s="193" t="s">
        <v>171</v>
      </c>
      <c r="L90" s="194"/>
      <c r="M90" s="95" t="s">
        <v>19</v>
      </c>
      <c r="N90" s="96" t="s">
        <v>41</v>
      </c>
      <c r="O90" s="96" t="s">
        <v>172</v>
      </c>
      <c r="P90" s="96" t="s">
        <v>173</v>
      </c>
      <c r="Q90" s="96" t="s">
        <v>174</v>
      </c>
      <c r="R90" s="96" t="s">
        <v>175</v>
      </c>
      <c r="S90" s="96" t="s">
        <v>176</v>
      </c>
      <c r="T90" s="97" t="s">
        <v>177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P92+P620</f>
        <v>0</v>
      </c>
      <c r="Q91" s="99"/>
      <c r="R91" s="197">
        <f>R92+R620</f>
        <v>145.81205420000003</v>
      </c>
      <c r="S91" s="99"/>
      <c r="T91" s="198">
        <f>T92+T620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BK92+BK620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179</v>
      </c>
      <c r="F92" s="203" t="s">
        <v>180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P93+P222+P231+P235+P256+P274+P584+P601+P608</f>
        <v>0</v>
      </c>
      <c r="Q92" s="208"/>
      <c r="R92" s="209">
        <f>R93+R222+R231+R235+R256+R274+R584+R601+R608</f>
        <v>145.59579420000003</v>
      </c>
      <c r="S92" s="208"/>
      <c r="T92" s="210">
        <f>T93+T222+T231+T235+T256+T274+T584+T601+T608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181</v>
      </c>
      <c r="BK92" s="213">
        <f>BK93+BK222+BK231+BK235+BK256+BK274+BK584+BK601+BK608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182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181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183</v>
      </c>
      <c r="E94" s="217" t="s">
        <v>12807</v>
      </c>
      <c r="F94" s="218" t="s">
        <v>12808</v>
      </c>
      <c r="G94" s="219" t="s">
        <v>283</v>
      </c>
      <c r="H94" s="220">
        <v>13.5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12809</v>
      </c>
    </row>
    <row r="95" s="2" customFormat="1">
      <c r="A95" s="41"/>
      <c r="B95" s="42"/>
      <c r="C95" s="43"/>
      <c r="D95" s="229" t="s">
        <v>190</v>
      </c>
      <c r="E95" s="43"/>
      <c r="F95" s="230" t="s">
        <v>12810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12811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66.75" customHeight="1">
      <c r="A97" s="41"/>
      <c r="B97" s="42"/>
      <c r="C97" s="216" t="s">
        <v>80</v>
      </c>
      <c r="D97" s="216" t="s">
        <v>183</v>
      </c>
      <c r="E97" s="217" t="s">
        <v>12812</v>
      </c>
      <c r="F97" s="218" t="s">
        <v>12813</v>
      </c>
      <c r="G97" s="219" t="s">
        <v>283</v>
      </c>
      <c r="H97" s="220">
        <v>15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12814</v>
      </c>
    </row>
    <row r="98" s="2" customFormat="1">
      <c r="A98" s="41"/>
      <c r="B98" s="42"/>
      <c r="C98" s="43"/>
      <c r="D98" s="229" t="s">
        <v>190</v>
      </c>
      <c r="E98" s="43"/>
      <c r="F98" s="230" t="s">
        <v>12815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12816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37.8" customHeight="1">
      <c r="A100" s="41"/>
      <c r="B100" s="42"/>
      <c r="C100" s="216" t="s">
        <v>97</v>
      </c>
      <c r="D100" s="216" t="s">
        <v>183</v>
      </c>
      <c r="E100" s="217" t="s">
        <v>12817</v>
      </c>
      <c r="F100" s="218" t="s">
        <v>12818</v>
      </c>
      <c r="G100" s="219" t="s">
        <v>420</v>
      </c>
      <c r="H100" s="220">
        <v>2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12819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12820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2" customFormat="1" ht="37.8" customHeight="1">
      <c r="A102" s="41"/>
      <c r="B102" s="42"/>
      <c r="C102" s="216" t="s">
        <v>188</v>
      </c>
      <c r="D102" s="216" t="s">
        <v>183</v>
      </c>
      <c r="E102" s="217" t="s">
        <v>12821</v>
      </c>
      <c r="F102" s="218" t="s">
        <v>12822</v>
      </c>
      <c r="G102" s="219" t="s">
        <v>420</v>
      </c>
      <c r="H102" s="220">
        <v>2</v>
      </c>
      <c r="I102" s="221"/>
      <c r="J102" s="222">
        <f>ROUND(I102*H102,2)</f>
        <v>0</v>
      </c>
      <c r="K102" s="218" t="s">
        <v>187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188</v>
      </c>
      <c r="AT102" s="227" t="s">
        <v>183</v>
      </c>
      <c r="AU102" s="227" t="s">
        <v>80</v>
      </c>
      <c r="AY102" s="20" t="s">
        <v>181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188</v>
      </c>
      <c r="BM102" s="227" t="s">
        <v>12823</v>
      </c>
    </row>
    <row r="103" s="2" customFormat="1">
      <c r="A103" s="41"/>
      <c r="B103" s="42"/>
      <c r="C103" s="43"/>
      <c r="D103" s="229" t="s">
        <v>190</v>
      </c>
      <c r="E103" s="43"/>
      <c r="F103" s="230" t="s">
        <v>12824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190</v>
      </c>
      <c r="AU103" s="20" t="s">
        <v>80</v>
      </c>
    </row>
    <row r="104" s="2" customFormat="1" ht="37.8" customHeight="1">
      <c r="A104" s="41"/>
      <c r="B104" s="42"/>
      <c r="C104" s="216" t="s">
        <v>232</v>
      </c>
      <c r="D104" s="216" t="s">
        <v>183</v>
      </c>
      <c r="E104" s="217" t="s">
        <v>12825</v>
      </c>
      <c r="F104" s="218" t="s">
        <v>12826</v>
      </c>
      <c r="G104" s="219" t="s">
        <v>283</v>
      </c>
      <c r="H104" s="220">
        <v>30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12827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12828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12829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37.8" customHeight="1">
      <c r="A107" s="41"/>
      <c r="B107" s="42"/>
      <c r="C107" s="216" t="s">
        <v>238</v>
      </c>
      <c r="D107" s="216" t="s">
        <v>183</v>
      </c>
      <c r="E107" s="217" t="s">
        <v>12830</v>
      </c>
      <c r="F107" s="218" t="s">
        <v>12831</v>
      </c>
      <c r="G107" s="219" t="s">
        <v>283</v>
      </c>
      <c r="H107" s="220">
        <v>30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12832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12833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2" customFormat="1" ht="37.8" customHeight="1">
      <c r="A109" s="41"/>
      <c r="B109" s="42"/>
      <c r="C109" s="216" t="s">
        <v>246</v>
      </c>
      <c r="D109" s="216" t="s">
        <v>183</v>
      </c>
      <c r="E109" s="217" t="s">
        <v>12834</v>
      </c>
      <c r="F109" s="218" t="s">
        <v>12835</v>
      </c>
      <c r="G109" s="219" t="s">
        <v>186</v>
      </c>
      <c r="H109" s="220">
        <v>267.56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12836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12837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3" customFormat="1">
      <c r="A111" s="13"/>
      <c r="B111" s="234"/>
      <c r="C111" s="235"/>
      <c r="D111" s="236" t="s">
        <v>192</v>
      </c>
      <c r="E111" s="237" t="s">
        <v>19</v>
      </c>
      <c r="F111" s="238" t="s">
        <v>12838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192</v>
      </c>
      <c r="AU111" s="244" t="s">
        <v>80</v>
      </c>
      <c r="AV111" s="13" t="s">
        <v>78</v>
      </c>
      <c r="AW111" s="13" t="s">
        <v>194</v>
      </c>
      <c r="AX111" s="13" t="s">
        <v>71</v>
      </c>
      <c r="AY111" s="244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12839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12840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44.25" customHeight="1">
      <c r="A114" s="41"/>
      <c r="B114" s="42"/>
      <c r="C114" s="216" t="s">
        <v>253</v>
      </c>
      <c r="D114" s="216" t="s">
        <v>183</v>
      </c>
      <c r="E114" s="217" t="s">
        <v>12841</v>
      </c>
      <c r="F114" s="218" t="s">
        <v>12842</v>
      </c>
      <c r="G114" s="219" t="s">
        <v>186</v>
      </c>
      <c r="H114" s="220">
        <v>71.352000000000004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12843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12844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12845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12846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2" customFormat="1" ht="44.25" customHeight="1">
      <c r="A118" s="41"/>
      <c r="B118" s="42"/>
      <c r="C118" s="216" t="s">
        <v>260</v>
      </c>
      <c r="D118" s="216" t="s">
        <v>183</v>
      </c>
      <c r="E118" s="217" t="s">
        <v>12847</v>
      </c>
      <c r="F118" s="218" t="s">
        <v>12848</v>
      </c>
      <c r="G118" s="219" t="s">
        <v>186</v>
      </c>
      <c r="H118" s="220">
        <v>19.744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12849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12850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3" customFormat="1">
      <c r="A120" s="13"/>
      <c r="B120" s="234"/>
      <c r="C120" s="235"/>
      <c r="D120" s="236" t="s">
        <v>192</v>
      </c>
      <c r="E120" s="237" t="s">
        <v>19</v>
      </c>
      <c r="F120" s="238" t="s">
        <v>11489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192</v>
      </c>
      <c r="AU120" s="244" t="s">
        <v>80</v>
      </c>
      <c r="AV120" s="13" t="s">
        <v>78</v>
      </c>
      <c r="AW120" s="13" t="s">
        <v>194</v>
      </c>
      <c r="AX120" s="13" t="s">
        <v>71</v>
      </c>
      <c r="AY120" s="244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12851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12852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44.25" customHeight="1">
      <c r="A123" s="41"/>
      <c r="B123" s="42"/>
      <c r="C123" s="216" t="s">
        <v>266</v>
      </c>
      <c r="D123" s="216" t="s">
        <v>183</v>
      </c>
      <c r="E123" s="217" t="s">
        <v>7959</v>
      </c>
      <c r="F123" s="218" t="s">
        <v>7960</v>
      </c>
      <c r="G123" s="219" t="s">
        <v>186</v>
      </c>
      <c r="H123" s="220">
        <v>41.744999999999997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12853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7962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3" customFormat="1">
      <c r="A125" s="13"/>
      <c r="B125" s="234"/>
      <c r="C125" s="235"/>
      <c r="D125" s="236" t="s">
        <v>192</v>
      </c>
      <c r="E125" s="237" t="s">
        <v>19</v>
      </c>
      <c r="F125" s="238" t="s">
        <v>12854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192</v>
      </c>
      <c r="AU125" s="244" t="s">
        <v>80</v>
      </c>
      <c r="AV125" s="13" t="s">
        <v>78</v>
      </c>
      <c r="AW125" s="13" t="s">
        <v>194</v>
      </c>
      <c r="AX125" s="13" t="s">
        <v>71</v>
      </c>
      <c r="AY125" s="244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12855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12856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12857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12858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12859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12860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12861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6" customFormat="1">
      <c r="A133" s="16"/>
      <c r="B133" s="267"/>
      <c r="C133" s="268"/>
      <c r="D133" s="236" t="s">
        <v>192</v>
      </c>
      <c r="E133" s="269" t="s">
        <v>19</v>
      </c>
      <c r="F133" s="270" t="s">
        <v>220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192</v>
      </c>
      <c r="AU133" s="277" t="s">
        <v>80</v>
      </c>
      <c r="AV133" s="16" t="s">
        <v>188</v>
      </c>
      <c r="AW133" s="16" t="s">
        <v>194</v>
      </c>
      <c r="AX133" s="16" t="s">
        <v>78</v>
      </c>
      <c r="AY133" s="277" t="s">
        <v>181</v>
      </c>
    </row>
    <row r="134" s="2" customFormat="1" ht="44.25" customHeight="1">
      <c r="A134" s="41"/>
      <c r="B134" s="42"/>
      <c r="C134" s="216" t="s">
        <v>273</v>
      </c>
      <c r="D134" s="216" t="s">
        <v>183</v>
      </c>
      <c r="E134" s="217" t="s">
        <v>12862</v>
      </c>
      <c r="F134" s="218" t="s">
        <v>12863</v>
      </c>
      <c r="G134" s="219" t="s">
        <v>186</v>
      </c>
      <c r="H134" s="220">
        <v>24.719999999999999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12864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12865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12866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44.25" customHeight="1">
      <c r="A137" s="41"/>
      <c r="B137" s="42"/>
      <c r="C137" s="216" t="s">
        <v>8</v>
      </c>
      <c r="D137" s="216" t="s">
        <v>183</v>
      </c>
      <c r="E137" s="217" t="s">
        <v>12867</v>
      </c>
      <c r="F137" s="218" t="s">
        <v>12868</v>
      </c>
      <c r="G137" s="219" t="s">
        <v>186</v>
      </c>
      <c r="H137" s="220">
        <v>22.952000000000002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12869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12870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12871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12872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12873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49.05" customHeight="1">
      <c r="A142" s="41"/>
      <c r="B142" s="42"/>
      <c r="C142" s="216" t="s">
        <v>289</v>
      </c>
      <c r="D142" s="216" t="s">
        <v>183</v>
      </c>
      <c r="E142" s="217" t="s">
        <v>7014</v>
      </c>
      <c r="F142" s="218" t="s">
        <v>7015</v>
      </c>
      <c r="G142" s="219" t="s">
        <v>186</v>
      </c>
      <c r="H142" s="220">
        <v>56.700000000000003</v>
      </c>
      <c r="I142" s="221"/>
      <c r="J142" s="222">
        <f>ROUND(I142*H142,2)</f>
        <v>0</v>
      </c>
      <c r="K142" s="218" t="s">
        <v>187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12874</v>
      </c>
    </row>
    <row r="143" s="2" customFormat="1">
      <c r="A143" s="41"/>
      <c r="B143" s="42"/>
      <c r="C143" s="43"/>
      <c r="D143" s="229" t="s">
        <v>190</v>
      </c>
      <c r="E143" s="43"/>
      <c r="F143" s="230" t="s">
        <v>7017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190</v>
      </c>
      <c r="AU143" s="20" t="s">
        <v>80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12875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37.8" customHeight="1">
      <c r="A145" s="41"/>
      <c r="B145" s="42"/>
      <c r="C145" s="216" t="s">
        <v>295</v>
      </c>
      <c r="D145" s="216" t="s">
        <v>183</v>
      </c>
      <c r="E145" s="217" t="s">
        <v>12876</v>
      </c>
      <c r="F145" s="218" t="s">
        <v>12877</v>
      </c>
      <c r="G145" s="219" t="s">
        <v>186</v>
      </c>
      <c r="H145" s="220">
        <v>16.425000000000001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12878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12879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12880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2" customFormat="1" ht="24.15" customHeight="1">
      <c r="A148" s="41"/>
      <c r="B148" s="42"/>
      <c r="C148" s="216" t="s">
        <v>301</v>
      </c>
      <c r="D148" s="216" t="s">
        <v>183</v>
      </c>
      <c r="E148" s="217" t="s">
        <v>12881</v>
      </c>
      <c r="F148" s="218" t="s">
        <v>12882</v>
      </c>
      <c r="G148" s="219" t="s">
        <v>186</v>
      </c>
      <c r="H148" s="220">
        <v>8.3249999999999993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12883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12884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12885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37.8" customHeight="1">
      <c r="A151" s="41"/>
      <c r="B151" s="42"/>
      <c r="C151" s="216" t="s">
        <v>308</v>
      </c>
      <c r="D151" s="216" t="s">
        <v>183</v>
      </c>
      <c r="E151" s="217" t="s">
        <v>12886</v>
      </c>
      <c r="F151" s="218" t="s">
        <v>12887</v>
      </c>
      <c r="G151" s="219" t="s">
        <v>186</v>
      </c>
      <c r="H151" s="220">
        <v>45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12888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12889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12890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55.5" customHeight="1">
      <c r="A154" s="41"/>
      <c r="B154" s="42"/>
      <c r="C154" s="216" t="s">
        <v>314</v>
      </c>
      <c r="D154" s="216" t="s">
        <v>183</v>
      </c>
      <c r="E154" s="217" t="s">
        <v>221</v>
      </c>
      <c r="F154" s="218" t="s">
        <v>222</v>
      </c>
      <c r="G154" s="219" t="s">
        <v>186</v>
      </c>
      <c r="H154" s="220">
        <v>720.44799999999998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12891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224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11489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12892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12893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12894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12895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319</v>
      </c>
      <c r="D161" s="216" t="s">
        <v>183</v>
      </c>
      <c r="E161" s="217" t="s">
        <v>227</v>
      </c>
      <c r="F161" s="218" t="s">
        <v>228</v>
      </c>
      <c r="G161" s="219" t="s">
        <v>186</v>
      </c>
      <c r="H161" s="220">
        <v>1104.548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12896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230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11489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12897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12893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12894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6"/>
      <c r="F167" s="248" t="s">
        <v>12898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181</v>
      </c>
    </row>
    <row r="168" s="2" customFormat="1" ht="62.7" customHeight="1">
      <c r="A168" s="41"/>
      <c r="B168" s="42"/>
      <c r="C168" s="216" t="s">
        <v>328</v>
      </c>
      <c r="D168" s="216" t="s">
        <v>183</v>
      </c>
      <c r="E168" s="217" t="s">
        <v>233</v>
      </c>
      <c r="F168" s="218" t="s">
        <v>234</v>
      </c>
      <c r="G168" s="219" t="s">
        <v>186</v>
      </c>
      <c r="H168" s="220">
        <v>1093.531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6534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236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12899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12900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62.7" customHeight="1">
      <c r="A172" s="41"/>
      <c r="B172" s="42"/>
      <c r="C172" s="216" t="s">
        <v>334</v>
      </c>
      <c r="D172" s="216" t="s">
        <v>183</v>
      </c>
      <c r="E172" s="217" t="s">
        <v>239</v>
      </c>
      <c r="F172" s="218" t="s">
        <v>240</v>
      </c>
      <c r="G172" s="219" t="s">
        <v>186</v>
      </c>
      <c r="H172" s="220">
        <v>20.015999999999998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12901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242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3" customFormat="1">
      <c r="A174" s="13"/>
      <c r="B174" s="234"/>
      <c r="C174" s="235"/>
      <c r="D174" s="236" t="s">
        <v>192</v>
      </c>
      <c r="E174" s="237" t="s">
        <v>19</v>
      </c>
      <c r="F174" s="238" t="s">
        <v>243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192</v>
      </c>
      <c r="AU174" s="244" t="s">
        <v>80</v>
      </c>
      <c r="AV174" s="13" t="s">
        <v>78</v>
      </c>
      <c r="AW174" s="13" t="s">
        <v>194</v>
      </c>
      <c r="AX174" s="13" t="s">
        <v>71</v>
      </c>
      <c r="AY174" s="244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12902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12903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37.8" customHeight="1">
      <c r="A177" s="41"/>
      <c r="B177" s="42"/>
      <c r="C177" s="216" t="s">
        <v>7</v>
      </c>
      <c r="D177" s="216" t="s">
        <v>183</v>
      </c>
      <c r="E177" s="217" t="s">
        <v>7043</v>
      </c>
      <c r="F177" s="218" t="s">
        <v>7044</v>
      </c>
      <c r="G177" s="219" t="s">
        <v>186</v>
      </c>
      <c r="H177" s="220">
        <v>280.334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12904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7046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3" customFormat="1">
      <c r="A179" s="13"/>
      <c r="B179" s="234"/>
      <c r="C179" s="235"/>
      <c r="D179" s="236" t="s">
        <v>192</v>
      </c>
      <c r="E179" s="237" t="s">
        <v>19</v>
      </c>
      <c r="F179" s="238" t="s">
        <v>11489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192</v>
      </c>
      <c r="AU179" s="244" t="s">
        <v>80</v>
      </c>
      <c r="AV179" s="13" t="s">
        <v>78</v>
      </c>
      <c r="AW179" s="13" t="s">
        <v>194</v>
      </c>
      <c r="AX179" s="13" t="s">
        <v>71</v>
      </c>
      <c r="AY179" s="244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12905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12906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16" t="s">
        <v>347</v>
      </c>
      <c r="D182" s="216" t="s">
        <v>183</v>
      </c>
      <c r="E182" s="217" t="s">
        <v>247</v>
      </c>
      <c r="F182" s="218" t="s">
        <v>248</v>
      </c>
      <c r="G182" s="219" t="s">
        <v>186</v>
      </c>
      <c r="H182" s="220">
        <v>592.34900000000005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12907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250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12908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12900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44.25" customHeight="1">
      <c r="A186" s="41"/>
      <c r="B186" s="42"/>
      <c r="C186" s="216" t="s">
        <v>354</v>
      </c>
      <c r="D186" s="216" t="s">
        <v>183</v>
      </c>
      <c r="E186" s="217" t="s">
        <v>254</v>
      </c>
      <c r="F186" s="218" t="s">
        <v>255</v>
      </c>
      <c r="G186" s="219" t="s">
        <v>256</v>
      </c>
      <c r="H186" s="220">
        <v>38.030000000000001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12909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258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12910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6"/>
      <c r="F189" s="248" t="s">
        <v>12911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181</v>
      </c>
    </row>
    <row r="190" s="2" customFormat="1" ht="37.8" customHeight="1">
      <c r="A190" s="41"/>
      <c r="B190" s="42"/>
      <c r="C190" s="216" t="s">
        <v>360</v>
      </c>
      <c r="D190" s="216" t="s">
        <v>183</v>
      </c>
      <c r="E190" s="217" t="s">
        <v>261</v>
      </c>
      <c r="F190" s="218" t="s">
        <v>262</v>
      </c>
      <c r="G190" s="219" t="s">
        <v>186</v>
      </c>
      <c r="H190" s="220">
        <v>501.18200000000002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2925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264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12912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4.25" customHeight="1">
      <c r="A193" s="41"/>
      <c r="B193" s="42"/>
      <c r="C193" s="216" t="s">
        <v>365</v>
      </c>
      <c r="D193" s="216" t="s">
        <v>183</v>
      </c>
      <c r="E193" s="217" t="s">
        <v>12913</v>
      </c>
      <c r="F193" s="218" t="s">
        <v>12914</v>
      </c>
      <c r="G193" s="219" t="s">
        <v>186</v>
      </c>
      <c r="H193" s="220">
        <v>252.262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12915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12916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3" customFormat="1">
      <c r="A195" s="13"/>
      <c r="B195" s="234"/>
      <c r="C195" s="235"/>
      <c r="D195" s="236" t="s">
        <v>192</v>
      </c>
      <c r="E195" s="237" t="s">
        <v>19</v>
      </c>
      <c r="F195" s="238" t="s">
        <v>11489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192</v>
      </c>
      <c r="AU195" s="244" t="s">
        <v>80</v>
      </c>
      <c r="AV195" s="13" t="s">
        <v>78</v>
      </c>
      <c r="AW195" s="13" t="s">
        <v>194</v>
      </c>
      <c r="AX195" s="13" t="s">
        <v>71</v>
      </c>
      <c r="AY195" s="244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12917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12918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12919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12920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12921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44.25" customHeight="1">
      <c r="A201" s="41"/>
      <c r="B201" s="42"/>
      <c r="C201" s="216" t="s">
        <v>372</v>
      </c>
      <c r="D201" s="216" t="s">
        <v>183</v>
      </c>
      <c r="E201" s="217" t="s">
        <v>274</v>
      </c>
      <c r="F201" s="218" t="s">
        <v>275</v>
      </c>
      <c r="G201" s="219" t="s">
        <v>186</v>
      </c>
      <c r="H201" s="220">
        <v>248.91999999999999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188</v>
      </c>
      <c r="BM201" s="227" t="s">
        <v>12922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277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12923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12924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12925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12926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66.75" customHeight="1">
      <c r="A207" s="41"/>
      <c r="B207" s="42"/>
      <c r="C207" s="216" t="s">
        <v>380</v>
      </c>
      <c r="D207" s="216" t="s">
        <v>183</v>
      </c>
      <c r="E207" s="217" t="s">
        <v>7063</v>
      </c>
      <c r="F207" s="218" t="s">
        <v>7064</v>
      </c>
      <c r="G207" s="219" t="s">
        <v>186</v>
      </c>
      <c r="H207" s="220">
        <v>7.7960000000000003</v>
      </c>
      <c r="I207" s="221"/>
      <c r="J207" s="222">
        <f>ROUND(I207*H207,2)</f>
        <v>0</v>
      </c>
      <c r="K207" s="218" t="s">
        <v>187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188</v>
      </c>
      <c r="BM207" s="227" t="s">
        <v>12927</v>
      </c>
    </row>
    <row r="208" s="2" customFormat="1">
      <c r="A208" s="41"/>
      <c r="B208" s="42"/>
      <c r="C208" s="43"/>
      <c r="D208" s="229" t="s">
        <v>190</v>
      </c>
      <c r="E208" s="43"/>
      <c r="F208" s="230" t="s">
        <v>7066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190</v>
      </c>
      <c r="AU208" s="20" t="s">
        <v>80</v>
      </c>
    </row>
    <row r="209" s="13" customFormat="1">
      <c r="A209" s="13"/>
      <c r="B209" s="234"/>
      <c r="C209" s="235"/>
      <c r="D209" s="236" t="s">
        <v>192</v>
      </c>
      <c r="E209" s="237" t="s">
        <v>19</v>
      </c>
      <c r="F209" s="238" t="s">
        <v>12928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192</v>
      </c>
      <c r="AU209" s="244" t="s">
        <v>80</v>
      </c>
      <c r="AV209" s="13" t="s">
        <v>78</v>
      </c>
      <c r="AW209" s="13" t="s">
        <v>194</v>
      </c>
      <c r="AX209" s="13" t="s">
        <v>71</v>
      </c>
      <c r="AY209" s="244" t="s">
        <v>181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12929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12930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6.75" customHeight="1">
      <c r="A212" s="41"/>
      <c r="B212" s="42"/>
      <c r="C212" s="216" t="s">
        <v>386</v>
      </c>
      <c r="D212" s="216" t="s">
        <v>183</v>
      </c>
      <c r="E212" s="217" t="s">
        <v>7979</v>
      </c>
      <c r="F212" s="218" t="s">
        <v>7980</v>
      </c>
      <c r="G212" s="219" t="s">
        <v>186</v>
      </c>
      <c r="H212" s="220">
        <v>42.198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188</v>
      </c>
      <c r="BM212" s="227" t="s">
        <v>2416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7982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12931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3" customFormat="1">
      <c r="A215" s="13"/>
      <c r="B215" s="234"/>
      <c r="C215" s="235"/>
      <c r="D215" s="236" t="s">
        <v>192</v>
      </c>
      <c r="E215" s="237" t="s">
        <v>19</v>
      </c>
      <c r="F215" s="238" t="s">
        <v>12932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192</v>
      </c>
      <c r="AU215" s="244" t="s">
        <v>80</v>
      </c>
      <c r="AV215" s="13" t="s">
        <v>78</v>
      </c>
      <c r="AW215" s="13" t="s">
        <v>194</v>
      </c>
      <c r="AX215" s="13" t="s">
        <v>71</v>
      </c>
      <c r="AY215" s="244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12933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12934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16.5" customHeight="1">
      <c r="A218" s="41"/>
      <c r="B218" s="42"/>
      <c r="C218" s="278" t="s">
        <v>392</v>
      </c>
      <c r="D218" s="278" t="s">
        <v>296</v>
      </c>
      <c r="E218" s="279" t="s">
        <v>7069</v>
      </c>
      <c r="F218" s="280" t="s">
        <v>7070</v>
      </c>
      <c r="G218" s="281" t="s">
        <v>256</v>
      </c>
      <c r="H218" s="282">
        <v>84.396000000000001</v>
      </c>
      <c r="I218" s="283"/>
      <c r="J218" s="284">
        <f>ROUND(I218*H218,2)</f>
        <v>0</v>
      </c>
      <c r="K218" s="280" t="s">
        <v>187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253</v>
      </c>
      <c r="AT218" s="227" t="s">
        <v>296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12935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12936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12937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78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6"/>
      <c r="F221" s="248" t="s">
        <v>12938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181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288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181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398</v>
      </c>
      <c r="D223" s="216" t="s">
        <v>183</v>
      </c>
      <c r="E223" s="217" t="s">
        <v>12939</v>
      </c>
      <c r="F223" s="218" t="s">
        <v>12940</v>
      </c>
      <c r="G223" s="219" t="s">
        <v>420</v>
      </c>
      <c r="H223" s="220">
        <v>3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12941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12942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12943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404</v>
      </c>
      <c r="D226" s="278" t="s">
        <v>296</v>
      </c>
      <c r="E226" s="279" t="s">
        <v>12944</v>
      </c>
      <c r="F226" s="280" t="s">
        <v>12945</v>
      </c>
      <c r="G226" s="281" t="s">
        <v>304</v>
      </c>
      <c r="H226" s="282">
        <v>3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253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12946</v>
      </c>
    </row>
    <row r="227" s="2" customFormat="1" ht="49.05" customHeight="1">
      <c r="A227" s="41"/>
      <c r="B227" s="42"/>
      <c r="C227" s="216" t="s">
        <v>410</v>
      </c>
      <c r="D227" s="216" t="s">
        <v>183</v>
      </c>
      <c r="E227" s="217" t="s">
        <v>12947</v>
      </c>
      <c r="F227" s="218" t="s">
        <v>12948</v>
      </c>
      <c r="G227" s="219" t="s">
        <v>420</v>
      </c>
      <c r="H227" s="220">
        <v>8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12949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12950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12951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2" customFormat="1" ht="24.15" customHeight="1">
      <c r="A230" s="41"/>
      <c r="B230" s="42"/>
      <c r="C230" s="278" t="s">
        <v>426</v>
      </c>
      <c r="D230" s="278" t="s">
        <v>296</v>
      </c>
      <c r="E230" s="279" t="s">
        <v>12952</v>
      </c>
      <c r="F230" s="280" t="s">
        <v>12953</v>
      </c>
      <c r="G230" s="281" t="s">
        <v>304</v>
      </c>
      <c r="H230" s="282">
        <v>8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253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12954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416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181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431</v>
      </c>
      <c r="D232" s="216" t="s">
        <v>183</v>
      </c>
      <c r="E232" s="217" t="s">
        <v>7986</v>
      </c>
      <c r="F232" s="218" t="s">
        <v>7987</v>
      </c>
      <c r="G232" s="219" t="s">
        <v>420</v>
      </c>
      <c r="H232" s="220">
        <v>20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12955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7989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12956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188</v>
      </c>
      <c r="F235" s="214" t="s">
        <v>863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181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439</v>
      </c>
      <c r="D236" s="216" t="s">
        <v>183</v>
      </c>
      <c r="E236" s="217" t="s">
        <v>12957</v>
      </c>
      <c r="F236" s="218" t="s">
        <v>12958</v>
      </c>
      <c r="G236" s="219" t="s">
        <v>186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188</v>
      </c>
      <c r="BM236" s="227" t="s">
        <v>12959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12960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12961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3" customHeight="1">
      <c r="A239" s="41"/>
      <c r="B239" s="42"/>
      <c r="C239" s="216" t="s">
        <v>446</v>
      </c>
      <c r="D239" s="216" t="s">
        <v>183</v>
      </c>
      <c r="E239" s="217" t="s">
        <v>12962</v>
      </c>
      <c r="F239" s="218" t="s">
        <v>12963</v>
      </c>
      <c r="G239" s="219" t="s">
        <v>186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12964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12965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12966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452</v>
      </c>
      <c r="D242" s="216" t="s">
        <v>183</v>
      </c>
      <c r="E242" s="217" t="s">
        <v>7109</v>
      </c>
      <c r="F242" s="218" t="s">
        <v>7110</v>
      </c>
      <c r="G242" s="219" t="s">
        <v>186</v>
      </c>
      <c r="H242" s="220">
        <v>15.513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12967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7112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3" customFormat="1">
      <c r="A244" s="13"/>
      <c r="B244" s="234"/>
      <c r="C244" s="235"/>
      <c r="D244" s="236" t="s">
        <v>192</v>
      </c>
      <c r="E244" s="237" t="s">
        <v>19</v>
      </c>
      <c r="F244" s="238" t="s">
        <v>12854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192</v>
      </c>
      <c r="AU244" s="244" t="s">
        <v>80</v>
      </c>
      <c r="AV244" s="13" t="s">
        <v>78</v>
      </c>
      <c r="AW244" s="13" t="s">
        <v>194</v>
      </c>
      <c r="AX244" s="13" t="s">
        <v>71</v>
      </c>
      <c r="AY244" s="244" t="s">
        <v>181</v>
      </c>
    </row>
    <row r="245" s="13" customFormat="1">
      <c r="A245" s="13"/>
      <c r="B245" s="234"/>
      <c r="C245" s="235"/>
      <c r="D245" s="236" t="s">
        <v>192</v>
      </c>
      <c r="E245" s="237" t="s">
        <v>19</v>
      </c>
      <c r="F245" s="238" t="s">
        <v>11489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192</v>
      </c>
      <c r="AU245" s="244" t="s">
        <v>80</v>
      </c>
      <c r="AV245" s="13" t="s">
        <v>78</v>
      </c>
      <c r="AW245" s="13" t="s">
        <v>194</v>
      </c>
      <c r="AX245" s="13" t="s">
        <v>71</v>
      </c>
      <c r="AY245" s="244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12968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12969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3" customFormat="1">
      <c r="A248" s="13"/>
      <c r="B248" s="234"/>
      <c r="C248" s="235"/>
      <c r="D248" s="236" t="s">
        <v>192</v>
      </c>
      <c r="E248" s="237" t="s">
        <v>19</v>
      </c>
      <c r="F248" s="238" t="s">
        <v>12970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192</v>
      </c>
      <c r="AU248" s="244" t="s">
        <v>80</v>
      </c>
      <c r="AV248" s="13" t="s">
        <v>78</v>
      </c>
      <c r="AW248" s="13" t="s">
        <v>194</v>
      </c>
      <c r="AX248" s="13" t="s">
        <v>71</v>
      </c>
      <c r="AY248" s="244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12971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12972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5" customFormat="1">
      <c r="A251" s="15"/>
      <c r="B251" s="256"/>
      <c r="C251" s="257"/>
      <c r="D251" s="236" t="s">
        <v>192</v>
      </c>
      <c r="E251" s="258" t="s">
        <v>19</v>
      </c>
      <c r="F251" s="259" t="s">
        <v>214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192</v>
      </c>
      <c r="AU251" s="266" t="s">
        <v>80</v>
      </c>
      <c r="AV251" s="15" t="s">
        <v>97</v>
      </c>
      <c r="AW251" s="15" t="s">
        <v>194</v>
      </c>
      <c r="AX251" s="15" t="s">
        <v>71</v>
      </c>
      <c r="AY251" s="266" t="s">
        <v>181</v>
      </c>
    </row>
    <row r="252" s="13" customFormat="1">
      <c r="A252" s="13"/>
      <c r="B252" s="234"/>
      <c r="C252" s="235"/>
      <c r="D252" s="236" t="s">
        <v>192</v>
      </c>
      <c r="E252" s="237" t="s">
        <v>19</v>
      </c>
      <c r="F252" s="238" t="s">
        <v>12973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192</v>
      </c>
      <c r="AU252" s="244" t="s">
        <v>80</v>
      </c>
      <c r="AV252" s="13" t="s">
        <v>78</v>
      </c>
      <c r="AW252" s="13" t="s">
        <v>194</v>
      </c>
      <c r="AX252" s="13" t="s">
        <v>71</v>
      </c>
      <c r="AY252" s="244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12974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5" customFormat="1">
      <c r="A254" s="15"/>
      <c r="B254" s="256"/>
      <c r="C254" s="257"/>
      <c r="D254" s="236" t="s">
        <v>192</v>
      </c>
      <c r="E254" s="258" t="s">
        <v>19</v>
      </c>
      <c r="F254" s="259" t="s">
        <v>214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192</v>
      </c>
      <c r="AU254" s="266" t="s">
        <v>80</v>
      </c>
      <c r="AV254" s="15" t="s">
        <v>97</v>
      </c>
      <c r="AW254" s="15" t="s">
        <v>194</v>
      </c>
      <c r="AX254" s="15" t="s">
        <v>71</v>
      </c>
      <c r="AY254" s="266" t="s">
        <v>181</v>
      </c>
    </row>
    <row r="255" s="16" customFormat="1">
      <c r="A255" s="16"/>
      <c r="B255" s="267"/>
      <c r="C255" s="268"/>
      <c r="D255" s="236" t="s">
        <v>192</v>
      </c>
      <c r="E255" s="269" t="s">
        <v>19</v>
      </c>
      <c r="F255" s="270" t="s">
        <v>220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192</v>
      </c>
      <c r="AU255" s="277" t="s">
        <v>80</v>
      </c>
      <c r="AV255" s="16" t="s">
        <v>188</v>
      </c>
      <c r="AW255" s="16" t="s">
        <v>194</v>
      </c>
      <c r="AX255" s="16" t="s">
        <v>78</v>
      </c>
      <c r="AY255" s="277" t="s">
        <v>181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232</v>
      </c>
      <c r="F256" s="214" t="s">
        <v>1116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181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459</v>
      </c>
      <c r="D257" s="216" t="s">
        <v>183</v>
      </c>
      <c r="E257" s="217" t="s">
        <v>12975</v>
      </c>
      <c r="F257" s="218" t="s">
        <v>12976</v>
      </c>
      <c r="G257" s="219" t="s">
        <v>283</v>
      </c>
      <c r="H257" s="220">
        <v>28.5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12977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12978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12816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12811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4.25" customHeight="1">
      <c r="A261" s="41"/>
      <c r="B261" s="42"/>
      <c r="C261" s="216" t="s">
        <v>477</v>
      </c>
      <c r="D261" s="216" t="s">
        <v>183</v>
      </c>
      <c r="E261" s="217" t="s">
        <v>12979</v>
      </c>
      <c r="F261" s="218" t="s">
        <v>12980</v>
      </c>
      <c r="G261" s="219" t="s">
        <v>283</v>
      </c>
      <c r="H261" s="220">
        <v>15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12981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12982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12816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55.5" customHeight="1">
      <c r="A264" s="41"/>
      <c r="B264" s="42"/>
      <c r="C264" s="216" t="s">
        <v>485</v>
      </c>
      <c r="D264" s="216" t="s">
        <v>183</v>
      </c>
      <c r="E264" s="217" t="s">
        <v>12983</v>
      </c>
      <c r="F264" s="218" t="s">
        <v>12984</v>
      </c>
      <c r="G264" s="219" t="s">
        <v>283</v>
      </c>
      <c r="H264" s="220">
        <v>15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12985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12986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4" customFormat="1">
      <c r="A266" s="14"/>
      <c r="B266" s="245"/>
      <c r="C266" s="246"/>
      <c r="D266" s="236" t="s">
        <v>192</v>
      </c>
      <c r="E266" s="247" t="s">
        <v>19</v>
      </c>
      <c r="F266" s="248" t="s">
        <v>12816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192</v>
      </c>
      <c r="AU266" s="255" t="s">
        <v>80</v>
      </c>
      <c r="AV266" s="14" t="s">
        <v>80</v>
      </c>
      <c r="AW266" s="14" t="s">
        <v>194</v>
      </c>
      <c r="AX266" s="14" t="s">
        <v>71</v>
      </c>
      <c r="AY266" s="255" t="s">
        <v>181</v>
      </c>
    </row>
    <row r="267" s="2" customFormat="1" ht="24.15" customHeight="1">
      <c r="A267" s="41"/>
      <c r="B267" s="42"/>
      <c r="C267" s="278" t="s">
        <v>492</v>
      </c>
      <c r="D267" s="278" t="s">
        <v>296</v>
      </c>
      <c r="E267" s="279" t="s">
        <v>12987</v>
      </c>
      <c r="F267" s="280" t="s">
        <v>12988</v>
      </c>
      <c r="G267" s="281" t="s">
        <v>283</v>
      </c>
      <c r="H267" s="282">
        <v>15.15</v>
      </c>
      <c r="I267" s="283"/>
      <c r="J267" s="284">
        <f>ROUND(I267*H267,2)</f>
        <v>0</v>
      </c>
      <c r="K267" s="280" t="s">
        <v>187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253</v>
      </c>
      <c r="AT267" s="227" t="s">
        <v>296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12989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12990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78" customHeight="1">
      <c r="A269" s="41"/>
      <c r="B269" s="42"/>
      <c r="C269" s="216" t="s">
        <v>497</v>
      </c>
      <c r="D269" s="216" t="s">
        <v>183</v>
      </c>
      <c r="E269" s="217" t="s">
        <v>12991</v>
      </c>
      <c r="F269" s="218" t="s">
        <v>12992</v>
      </c>
      <c r="G269" s="219" t="s">
        <v>283</v>
      </c>
      <c r="H269" s="220">
        <v>13.5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12993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12994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12811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78" t="s">
        <v>505</v>
      </c>
      <c r="D272" s="278" t="s">
        <v>296</v>
      </c>
      <c r="E272" s="279" t="s">
        <v>12995</v>
      </c>
      <c r="F272" s="280" t="s">
        <v>12996</v>
      </c>
      <c r="G272" s="281" t="s">
        <v>283</v>
      </c>
      <c r="H272" s="282">
        <v>13.904999999999999</v>
      </c>
      <c r="I272" s="283"/>
      <c r="J272" s="284">
        <f>ROUND(I272*H272,2)</f>
        <v>0</v>
      </c>
      <c r="K272" s="280" t="s">
        <v>187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253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12997</v>
      </c>
    </row>
    <row r="273" s="14" customFormat="1">
      <c r="A273" s="14"/>
      <c r="B273" s="245"/>
      <c r="C273" s="246"/>
      <c r="D273" s="236" t="s">
        <v>192</v>
      </c>
      <c r="E273" s="246"/>
      <c r="F273" s="248" t="s">
        <v>12998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181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253</v>
      </c>
      <c r="F274" s="214" t="s">
        <v>7123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SUM(P275:P583)</f>
        <v>0</v>
      </c>
      <c r="Q274" s="208"/>
      <c r="R274" s="209">
        <f>SUM(R275:R583)</f>
        <v>22.1469442</v>
      </c>
      <c r="S274" s="208"/>
      <c r="T274" s="210">
        <f>SUM(T275:T583)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181</v>
      </c>
      <c r="BK274" s="213">
        <f>SUM(BK275:BK583)</f>
        <v>0</v>
      </c>
    </row>
    <row r="275" s="2" customFormat="1" ht="37.8" customHeight="1">
      <c r="A275" s="41"/>
      <c r="B275" s="42"/>
      <c r="C275" s="216" t="s">
        <v>511</v>
      </c>
      <c r="D275" s="216" t="s">
        <v>183</v>
      </c>
      <c r="E275" s="217" t="s">
        <v>12999</v>
      </c>
      <c r="F275" s="218" t="s">
        <v>13000</v>
      </c>
      <c r="G275" s="219" t="s">
        <v>304</v>
      </c>
      <c r="H275" s="220">
        <v>72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13001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13002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24.15" customHeight="1">
      <c r="A277" s="41"/>
      <c r="B277" s="42"/>
      <c r="C277" s="278" t="s">
        <v>517</v>
      </c>
      <c r="D277" s="278" t="s">
        <v>296</v>
      </c>
      <c r="E277" s="279" t="s">
        <v>13003</v>
      </c>
      <c r="F277" s="280" t="s">
        <v>13004</v>
      </c>
      <c r="G277" s="281" t="s">
        <v>304</v>
      </c>
      <c r="H277" s="282">
        <v>73.079999999999998</v>
      </c>
      <c r="I277" s="283"/>
      <c r="J277" s="284">
        <f>ROUND(I277*H277,2)</f>
        <v>0</v>
      </c>
      <c r="K277" s="280" t="s">
        <v>187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253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188</v>
      </c>
      <c r="BM277" s="227" t="s">
        <v>13005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13006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37.8" customHeight="1">
      <c r="A279" s="41"/>
      <c r="B279" s="42"/>
      <c r="C279" s="216" t="s">
        <v>523</v>
      </c>
      <c r="D279" s="216" t="s">
        <v>183</v>
      </c>
      <c r="E279" s="217" t="s">
        <v>13007</v>
      </c>
      <c r="F279" s="218" t="s">
        <v>13008</v>
      </c>
      <c r="G279" s="219" t="s">
        <v>304</v>
      </c>
      <c r="H279" s="220">
        <v>22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13009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13010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24.15" customHeight="1">
      <c r="A281" s="41"/>
      <c r="B281" s="42"/>
      <c r="C281" s="278" t="s">
        <v>531</v>
      </c>
      <c r="D281" s="278" t="s">
        <v>296</v>
      </c>
      <c r="E281" s="279" t="s">
        <v>13011</v>
      </c>
      <c r="F281" s="280" t="s">
        <v>13012</v>
      </c>
      <c r="G281" s="281" t="s">
        <v>304</v>
      </c>
      <c r="H281" s="282">
        <v>22.329999999999998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13013</v>
      </c>
    </row>
    <row r="282" s="14" customFormat="1">
      <c r="A282" s="14"/>
      <c r="B282" s="245"/>
      <c r="C282" s="246"/>
      <c r="D282" s="236" t="s">
        <v>192</v>
      </c>
      <c r="E282" s="246"/>
      <c r="F282" s="248" t="s">
        <v>13014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181</v>
      </c>
    </row>
    <row r="283" s="2" customFormat="1" ht="37.8" customHeight="1">
      <c r="A283" s="41"/>
      <c r="B283" s="42"/>
      <c r="C283" s="216" t="s">
        <v>539</v>
      </c>
      <c r="D283" s="216" t="s">
        <v>183</v>
      </c>
      <c r="E283" s="217" t="s">
        <v>13015</v>
      </c>
      <c r="F283" s="218" t="s">
        <v>13016</v>
      </c>
      <c r="G283" s="219" t="s">
        <v>304</v>
      </c>
      <c r="H283" s="220">
        <v>20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13017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13018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78" t="s">
        <v>545</v>
      </c>
      <c r="D285" s="278" t="s">
        <v>296</v>
      </c>
      <c r="E285" s="279" t="s">
        <v>13019</v>
      </c>
      <c r="F285" s="280" t="s">
        <v>13020</v>
      </c>
      <c r="G285" s="281" t="s">
        <v>304</v>
      </c>
      <c r="H285" s="282">
        <v>20.300000000000001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13021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13022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37.8" customHeight="1">
      <c r="A287" s="41"/>
      <c r="B287" s="42"/>
      <c r="C287" s="216" t="s">
        <v>549</v>
      </c>
      <c r="D287" s="216" t="s">
        <v>183</v>
      </c>
      <c r="E287" s="217" t="s">
        <v>13023</v>
      </c>
      <c r="F287" s="218" t="s">
        <v>13024</v>
      </c>
      <c r="G287" s="219" t="s">
        <v>304</v>
      </c>
      <c r="H287" s="220">
        <v>11.300000000000001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13025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13026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24.15" customHeight="1">
      <c r="A289" s="41"/>
      <c r="B289" s="42"/>
      <c r="C289" s="278" t="s">
        <v>555</v>
      </c>
      <c r="D289" s="278" t="s">
        <v>296</v>
      </c>
      <c r="E289" s="279" t="s">
        <v>13027</v>
      </c>
      <c r="F289" s="280" t="s">
        <v>13028</v>
      </c>
      <c r="G289" s="281" t="s">
        <v>304</v>
      </c>
      <c r="H289" s="282">
        <v>11.470000000000001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13029</v>
      </c>
    </row>
    <row r="290" s="14" customFormat="1">
      <c r="A290" s="14"/>
      <c r="B290" s="245"/>
      <c r="C290" s="246"/>
      <c r="D290" s="236" t="s">
        <v>192</v>
      </c>
      <c r="E290" s="246"/>
      <c r="F290" s="248" t="s">
        <v>13030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181</v>
      </c>
    </row>
    <row r="291" s="2" customFormat="1" ht="44.25" customHeight="1">
      <c r="A291" s="41"/>
      <c r="B291" s="42"/>
      <c r="C291" s="216" t="s">
        <v>561</v>
      </c>
      <c r="D291" s="216" t="s">
        <v>183</v>
      </c>
      <c r="E291" s="217" t="s">
        <v>13031</v>
      </c>
      <c r="F291" s="218" t="s">
        <v>13032</v>
      </c>
      <c r="G291" s="219" t="s">
        <v>304</v>
      </c>
      <c r="H291" s="220">
        <v>6</v>
      </c>
      <c r="I291" s="221"/>
      <c r="J291" s="222">
        <f>ROUND(I291*H291,2)</f>
        <v>0</v>
      </c>
      <c r="K291" s="218" t="s">
        <v>187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188</v>
      </c>
      <c r="AT291" s="227" t="s">
        <v>183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13033</v>
      </c>
    </row>
    <row r="292" s="2" customFormat="1">
      <c r="A292" s="41"/>
      <c r="B292" s="42"/>
      <c r="C292" s="43"/>
      <c r="D292" s="229" t="s">
        <v>190</v>
      </c>
      <c r="E292" s="43"/>
      <c r="F292" s="230" t="s">
        <v>13034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190</v>
      </c>
      <c r="AU292" s="20" t="s">
        <v>80</v>
      </c>
    </row>
    <row r="293" s="2" customFormat="1" ht="37.8" customHeight="1">
      <c r="A293" s="41"/>
      <c r="B293" s="42"/>
      <c r="C293" s="278" t="s">
        <v>567</v>
      </c>
      <c r="D293" s="278" t="s">
        <v>296</v>
      </c>
      <c r="E293" s="279" t="s">
        <v>13035</v>
      </c>
      <c r="F293" s="280" t="s">
        <v>13036</v>
      </c>
      <c r="G293" s="281" t="s">
        <v>304</v>
      </c>
      <c r="H293" s="282">
        <v>6.0899999999999999</v>
      </c>
      <c r="I293" s="283"/>
      <c r="J293" s="284">
        <f>ROUND(I293*H293,2)</f>
        <v>0</v>
      </c>
      <c r="K293" s="280" t="s">
        <v>187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13037</v>
      </c>
    </row>
    <row r="294" s="14" customFormat="1">
      <c r="A294" s="14"/>
      <c r="B294" s="245"/>
      <c r="C294" s="246"/>
      <c r="D294" s="236" t="s">
        <v>192</v>
      </c>
      <c r="E294" s="246"/>
      <c r="F294" s="248" t="s">
        <v>13038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181</v>
      </c>
    </row>
    <row r="295" s="2" customFormat="1" ht="24.15" customHeight="1">
      <c r="A295" s="41"/>
      <c r="B295" s="42"/>
      <c r="C295" s="216" t="s">
        <v>575</v>
      </c>
      <c r="D295" s="216" t="s">
        <v>183</v>
      </c>
      <c r="E295" s="217" t="s">
        <v>13039</v>
      </c>
      <c r="F295" s="218" t="s">
        <v>13040</v>
      </c>
      <c r="G295" s="219" t="s">
        <v>304</v>
      </c>
      <c r="H295" s="220">
        <v>5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13041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13042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24.15" customHeight="1">
      <c r="A297" s="41"/>
      <c r="B297" s="42"/>
      <c r="C297" s="278" t="s">
        <v>583</v>
      </c>
      <c r="D297" s="278" t="s">
        <v>296</v>
      </c>
      <c r="E297" s="279" t="s">
        <v>13043</v>
      </c>
      <c r="F297" s="280" t="s">
        <v>13044</v>
      </c>
      <c r="G297" s="281" t="s">
        <v>304</v>
      </c>
      <c r="H297" s="282">
        <v>5.1500000000000004</v>
      </c>
      <c r="I297" s="283"/>
      <c r="J297" s="284">
        <f>ROUND(I297*H297,2)</f>
        <v>0</v>
      </c>
      <c r="K297" s="280" t="s">
        <v>187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13045</v>
      </c>
    </row>
    <row r="298" s="14" customFormat="1">
      <c r="A298" s="14"/>
      <c r="B298" s="245"/>
      <c r="C298" s="246"/>
      <c r="D298" s="236" t="s">
        <v>192</v>
      </c>
      <c r="E298" s="246"/>
      <c r="F298" s="248" t="s">
        <v>13046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181</v>
      </c>
    </row>
    <row r="299" s="2" customFormat="1" ht="24.15" customHeight="1">
      <c r="A299" s="41"/>
      <c r="B299" s="42"/>
      <c r="C299" s="216" t="s">
        <v>589</v>
      </c>
      <c r="D299" s="216" t="s">
        <v>183</v>
      </c>
      <c r="E299" s="217" t="s">
        <v>13047</v>
      </c>
      <c r="F299" s="218" t="s">
        <v>13048</v>
      </c>
      <c r="G299" s="219" t="s">
        <v>304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13049</v>
      </c>
    </row>
    <row r="300" s="2" customFormat="1" ht="24.15" customHeight="1">
      <c r="A300" s="41"/>
      <c r="B300" s="42"/>
      <c r="C300" s="278" t="s">
        <v>594</v>
      </c>
      <c r="D300" s="278" t="s">
        <v>296</v>
      </c>
      <c r="E300" s="279" t="s">
        <v>13050</v>
      </c>
      <c r="F300" s="280" t="s">
        <v>13051</v>
      </c>
      <c r="G300" s="281" t="s">
        <v>304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13052</v>
      </c>
    </row>
    <row r="301" s="14" customFormat="1">
      <c r="A301" s="14"/>
      <c r="B301" s="245"/>
      <c r="C301" s="246"/>
      <c r="D301" s="236" t="s">
        <v>192</v>
      </c>
      <c r="E301" s="246"/>
      <c r="F301" s="248" t="s">
        <v>13053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181</v>
      </c>
    </row>
    <row r="302" s="2" customFormat="1" ht="24.15" customHeight="1">
      <c r="A302" s="41"/>
      <c r="B302" s="42"/>
      <c r="C302" s="216" t="s">
        <v>602</v>
      </c>
      <c r="D302" s="216" t="s">
        <v>183</v>
      </c>
      <c r="E302" s="217" t="s">
        <v>13054</v>
      </c>
      <c r="F302" s="218" t="s">
        <v>13055</v>
      </c>
      <c r="G302" s="219" t="s">
        <v>304</v>
      </c>
      <c r="H302" s="220">
        <v>81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13056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13057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13058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13059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24.15" customHeight="1">
      <c r="A306" s="41"/>
      <c r="B306" s="42"/>
      <c r="C306" s="278" t="s">
        <v>608</v>
      </c>
      <c r="D306" s="278" t="s">
        <v>296</v>
      </c>
      <c r="E306" s="279" t="s">
        <v>13060</v>
      </c>
      <c r="F306" s="280" t="s">
        <v>13061</v>
      </c>
      <c r="G306" s="281" t="s">
        <v>304</v>
      </c>
      <c r="H306" s="282">
        <v>83.430000000000007</v>
      </c>
      <c r="I306" s="283"/>
      <c r="J306" s="284">
        <f>ROUND(I306*H306,2)</f>
        <v>0</v>
      </c>
      <c r="K306" s="280" t="s">
        <v>187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13062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13063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13064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6"/>
      <c r="F309" s="248" t="s">
        <v>13065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181</v>
      </c>
    </row>
    <row r="310" s="2" customFormat="1" ht="33" customHeight="1">
      <c r="A310" s="41"/>
      <c r="B310" s="42"/>
      <c r="C310" s="216" t="s">
        <v>614</v>
      </c>
      <c r="D310" s="216" t="s">
        <v>183</v>
      </c>
      <c r="E310" s="217" t="s">
        <v>13066</v>
      </c>
      <c r="F310" s="218" t="s">
        <v>13067</v>
      </c>
      <c r="G310" s="219" t="s">
        <v>304</v>
      </c>
      <c r="H310" s="220">
        <v>54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13068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13069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78" t="s">
        <v>620</v>
      </c>
      <c r="D312" s="278" t="s">
        <v>296</v>
      </c>
      <c r="E312" s="279" t="s">
        <v>13070</v>
      </c>
      <c r="F312" s="280" t="s">
        <v>13071</v>
      </c>
      <c r="G312" s="281" t="s">
        <v>304</v>
      </c>
      <c r="H312" s="282">
        <v>54.810000000000002</v>
      </c>
      <c r="I312" s="283"/>
      <c r="J312" s="284">
        <f>ROUND(I312*H312,2)</f>
        <v>0</v>
      </c>
      <c r="K312" s="280" t="s">
        <v>187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13072</v>
      </c>
    </row>
    <row r="313" s="14" customFormat="1">
      <c r="A313" s="14"/>
      <c r="B313" s="245"/>
      <c r="C313" s="246"/>
      <c r="D313" s="236" t="s">
        <v>192</v>
      </c>
      <c r="E313" s="246"/>
      <c r="F313" s="248" t="s">
        <v>13073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181</v>
      </c>
    </row>
    <row r="314" s="2" customFormat="1" ht="24.15" customHeight="1">
      <c r="A314" s="41"/>
      <c r="B314" s="42"/>
      <c r="C314" s="216" t="s">
        <v>625</v>
      </c>
      <c r="D314" s="216" t="s">
        <v>183</v>
      </c>
      <c r="E314" s="217" t="s">
        <v>13074</v>
      </c>
      <c r="F314" s="218" t="s">
        <v>13075</v>
      </c>
      <c r="G314" s="219" t="s">
        <v>304</v>
      </c>
      <c r="H314" s="220">
        <v>36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13076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13077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13078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13079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2" customFormat="1" ht="24.15" customHeight="1">
      <c r="A318" s="41"/>
      <c r="B318" s="42"/>
      <c r="C318" s="278" t="s">
        <v>638</v>
      </c>
      <c r="D318" s="278" t="s">
        <v>296</v>
      </c>
      <c r="E318" s="279" t="s">
        <v>13080</v>
      </c>
      <c r="F318" s="280" t="s">
        <v>13081</v>
      </c>
      <c r="G318" s="281" t="s">
        <v>304</v>
      </c>
      <c r="H318" s="282">
        <v>37.079999999999998</v>
      </c>
      <c r="I318" s="283"/>
      <c r="J318" s="284">
        <f>ROUND(I318*H318,2)</f>
        <v>0</v>
      </c>
      <c r="K318" s="280" t="s">
        <v>187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13082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13083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13084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6"/>
      <c r="F321" s="248" t="s">
        <v>13085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181</v>
      </c>
    </row>
    <row r="322" s="2" customFormat="1" ht="33" customHeight="1">
      <c r="A322" s="41"/>
      <c r="B322" s="42"/>
      <c r="C322" s="216" t="s">
        <v>644</v>
      </c>
      <c r="D322" s="216" t="s">
        <v>183</v>
      </c>
      <c r="E322" s="217" t="s">
        <v>13086</v>
      </c>
      <c r="F322" s="218" t="s">
        <v>13087</v>
      </c>
      <c r="G322" s="219" t="s">
        <v>304</v>
      </c>
      <c r="H322" s="220">
        <v>14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13088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13089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650</v>
      </c>
      <c r="D324" s="278" t="s">
        <v>296</v>
      </c>
      <c r="E324" s="279" t="s">
        <v>13090</v>
      </c>
      <c r="F324" s="280" t="s">
        <v>13091</v>
      </c>
      <c r="G324" s="281" t="s">
        <v>304</v>
      </c>
      <c r="H324" s="282">
        <v>1.0149999999999999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253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13092</v>
      </c>
    </row>
    <row r="325" s="14" customFormat="1">
      <c r="A325" s="14"/>
      <c r="B325" s="245"/>
      <c r="C325" s="246"/>
      <c r="D325" s="236" t="s">
        <v>192</v>
      </c>
      <c r="E325" s="246"/>
      <c r="F325" s="248" t="s">
        <v>13093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181</v>
      </c>
    </row>
    <row r="326" s="2" customFormat="1" ht="24.15" customHeight="1">
      <c r="A326" s="41"/>
      <c r="B326" s="42"/>
      <c r="C326" s="278" t="s">
        <v>655</v>
      </c>
      <c r="D326" s="278" t="s">
        <v>296</v>
      </c>
      <c r="E326" s="279" t="s">
        <v>13094</v>
      </c>
      <c r="F326" s="280" t="s">
        <v>13095</v>
      </c>
      <c r="G326" s="281" t="s">
        <v>304</v>
      </c>
      <c r="H326" s="282">
        <v>13.195</v>
      </c>
      <c r="I326" s="283"/>
      <c r="J326" s="284">
        <f>ROUND(I326*H326,2)</f>
        <v>0</v>
      </c>
      <c r="K326" s="280" t="s">
        <v>187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13096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13097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667</v>
      </c>
      <c r="D328" s="216" t="s">
        <v>183</v>
      </c>
      <c r="E328" s="217" t="s">
        <v>13098</v>
      </c>
      <c r="F328" s="218" t="s">
        <v>13099</v>
      </c>
      <c r="G328" s="219" t="s">
        <v>304</v>
      </c>
      <c r="H328" s="220">
        <v>37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13100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13101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78" t="s">
        <v>673</v>
      </c>
      <c r="D330" s="278" t="s">
        <v>296</v>
      </c>
      <c r="E330" s="279" t="s">
        <v>13102</v>
      </c>
      <c r="F330" s="280" t="s">
        <v>13103</v>
      </c>
      <c r="G330" s="281" t="s">
        <v>304</v>
      </c>
      <c r="H330" s="282">
        <v>38.109999999999999</v>
      </c>
      <c r="I330" s="283"/>
      <c r="J330" s="284">
        <f>ROUND(I330*H330,2)</f>
        <v>0</v>
      </c>
      <c r="K330" s="280" t="s">
        <v>187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253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13104</v>
      </c>
    </row>
    <row r="331" s="14" customFormat="1">
      <c r="A331" s="14"/>
      <c r="B331" s="245"/>
      <c r="C331" s="246"/>
      <c r="D331" s="236" t="s">
        <v>192</v>
      </c>
      <c r="E331" s="246"/>
      <c r="F331" s="248" t="s">
        <v>13105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181</v>
      </c>
    </row>
    <row r="332" s="2" customFormat="1" ht="44.25" customHeight="1">
      <c r="A332" s="41"/>
      <c r="B332" s="42"/>
      <c r="C332" s="216" t="s">
        <v>679</v>
      </c>
      <c r="D332" s="216" t="s">
        <v>183</v>
      </c>
      <c r="E332" s="217" t="s">
        <v>13106</v>
      </c>
      <c r="F332" s="218" t="s">
        <v>13107</v>
      </c>
      <c r="G332" s="219" t="s">
        <v>420</v>
      </c>
      <c r="H332" s="220">
        <v>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13108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13109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16.5" customHeight="1">
      <c r="A334" s="41"/>
      <c r="B334" s="42"/>
      <c r="C334" s="278" t="s">
        <v>686</v>
      </c>
      <c r="D334" s="278" t="s">
        <v>296</v>
      </c>
      <c r="E334" s="279" t="s">
        <v>13110</v>
      </c>
      <c r="F334" s="280" t="s">
        <v>13111</v>
      </c>
      <c r="G334" s="281" t="s">
        <v>420</v>
      </c>
      <c r="H334" s="282">
        <v>2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253</v>
      </c>
      <c r="AT334" s="227" t="s">
        <v>296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188</v>
      </c>
      <c r="BM334" s="227" t="s">
        <v>13112</v>
      </c>
    </row>
    <row r="335" s="2" customFormat="1" ht="37.8" customHeight="1">
      <c r="A335" s="41"/>
      <c r="B335" s="42"/>
      <c r="C335" s="216" t="s">
        <v>700</v>
      </c>
      <c r="D335" s="216" t="s">
        <v>183</v>
      </c>
      <c r="E335" s="217" t="s">
        <v>13113</v>
      </c>
      <c r="F335" s="218" t="s">
        <v>13114</v>
      </c>
      <c r="G335" s="219" t="s">
        <v>420</v>
      </c>
      <c r="H335" s="220">
        <v>1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13115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13116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13117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24.15" customHeight="1">
      <c r="A338" s="41"/>
      <c r="B338" s="42"/>
      <c r="C338" s="278" t="s">
        <v>721</v>
      </c>
      <c r="D338" s="278" t="s">
        <v>296</v>
      </c>
      <c r="E338" s="279" t="s">
        <v>13118</v>
      </c>
      <c r="F338" s="280" t="s">
        <v>13119</v>
      </c>
      <c r="G338" s="281" t="s">
        <v>420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253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13120</v>
      </c>
    </row>
    <row r="339" s="2" customFormat="1" ht="44.25" customHeight="1">
      <c r="A339" s="41"/>
      <c r="B339" s="42"/>
      <c r="C339" s="216" t="s">
        <v>730</v>
      </c>
      <c r="D339" s="216" t="s">
        <v>183</v>
      </c>
      <c r="E339" s="217" t="s">
        <v>13121</v>
      </c>
      <c r="F339" s="218" t="s">
        <v>13122</v>
      </c>
      <c r="G339" s="219" t="s">
        <v>420</v>
      </c>
      <c r="H339" s="220">
        <v>31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13123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13124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2" customFormat="1" ht="16.5" customHeight="1">
      <c r="A341" s="41"/>
      <c r="B341" s="42"/>
      <c r="C341" s="278" t="s">
        <v>736</v>
      </c>
      <c r="D341" s="278" t="s">
        <v>296</v>
      </c>
      <c r="E341" s="279" t="s">
        <v>13125</v>
      </c>
      <c r="F341" s="280" t="s">
        <v>13126</v>
      </c>
      <c r="G341" s="281" t="s">
        <v>420</v>
      </c>
      <c r="H341" s="282">
        <v>3</v>
      </c>
      <c r="I341" s="283"/>
      <c r="J341" s="284">
        <f>ROUND(I341*H341,2)</f>
        <v>0</v>
      </c>
      <c r="K341" s="280" t="s">
        <v>187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253</v>
      </c>
      <c r="AT341" s="227" t="s">
        <v>296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188</v>
      </c>
      <c r="BM341" s="227" t="s">
        <v>13127</v>
      </c>
    </row>
    <row r="342" s="2" customFormat="1" ht="16.5" customHeight="1">
      <c r="A342" s="41"/>
      <c r="B342" s="42"/>
      <c r="C342" s="278" t="s">
        <v>744</v>
      </c>
      <c r="D342" s="278" t="s">
        <v>296</v>
      </c>
      <c r="E342" s="279" t="s">
        <v>13128</v>
      </c>
      <c r="F342" s="280" t="s">
        <v>13129</v>
      </c>
      <c r="G342" s="281" t="s">
        <v>420</v>
      </c>
      <c r="H342" s="282">
        <v>28</v>
      </c>
      <c r="I342" s="283"/>
      <c r="J342" s="284">
        <f>ROUND(I342*H342,2)</f>
        <v>0</v>
      </c>
      <c r="K342" s="280" t="s">
        <v>187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253</v>
      </c>
      <c r="AT342" s="227" t="s">
        <v>296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13130</v>
      </c>
    </row>
    <row r="343" s="2" customFormat="1" ht="37.8" customHeight="1">
      <c r="A343" s="41"/>
      <c r="B343" s="42"/>
      <c r="C343" s="216" t="s">
        <v>750</v>
      </c>
      <c r="D343" s="216" t="s">
        <v>183</v>
      </c>
      <c r="E343" s="217" t="s">
        <v>13131</v>
      </c>
      <c r="F343" s="218" t="s">
        <v>13132</v>
      </c>
      <c r="G343" s="219" t="s">
        <v>420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13133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13134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24.15" customHeight="1">
      <c r="A345" s="41"/>
      <c r="B345" s="42"/>
      <c r="C345" s="278" t="s">
        <v>761</v>
      </c>
      <c r="D345" s="278" t="s">
        <v>296</v>
      </c>
      <c r="E345" s="279" t="s">
        <v>13135</v>
      </c>
      <c r="F345" s="280" t="s">
        <v>13136</v>
      </c>
      <c r="G345" s="281" t="s">
        <v>420</v>
      </c>
      <c r="H345" s="282">
        <v>2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253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13137</v>
      </c>
    </row>
    <row r="346" s="2" customFormat="1" ht="37.8" customHeight="1">
      <c r="A346" s="41"/>
      <c r="B346" s="42"/>
      <c r="C346" s="216" t="s">
        <v>771</v>
      </c>
      <c r="D346" s="216" t="s">
        <v>183</v>
      </c>
      <c r="E346" s="217" t="s">
        <v>13138</v>
      </c>
      <c r="F346" s="218" t="s">
        <v>13139</v>
      </c>
      <c r="G346" s="219" t="s">
        <v>420</v>
      </c>
      <c r="H346" s="220">
        <v>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13140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13141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777</v>
      </c>
      <c r="D348" s="278" t="s">
        <v>296</v>
      </c>
      <c r="E348" s="279" t="s">
        <v>13142</v>
      </c>
      <c r="F348" s="280" t="s">
        <v>13143</v>
      </c>
      <c r="G348" s="281" t="s">
        <v>420</v>
      </c>
      <c r="H348" s="282">
        <v>7</v>
      </c>
      <c r="I348" s="283"/>
      <c r="J348" s="284">
        <f>ROUND(I348*H348,2)</f>
        <v>0</v>
      </c>
      <c r="K348" s="280" t="s">
        <v>187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253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188</v>
      </c>
      <c r="BM348" s="227" t="s">
        <v>13144</v>
      </c>
    </row>
    <row r="349" s="2" customFormat="1" ht="44.25" customHeight="1">
      <c r="A349" s="41"/>
      <c r="B349" s="42"/>
      <c r="C349" s="216" t="s">
        <v>793</v>
      </c>
      <c r="D349" s="216" t="s">
        <v>183</v>
      </c>
      <c r="E349" s="217" t="s">
        <v>13145</v>
      </c>
      <c r="F349" s="218" t="s">
        <v>13146</v>
      </c>
      <c r="G349" s="219" t="s">
        <v>420</v>
      </c>
      <c r="H349" s="220">
        <v>22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13147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13148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13149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13150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13151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16.5" customHeight="1">
      <c r="A354" s="41"/>
      <c r="B354" s="42"/>
      <c r="C354" s="278" t="s">
        <v>807</v>
      </c>
      <c r="D354" s="278" t="s">
        <v>296</v>
      </c>
      <c r="E354" s="279" t="s">
        <v>13152</v>
      </c>
      <c r="F354" s="280" t="s">
        <v>13153</v>
      </c>
      <c r="G354" s="281" t="s">
        <v>420</v>
      </c>
      <c r="H354" s="282">
        <v>2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253</v>
      </c>
      <c r="AT354" s="227" t="s">
        <v>296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13154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13149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16.5" customHeight="1">
      <c r="A356" s="41"/>
      <c r="B356" s="42"/>
      <c r="C356" s="278" t="s">
        <v>820</v>
      </c>
      <c r="D356" s="278" t="s">
        <v>296</v>
      </c>
      <c r="E356" s="279" t="s">
        <v>13155</v>
      </c>
      <c r="F356" s="280" t="s">
        <v>13156</v>
      </c>
      <c r="G356" s="281" t="s">
        <v>420</v>
      </c>
      <c r="H356" s="282">
        <v>15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253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13157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13150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13158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826</v>
      </c>
      <c r="D359" s="278" t="s">
        <v>296</v>
      </c>
      <c r="E359" s="279" t="s">
        <v>13159</v>
      </c>
      <c r="F359" s="280" t="s">
        <v>13160</v>
      </c>
      <c r="G359" s="281" t="s">
        <v>420</v>
      </c>
      <c r="H359" s="282">
        <v>5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253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13161</v>
      </c>
    </row>
    <row r="360" s="2" customFormat="1" ht="37.8" customHeight="1">
      <c r="A360" s="41"/>
      <c r="B360" s="42"/>
      <c r="C360" s="216" t="s">
        <v>832</v>
      </c>
      <c r="D360" s="216" t="s">
        <v>183</v>
      </c>
      <c r="E360" s="217" t="s">
        <v>13162</v>
      </c>
      <c r="F360" s="218" t="s">
        <v>13163</v>
      </c>
      <c r="G360" s="219" t="s">
        <v>420</v>
      </c>
      <c r="H360" s="220">
        <v>10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13164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13165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841</v>
      </c>
      <c r="D362" s="278" t="s">
        <v>296</v>
      </c>
      <c r="E362" s="279" t="s">
        <v>13166</v>
      </c>
      <c r="F362" s="280" t="s">
        <v>13167</v>
      </c>
      <c r="G362" s="281" t="s">
        <v>420</v>
      </c>
      <c r="H362" s="282">
        <v>8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253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13168</v>
      </c>
    </row>
    <row r="363" s="2" customFormat="1" ht="24.15" customHeight="1">
      <c r="A363" s="41"/>
      <c r="B363" s="42"/>
      <c r="C363" s="278" t="s">
        <v>847</v>
      </c>
      <c r="D363" s="278" t="s">
        <v>296</v>
      </c>
      <c r="E363" s="279" t="s">
        <v>13169</v>
      </c>
      <c r="F363" s="280" t="s">
        <v>13170</v>
      </c>
      <c r="G363" s="281" t="s">
        <v>420</v>
      </c>
      <c r="H363" s="282">
        <v>2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253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188</v>
      </c>
      <c r="BM363" s="227" t="s">
        <v>13171</v>
      </c>
    </row>
    <row r="364" s="2" customFormat="1" ht="37.8" customHeight="1">
      <c r="A364" s="41"/>
      <c r="B364" s="42"/>
      <c r="C364" s="216" t="s">
        <v>856</v>
      </c>
      <c r="D364" s="216" t="s">
        <v>183</v>
      </c>
      <c r="E364" s="217" t="s">
        <v>13172</v>
      </c>
      <c r="F364" s="218" t="s">
        <v>13173</v>
      </c>
      <c r="G364" s="219" t="s">
        <v>420</v>
      </c>
      <c r="H364" s="220">
        <v>10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13174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13175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16.5" customHeight="1">
      <c r="A366" s="41"/>
      <c r="B366" s="42"/>
      <c r="C366" s="278" t="s">
        <v>864</v>
      </c>
      <c r="D366" s="278" t="s">
        <v>296</v>
      </c>
      <c r="E366" s="279" t="s">
        <v>13176</v>
      </c>
      <c r="F366" s="280" t="s">
        <v>13177</v>
      </c>
      <c r="G366" s="281" t="s">
        <v>420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253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13178</v>
      </c>
    </row>
    <row r="367" s="2" customFormat="1" ht="16.5" customHeight="1">
      <c r="A367" s="41"/>
      <c r="B367" s="42"/>
      <c r="C367" s="278" t="s">
        <v>870</v>
      </c>
      <c r="D367" s="278" t="s">
        <v>296</v>
      </c>
      <c r="E367" s="279" t="s">
        <v>13179</v>
      </c>
      <c r="F367" s="280" t="s">
        <v>13180</v>
      </c>
      <c r="G367" s="281" t="s">
        <v>420</v>
      </c>
      <c r="H367" s="282">
        <v>9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253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188</v>
      </c>
      <c r="BM367" s="227" t="s">
        <v>13181</v>
      </c>
    </row>
    <row r="368" s="2" customFormat="1" ht="37.8" customHeight="1">
      <c r="A368" s="41"/>
      <c r="B368" s="42"/>
      <c r="C368" s="216" t="s">
        <v>874</v>
      </c>
      <c r="D368" s="216" t="s">
        <v>183</v>
      </c>
      <c r="E368" s="217" t="s">
        <v>13182</v>
      </c>
      <c r="F368" s="218" t="s">
        <v>13183</v>
      </c>
      <c r="G368" s="219" t="s">
        <v>420</v>
      </c>
      <c r="H368" s="220">
        <v>16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13184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13185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880</v>
      </c>
      <c r="D370" s="278" t="s">
        <v>296</v>
      </c>
      <c r="E370" s="279" t="s">
        <v>13186</v>
      </c>
      <c r="F370" s="280" t="s">
        <v>13187</v>
      </c>
      <c r="G370" s="281" t="s">
        <v>420</v>
      </c>
      <c r="H370" s="282">
        <v>16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253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188</v>
      </c>
      <c r="BM370" s="227" t="s">
        <v>13188</v>
      </c>
    </row>
    <row r="371" s="2" customFormat="1" ht="37.8" customHeight="1">
      <c r="A371" s="41"/>
      <c r="B371" s="42"/>
      <c r="C371" s="216" t="s">
        <v>886</v>
      </c>
      <c r="D371" s="216" t="s">
        <v>183</v>
      </c>
      <c r="E371" s="217" t="s">
        <v>13189</v>
      </c>
      <c r="F371" s="218" t="s">
        <v>13190</v>
      </c>
      <c r="G371" s="219" t="s">
        <v>420</v>
      </c>
      <c r="H371" s="220">
        <v>1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13191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13192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1.75" customHeight="1">
      <c r="A373" s="41"/>
      <c r="B373" s="42"/>
      <c r="C373" s="278" t="s">
        <v>892</v>
      </c>
      <c r="D373" s="278" t="s">
        <v>296</v>
      </c>
      <c r="E373" s="279" t="s">
        <v>13193</v>
      </c>
      <c r="F373" s="280" t="s">
        <v>13194</v>
      </c>
      <c r="G373" s="281" t="s">
        <v>420</v>
      </c>
      <c r="H373" s="282">
        <v>1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253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13195</v>
      </c>
    </row>
    <row r="374" s="2" customFormat="1" ht="37.8" customHeight="1">
      <c r="A374" s="41"/>
      <c r="B374" s="42"/>
      <c r="C374" s="216" t="s">
        <v>899</v>
      </c>
      <c r="D374" s="216" t="s">
        <v>183</v>
      </c>
      <c r="E374" s="217" t="s">
        <v>13196</v>
      </c>
      <c r="F374" s="218" t="s">
        <v>13197</v>
      </c>
      <c r="G374" s="219" t="s">
        <v>420</v>
      </c>
      <c r="H374" s="220">
        <v>7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188</v>
      </c>
      <c r="BM374" s="227" t="s">
        <v>13198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13199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905</v>
      </c>
      <c r="D376" s="278" t="s">
        <v>296</v>
      </c>
      <c r="E376" s="279" t="s">
        <v>13200</v>
      </c>
      <c r="F376" s="280" t="s">
        <v>13201</v>
      </c>
      <c r="G376" s="281" t="s">
        <v>420</v>
      </c>
      <c r="H376" s="282">
        <v>7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253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13202</v>
      </c>
    </row>
    <row r="377" s="2" customFormat="1" ht="37.8" customHeight="1">
      <c r="A377" s="41"/>
      <c r="B377" s="42"/>
      <c r="C377" s="216" t="s">
        <v>910</v>
      </c>
      <c r="D377" s="216" t="s">
        <v>183</v>
      </c>
      <c r="E377" s="217" t="s">
        <v>13203</v>
      </c>
      <c r="F377" s="218" t="s">
        <v>13204</v>
      </c>
      <c r="G377" s="219" t="s">
        <v>420</v>
      </c>
      <c r="H377" s="220">
        <v>13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13205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13206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13207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13208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13209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24.15" customHeight="1">
      <c r="A382" s="41"/>
      <c r="B382" s="42"/>
      <c r="C382" s="278" t="s">
        <v>916</v>
      </c>
      <c r="D382" s="278" t="s">
        <v>296</v>
      </c>
      <c r="E382" s="279" t="s">
        <v>13210</v>
      </c>
      <c r="F382" s="280" t="s">
        <v>13211</v>
      </c>
      <c r="G382" s="281" t="s">
        <v>420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253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13212</v>
      </c>
    </row>
    <row r="383" s="2" customFormat="1" ht="44.25" customHeight="1">
      <c r="A383" s="41"/>
      <c r="B383" s="42"/>
      <c r="C383" s="216" t="s">
        <v>924</v>
      </c>
      <c r="D383" s="216" t="s">
        <v>183</v>
      </c>
      <c r="E383" s="217" t="s">
        <v>13213</v>
      </c>
      <c r="F383" s="218" t="s">
        <v>13214</v>
      </c>
      <c r="G383" s="219" t="s">
        <v>420</v>
      </c>
      <c r="H383" s="220">
        <v>1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188</v>
      </c>
      <c r="BM383" s="227" t="s">
        <v>13215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13216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13217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16.5" customHeight="1">
      <c r="A386" s="41"/>
      <c r="B386" s="42"/>
      <c r="C386" s="278" t="s">
        <v>929</v>
      </c>
      <c r="D386" s="278" t="s">
        <v>296</v>
      </c>
      <c r="E386" s="279" t="s">
        <v>13218</v>
      </c>
      <c r="F386" s="280" t="s">
        <v>13219</v>
      </c>
      <c r="G386" s="281" t="s">
        <v>420</v>
      </c>
      <c r="H386" s="282">
        <v>1</v>
      </c>
      <c r="I386" s="283"/>
      <c r="J386" s="284">
        <f>ROUND(I386*H386,2)</f>
        <v>0</v>
      </c>
      <c r="K386" s="280" t="s">
        <v>187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253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188</v>
      </c>
      <c r="BM386" s="227" t="s">
        <v>13220</v>
      </c>
    </row>
    <row r="387" s="2" customFormat="1" ht="44.25" customHeight="1">
      <c r="A387" s="41"/>
      <c r="B387" s="42"/>
      <c r="C387" s="216" t="s">
        <v>936</v>
      </c>
      <c r="D387" s="216" t="s">
        <v>183</v>
      </c>
      <c r="E387" s="217" t="s">
        <v>13213</v>
      </c>
      <c r="F387" s="218" t="s">
        <v>13214</v>
      </c>
      <c r="G387" s="219" t="s">
        <v>420</v>
      </c>
      <c r="H387" s="220">
        <v>8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13221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13216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13150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13222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2" customFormat="1" ht="16.5" customHeight="1">
      <c r="A391" s="41"/>
      <c r="B391" s="42"/>
      <c r="C391" s="278" t="s">
        <v>941</v>
      </c>
      <c r="D391" s="278" t="s">
        <v>296</v>
      </c>
      <c r="E391" s="279" t="s">
        <v>13223</v>
      </c>
      <c r="F391" s="280" t="s">
        <v>13224</v>
      </c>
      <c r="G391" s="281" t="s">
        <v>420</v>
      </c>
      <c r="H391" s="282">
        <v>2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253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188</v>
      </c>
      <c r="BM391" s="227" t="s">
        <v>13225</v>
      </c>
    </row>
    <row r="392" s="2" customFormat="1" ht="16.5" customHeight="1">
      <c r="A392" s="41"/>
      <c r="B392" s="42"/>
      <c r="C392" s="278" t="s">
        <v>949</v>
      </c>
      <c r="D392" s="278" t="s">
        <v>296</v>
      </c>
      <c r="E392" s="279" t="s">
        <v>13226</v>
      </c>
      <c r="F392" s="280" t="s">
        <v>13227</v>
      </c>
      <c r="G392" s="281" t="s">
        <v>420</v>
      </c>
      <c r="H392" s="282">
        <v>8</v>
      </c>
      <c r="I392" s="283"/>
      <c r="J392" s="284">
        <f>ROUND(I392*H392,2)</f>
        <v>0</v>
      </c>
      <c r="K392" s="280" t="s">
        <v>187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253</v>
      </c>
      <c r="AT392" s="227" t="s">
        <v>296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188</v>
      </c>
      <c r="BM392" s="227" t="s">
        <v>13228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13150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13222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2" customFormat="1" ht="37.8" customHeight="1">
      <c r="A395" s="41"/>
      <c r="B395" s="42"/>
      <c r="C395" s="216" t="s">
        <v>955</v>
      </c>
      <c r="D395" s="216" t="s">
        <v>183</v>
      </c>
      <c r="E395" s="217" t="s">
        <v>13229</v>
      </c>
      <c r="F395" s="218" t="s">
        <v>13230</v>
      </c>
      <c r="G395" s="219" t="s">
        <v>420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188</v>
      </c>
      <c r="BM395" s="227" t="s">
        <v>13231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13232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4.15" customHeight="1">
      <c r="A397" s="41"/>
      <c r="B397" s="42"/>
      <c r="C397" s="278" t="s">
        <v>960</v>
      </c>
      <c r="D397" s="278" t="s">
        <v>296</v>
      </c>
      <c r="E397" s="279" t="s">
        <v>13233</v>
      </c>
      <c r="F397" s="280" t="s">
        <v>13234</v>
      </c>
      <c r="G397" s="281" t="s">
        <v>420</v>
      </c>
      <c r="H397" s="282">
        <v>1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13235</v>
      </c>
    </row>
    <row r="398" s="2" customFormat="1" ht="24.15" customHeight="1">
      <c r="A398" s="41"/>
      <c r="B398" s="42"/>
      <c r="C398" s="278" t="s">
        <v>966</v>
      </c>
      <c r="D398" s="278" t="s">
        <v>296</v>
      </c>
      <c r="E398" s="279" t="s">
        <v>13236</v>
      </c>
      <c r="F398" s="280" t="s">
        <v>13237</v>
      </c>
      <c r="G398" s="281" t="s">
        <v>420</v>
      </c>
      <c r="H398" s="282">
        <v>1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253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13238</v>
      </c>
    </row>
    <row r="399" s="2" customFormat="1" ht="37.8" customHeight="1">
      <c r="A399" s="41"/>
      <c r="B399" s="42"/>
      <c r="C399" s="216" t="s">
        <v>972</v>
      </c>
      <c r="D399" s="216" t="s">
        <v>183</v>
      </c>
      <c r="E399" s="217" t="s">
        <v>13239</v>
      </c>
      <c r="F399" s="218" t="s">
        <v>13240</v>
      </c>
      <c r="G399" s="219" t="s">
        <v>420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13241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13242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978</v>
      </c>
      <c r="D401" s="278" t="s">
        <v>296</v>
      </c>
      <c r="E401" s="279" t="s">
        <v>13243</v>
      </c>
      <c r="F401" s="280" t="s">
        <v>13244</v>
      </c>
      <c r="G401" s="281" t="s">
        <v>420</v>
      </c>
      <c r="H401" s="282">
        <v>4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253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188</v>
      </c>
      <c r="BM401" s="227" t="s">
        <v>13245</v>
      </c>
    </row>
    <row r="402" s="2" customFormat="1" ht="37.8" customHeight="1">
      <c r="A402" s="41"/>
      <c r="B402" s="42"/>
      <c r="C402" s="216" t="s">
        <v>984</v>
      </c>
      <c r="D402" s="216" t="s">
        <v>183</v>
      </c>
      <c r="E402" s="217" t="s">
        <v>13246</v>
      </c>
      <c r="F402" s="218" t="s">
        <v>13247</v>
      </c>
      <c r="G402" s="219" t="s">
        <v>420</v>
      </c>
      <c r="H402" s="220">
        <v>8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13248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13249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13250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13251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2" customFormat="1" ht="24.15" customHeight="1">
      <c r="A406" s="41"/>
      <c r="B406" s="42"/>
      <c r="C406" s="278" t="s">
        <v>990</v>
      </c>
      <c r="D406" s="278" t="s">
        <v>296</v>
      </c>
      <c r="E406" s="279" t="s">
        <v>13252</v>
      </c>
      <c r="F406" s="280" t="s">
        <v>13253</v>
      </c>
      <c r="G406" s="281" t="s">
        <v>420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253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188</v>
      </c>
      <c r="BM406" s="227" t="s">
        <v>13254</v>
      </c>
    </row>
    <row r="407" s="2" customFormat="1" ht="37.8" customHeight="1">
      <c r="A407" s="41"/>
      <c r="B407" s="42"/>
      <c r="C407" s="216" t="s">
        <v>996</v>
      </c>
      <c r="D407" s="216" t="s">
        <v>183</v>
      </c>
      <c r="E407" s="217" t="s">
        <v>13246</v>
      </c>
      <c r="F407" s="218" t="s">
        <v>13247</v>
      </c>
      <c r="G407" s="219" t="s">
        <v>420</v>
      </c>
      <c r="H407" s="220">
        <v>4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13255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13249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13251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24.15" customHeight="1">
      <c r="A410" s="41"/>
      <c r="B410" s="42"/>
      <c r="C410" s="278" t="s">
        <v>1002</v>
      </c>
      <c r="D410" s="278" t="s">
        <v>296</v>
      </c>
      <c r="E410" s="279" t="s">
        <v>13256</v>
      </c>
      <c r="F410" s="280" t="s">
        <v>13257</v>
      </c>
      <c r="G410" s="281" t="s">
        <v>420</v>
      </c>
      <c r="H410" s="282">
        <v>4</v>
      </c>
      <c r="I410" s="283"/>
      <c r="J410" s="284">
        <f>ROUND(I410*H410,2)</f>
        <v>0</v>
      </c>
      <c r="K410" s="280" t="s">
        <v>187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253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13258</v>
      </c>
    </row>
    <row r="411" s="2" customFormat="1" ht="37.8" customHeight="1">
      <c r="A411" s="41"/>
      <c r="B411" s="42"/>
      <c r="C411" s="216" t="s">
        <v>1007</v>
      </c>
      <c r="D411" s="216" t="s">
        <v>183</v>
      </c>
      <c r="E411" s="217" t="s">
        <v>13259</v>
      </c>
      <c r="F411" s="218" t="s">
        <v>13260</v>
      </c>
      <c r="G411" s="219" t="s">
        <v>420</v>
      </c>
      <c r="H411" s="220">
        <v>3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188</v>
      </c>
      <c r="BM411" s="227" t="s">
        <v>13261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13262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2" customFormat="1" ht="24.15" customHeight="1">
      <c r="A413" s="41"/>
      <c r="B413" s="42"/>
      <c r="C413" s="278" t="s">
        <v>1012</v>
      </c>
      <c r="D413" s="278" t="s">
        <v>296</v>
      </c>
      <c r="E413" s="279" t="s">
        <v>13263</v>
      </c>
      <c r="F413" s="280" t="s">
        <v>13264</v>
      </c>
      <c r="G413" s="281" t="s">
        <v>420</v>
      </c>
      <c r="H413" s="282">
        <v>3</v>
      </c>
      <c r="I413" s="283"/>
      <c r="J413" s="284">
        <f>ROUND(I413*H413,2)</f>
        <v>0</v>
      </c>
      <c r="K413" s="280" t="s">
        <v>187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253</v>
      </c>
      <c r="AT413" s="227" t="s">
        <v>296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13265</v>
      </c>
    </row>
    <row r="414" s="2" customFormat="1" ht="33" customHeight="1">
      <c r="A414" s="41"/>
      <c r="B414" s="42"/>
      <c r="C414" s="216" t="s">
        <v>1018</v>
      </c>
      <c r="D414" s="216" t="s">
        <v>183</v>
      </c>
      <c r="E414" s="217" t="s">
        <v>13266</v>
      </c>
      <c r="F414" s="218" t="s">
        <v>13267</v>
      </c>
      <c r="G414" s="219" t="s">
        <v>186</v>
      </c>
      <c r="H414" s="220">
        <v>1.8839999999999999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13268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13269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13270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49.05" customHeight="1">
      <c r="A417" s="41"/>
      <c r="B417" s="42"/>
      <c r="C417" s="216" t="s">
        <v>1023</v>
      </c>
      <c r="D417" s="216" t="s">
        <v>183</v>
      </c>
      <c r="E417" s="217" t="s">
        <v>13271</v>
      </c>
      <c r="F417" s="218" t="s">
        <v>13272</v>
      </c>
      <c r="G417" s="219" t="s">
        <v>420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13273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13274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 ht="24.15" customHeight="1">
      <c r="A419" s="41"/>
      <c r="B419" s="42"/>
      <c r="C419" s="278" t="s">
        <v>1034</v>
      </c>
      <c r="D419" s="278" t="s">
        <v>296</v>
      </c>
      <c r="E419" s="279" t="s">
        <v>13275</v>
      </c>
      <c r="F419" s="280" t="s">
        <v>13276</v>
      </c>
      <c r="G419" s="281" t="s">
        <v>420</v>
      </c>
      <c r="H419" s="282">
        <v>1</v>
      </c>
      <c r="I419" s="283"/>
      <c r="J419" s="284">
        <f>ROUND(I419*H419,2)</f>
        <v>0</v>
      </c>
      <c r="K419" s="280" t="s">
        <v>187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253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13277</v>
      </c>
    </row>
    <row r="420" s="2" customFormat="1" ht="24.15" customHeight="1">
      <c r="A420" s="41"/>
      <c r="B420" s="42"/>
      <c r="C420" s="278" t="s">
        <v>1039</v>
      </c>
      <c r="D420" s="278" t="s">
        <v>296</v>
      </c>
      <c r="E420" s="279" t="s">
        <v>13278</v>
      </c>
      <c r="F420" s="280" t="s">
        <v>13279</v>
      </c>
      <c r="G420" s="281" t="s">
        <v>420</v>
      </c>
      <c r="H420" s="282">
        <v>1</v>
      </c>
      <c r="I420" s="283"/>
      <c r="J420" s="284">
        <f>ROUND(I420*H420,2)</f>
        <v>0</v>
      </c>
      <c r="K420" s="280" t="s">
        <v>187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253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13280</v>
      </c>
    </row>
    <row r="421" s="2" customFormat="1" ht="44.25" customHeight="1">
      <c r="A421" s="41"/>
      <c r="B421" s="42"/>
      <c r="C421" s="216" t="s">
        <v>1045</v>
      </c>
      <c r="D421" s="216" t="s">
        <v>183</v>
      </c>
      <c r="E421" s="217" t="s">
        <v>13281</v>
      </c>
      <c r="F421" s="218" t="s">
        <v>13282</v>
      </c>
      <c r="G421" s="219" t="s">
        <v>420</v>
      </c>
      <c r="H421" s="220">
        <v>1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188</v>
      </c>
      <c r="BM421" s="227" t="s">
        <v>13283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13284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24.15" customHeight="1">
      <c r="A423" s="41"/>
      <c r="B423" s="42"/>
      <c r="C423" s="278" t="s">
        <v>1052</v>
      </c>
      <c r="D423" s="278" t="s">
        <v>296</v>
      </c>
      <c r="E423" s="279" t="s">
        <v>13285</v>
      </c>
      <c r="F423" s="280" t="s">
        <v>13286</v>
      </c>
      <c r="G423" s="281" t="s">
        <v>420</v>
      </c>
      <c r="H423" s="282">
        <v>1</v>
      </c>
      <c r="I423" s="283"/>
      <c r="J423" s="284">
        <f>ROUND(I423*H423,2)</f>
        <v>0</v>
      </c>
      <c r="K423" s="280" t="s">
        <v>187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13287</v>
      </c>
    </row>
    <row r="424" s="2" customFormat="1" ht="16.5" customHeight="1">
      <c r="A424" s="41"/>
      <c r="B424" s="42"/>
      <c r="C424" s="216" t="s">
        <v>1060</v>
      </c>
      <c r="D424" s="216" t="s">
        <v>183</v>
      </c>
      <c r="E424" s="217" t="s">
        <v>13288</v>
      </c>
      <c r="F424" s="218" t="s">
        <v>13289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13290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13291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2" customFormat="1" ht="16.5" customHeight="1">
      <c r="A426" s="41"/>
      <c r="B426" s="42"/>
      <c r="C426" s="278" t="s">
        <v>1065</v>
      </c>
      <c r="D426" s="278" t="s">
        <v>296</v>
      </c>
      <c r="E426" s="279" t="s">
        <v>13292</v>
      </c>
      <c r="F426" s="280" t="s">
        <v>13293</v>
      </c>
      <c r="G426" s="281" t="s">
        <v>420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13294</v>
      </c>
    </row>
    <row r="427" s="2" customFormat="1" ht="24.15" customHeight="1">
      <c r="A427" s="41"/>
      <c r="B427" s="42"/>
      <c r="C427" s="216" t="s">
        <v>1070</v>
      </c>
      <c r="D427" s="216" t="s">
        <v>183</v>
      </c>
      <c r="E427" s="217" t="s">
        <v>13295</v>
      </c>
      <c r="F427" s="218" t="s">
        <v>13296</v>
      </c>
      <c r="G427" s="219" t="s">
        <v>304</v>
      </c>
      <c r="H427" s="220">
        <v>125.3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13297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13298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13299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1076</v>
      </c>
      <c r="D430" s="216" t="s">
        <v>183</v>
      </c>
      <c r="E430" s="217" t="s">
        <v>13300</v>
      </c>
      <c r="F430" s="218" t="s">
        <v>13301</v>
      </c>
      <c r="G430" s="219" t="s">
        <v>304</v>
      </c>
      <c r="H430" s="220">
        <v>125.3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13302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13303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13304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24.15" customHeight="1">
      <c r="A433" s="41"/>
      <c r="B433" s="42"/>
      <c r="C433" s="216" t="s">
        <v>1080</v>
      </c>
      <c r="D433" s="216" t="s">
        <v>183</v>
      </c>
      <c r="E433" s="217" t="s">
        <v>13305</v>
      </c>
      <c r="F433" s="218" t="s">
        <v>13306</v>
      </c>
      <c r="G433" s="219" t="s">
        <v>13307</v>
      </c>
      <c r="H433" s="220">
        <v>9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13308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13309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13310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13311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13312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24.15" customHeight="1">
      <c r="A438" s="41"/>
      <c r="B438" s="42"/>
      <c r="C438" s="216" t="s">
        <v>1086</v>
      </c>
      <c r="D438" s="216" t="s">
        <v>183</v>
      </c>
      <c r="E438" s="217" t="s">
        <v>13313</v>
      </c>
      <c r="F438" s="218" t="s">
        <v>13314</v>
      </c>
      <c r="G438" s="219" t="s">
        <v>13307</v>
      </c>
      <c r="H438" s="220">
        <v>4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13315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13316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13311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13317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4" customFormat="1">
      <c r="A442" s="14"/>
      <c r="B442" s="245"/>
      <c r="C442" s="246"/>
      <c r="D442" s="236" t="s">
        <v>192</v>
      </c>
      <c r="E442" s="247" t="s">
        <v>19</v>
      </c>
      <c r="F442" s="248" t="s">
        <v>13318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192</v>
      </c>
      <c r="AU442" s="255" t="s">
        <v>80</v>
      </c>
      <c r="AV442" s="14" t="s">
        <v>80</v>
      </c>
      <c r="AW442" s="14" t="s">
        <v>194</v>
      </c>
      <c r="AX442" s="14" t="s">
        <v>71</v>
      </c>
      <c r="AY442" s="255" t="s">
        <v>181</v>
      </c>
    </row>
    <row r="443" s="2" customFormat="1" ht="24.15" customHeight="1">
      <c r="A443" s="41"/>
      <c r="B443" s="42"/>
      <c r="C443" s="216" t="s">
        <v>1095</v>
      </c>
      <c r="D443" s="216" t="s">
        <v>183</v>
      </c>
      <c r="E443" s="217" t="s">
        <v>13319</v>
      </c>
      <c r="F443" s="218" t="s">
        <v>13320</v>
      </c>
      <c r="G443" s="219" t="s">
        <v>13307</v>
      </c>
      <c r="H443" s="220">
        <v>3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13321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13322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13323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1105</v>
      </c>
      <c r="D446" s="216" t="s">
        <v>183</v>
      </c>
      <c r="E446" s="217" t="s">
        <v>13324</v>
      </c>
      <c r="F446" s="218" t="s">
        <v>13325</v>
      </c>
      <c r="G446" s="219" t="s">
        <v>420</v>
      </c>
      <c r="H446" s="220">
        <v>3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13326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13327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13291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1.75" customHeight="1">
      <c r="A449" s="41"/>
      <c r="B449" s="42"/>
      <c r="C449" s="278" t="s">
        <v>1110</v>
      </c>
      <c r="D449" s="278" t="s">
        <v>296</v>
      </c>
      <c r="E449" s="279" t="s">
        <v>13328</v>
      </c>
      <c r="F449" s="280" t="s">
        <v>13329</v>
      </c>
      <c r="G449" s="281" t="s">
        <v>420</v>
      </c>
      <c r="H449" s="282">
        <v>3</v>
      </c>
      <c r="I449" s="283"/>
      <c r="J449" s="284">
        <f>ROUND(I449*H449,2)</f>
        <v>0</v>
      </c>
      <c r="K449" s="280" t="s">
        <v>187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253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188</v>
      </c>
      <c r="BM449" s="227" t="s">
        <v>13330</v>
      </c>
    </row>
    <row r="450" s="2" customFormat="1" ht="24.15" customHeight="1">
      <c r="A450" s="41"/>
      <c r="B450" s="42"/>
      <c r="C450" s="216" t="s">
        <v>1117</v>
      </c>
      <c r="D450" s="216" t="s">
        <v>183</v>
      </c>
      <c r="E450" s="217" t="s">
        <v>13331</v>
      </c>
      <c r="F450" s="218" t="s">
        <v>13332</v>
      </c>
      <c r="G450" s="219" t="s">
        <v>420</v>
      </c>
      <c r="H450" s="220">
        <v>2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188</v>
      </c>
      <c r="BM450" s="227" t="s">
        <v>13333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13334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13335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16.5" customHeight="1">
      <c r="A453" s="41"/>
      <c r="B453" s="42"/>
      <c r="C453" s="278" t="s">
        <v>1122</v>
      </c>
      <c r="D453" s="278" t="s">
        <v>296</v>
      </c>
      <c r="E453" s="279" t="s">
        <v>13336</v>
      </c>
      <c r="F453" s="280" t="s">
        <v>13337</v>
      </c>
      <c r="G453" s="281" t="s">
        <v>420</v>
      </c>
      <c r="H453" s="282">
        <v>2</v>
      </c>
      <c r="I453" s="283"/>
      <c r="J453" s="284">
        <f>ROUND(I453*H453,2)</f>
        <v>0</v>
      </c>
      <c r="K453" s="280" t="s">
        <v>187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13338</v>
      </c>
    </row>
    <row r="454" s="2" customFormat="1" ht="24.15" customHeight="1">
      <c r="A454" s="41"/>
      <c r="B454" s="42"/>
      <c r="C454" s="216" t="s">
        <v>1128</v>
      </c>
      <c r="D454" s="216" t="s">
        <v>183</v>
      </c>
      <c r="E454" s="217" t="s">
        <v>13339</v>
      </c>
      <c r="F454" s="218" t="s">
        <v>13340</v>
      </c>
      <c r="G454" s="219" t="s">
        <v>420</v>
      </c>
      <c r="H454" s="220">
        <v>3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13341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13342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13291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24.15" customHeight="1">
      <c r="A457" s="41"/>
      <c r="B457" s="42"/>
      <c r="C457" s="278" t="s">
        <v>1136</v>
      </c>
      <c r="D457" s="278" t="s">
        <v>296</v>
      </c>
      <c r="E457" s="279" t="s">
        <v>13343</v>
      </c>
      <c r="F457" s="280" t="s">
        <v>13344</v>
      </c>
      <c r="G457" s="281" t="s">
        <v>420</v>
      </c>
      <c r="H457" s="282">
        <v>3</v>
      </c>
      <c r="I457" s="283"/>
      <c r="J457" s="284">
        <f>ROUND(I457*H457,2)</f>
        <v>0</v>
      </c>
      <c r="K457" s="280" t="s">
        <v>187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13345</v>
      </c>
    </row>
    <row r="458" s="2" customFormat="1" ht="24.15" customHeight="1">
      <c r="A458" s="41"/>
      <c r="B458" s="42"/>
      <c r="C458" s="216" t="s">
        <v>1141</v>
      </c>
      <c r="D458" s="216" t="s">
        <v>183</v>
      </c>
      <c r="E458" s="217" t="s">
        <v>13346</v>
      </c>
      <c r="F458" s="218" t="s">
        <v>13347</v>
      </c>
      <c r="G458" s="219" t="s">
        <v>420</v>
      </c>
      <c r="H458" s="220">
        <v>3</v>
      </c>
      <c r="I458" s="221"/>
      <c r="J458" s="222">
        <f>ROUND(I458*H458,2)</f>
        <v>0</v>
      </c>
      <c r="K458" s="218" t="s">
        <v>187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13348</v>
      </c>
    </row>
    <row r="459" s="2" customFormat="1">
      <c r="A459" s="41"/>
      <c r="B459" s="42"/>
      <c r="C459" s="43"/>
      <c r="D459" s="229" t="s">
        <v>190</v>
      </c>
      <c r="E459" s="43"/>
      <c r="F459" s="230" t="s">
        <v>13349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190</v>
      </c>
      <c r="AU459" s="20" t="s">
        <v>80</v>
      </c>
    </row>
    <row r="460" s="2" customFormat="1" ht="24.15" customHeight="1">
      <c r="A460" s="41"/>
      <c r="B460" s="42"/>
      <c r="C460" s="278" t="s">
        <v>1147</v>
      </c>
      <c r="D460" s="278" t="s">
        <v>296</v>
      </c>
      <c r="E460" s="279" t="s">
        <v>13350</v>
      </c>
      <c r="F460" s="280" t="s">
        <v>13351</v>
      </c>
      <c r="G460" s="281" t="s">
        <v>420</v>
      </c>
      <c r="H460" s="282">
        <v>1</v>
      </c>
      <c r="I460" s="283"/>
      <c r="J460" s="284">
        <f>ROUND(I460*H460,2)</f>
        <v>0</v>
      </c>
      <c r="K460" s="280" t="s">
        <v>187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13352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13353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78</v>
      </c>
      <c r="AY461" s="255" t="s">
        <v>181</v>
      </c>
    </row>
    <row r="462" s="2" customFormat="1" ht="24.15" customHeight="1">
      <c r="A462" s="41"/>
      <c r="B462" s="42"/>
      <c r="C462" s="278" t="s">
        <v>1153</v>
      </c>
      <c r="D462" s="278" t="s">
        <v>296</v>
      </c>
      <c r="E462" s="279" t="s">
        <v>13354</v>
      </c>
      <c r="F462" s="280" t="s">
        <v>13355</v>
      </c>
      <c r="G462" s="281" t="s">
        <v>420</v>
      </c>
      <c r="H462" s="282">
        <v>7</v>
      </c>
      <c r="I462" s="283"/>
      <c r="J462" s="284">
        <f>ROUND(I462*H462,2)</f>
        <v>0</v>
      </c>
      <c r="K462" s="280" t="s">
        <v>187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13356</v>
      </c>
    </row>
    <row r="463" s="2" customFormat="1" ht="24.15" customHeight="1">
      <c r="A463" s="41"/>
      <c r="B463" s="42"/>
      <c r="C463" s="278" t="s">
        <v>1160</v>
      </c>
      <c r="D463" s="278" t="s">
        <v>296</v>
      </c>
      <c r="E463" s="279" t="s">
        <v>13357</v>
      </c>
      <c r="F463" s="280" t="s">
        <v>13358</v>
      </c>
      <c r="G463" s="281" t="s">
        <v>420</v>
      </c>
      <c r="H463" s="282">
        <v>2</v>
      </c>
      <c r="I463" s="283"/>
      <c r="J463" s="284">
        <f>ROUND(I463*H463,2)</f>
        <v>0</v>
      </c>
      <c r="K463" s="280" t="s">
        <v>187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13359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13360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24.15" customHeight="1">
      <c r="A465" s="41"/>
      <c r="B465" s="42"/>
      <c r="C465" s="278" t="s">
        <v>1180</v>
      </c>
      <c r="D465" s="278" t="s">
        <v>296</v>
      </c>
      <c r="E465" s="279" t="s">
        <v>13361</v>
      </c>
      <c r="F465" s="280" t="s">
        <v>13362</v>
      </c>
      <c r="G465" s="281" t="s">
        <v>420</v>
      </c>
      <c r="H465" s="282">
        <v>1</v>
      </c>
      <c r="I465" s="283"/>
      <c r="J465" s="284">
        <f>ROUND(I465*H465,2)</f>
        <v>0</v>
      </c>
      <c r="K465" s="280" t="s">
        <v>187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13363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13364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24.15" customHeight="1">
      <c r="A467" s="41"/>
      <c r="B467" s="42"/>
      <c r="C467" s="278" t="s">
        <v>1186</v>
      </c>
      <c r="D467" s="278" t="s">
        <v>296</v>
      </c>
      <c r="E467" s="279" t="s">
        <v>13365</v>
      </c>
      <c r="F467" s="280" t="s">
        <v>13366</v>
      </c>
      <c r="G467" s="281" t="s">
        <v>420</v>
      </c>
      <c r="H467" s="282">
        <v>1</v>
      </c>
      <c r="I467" s="283"/>
      <c r="J467" s="284">
        <f>ROUND(I467*H467,2)</f>
        <v>0</v>
      </c>
      <c r="K467" s="280" t="s">
        <v>187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13367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13364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1.75" customHeight="1">
      <c r="A469" s="41"/>
      <c r="B469" s="42"/>
      <c r="C469" s="278" t="s">
        <v>1200</v>
      </c>
      <c r="D469" s="278" t="s">
        <v>296</v>
      </c>
      <c r="E469" s="279" t="s">
        <v>13368</v>
      </c>
      <c r="F469" s="280" t="s">
        <v>13369</v>
      </c>
      <c r="G469" s="281" t="s">
        <v>420</v>
      </c>
      <c r="H469" s="282">
        <v>2</v>
      </c>
      <c r="I469" s="283"/>
      <c r="J469" s="284">
        <f>ROUND(I469*H469,2)</f>
        <v>0</v>
      </c>
      <c r="K469" s="280" t="s">
        <v>187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13370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13371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1206</v>
      </c>
      <c r="D471" s="216" t="s">
        <v>183</v>
      </c>
      <c r="E471" s="217" t="s">
        <v>13372</v>
      </c>
      <c r="F471" s="218" t="s">
        <v>13373</v>
      </c>
      <c r="G471" s="219" t="s">
        <v>420</v>
      </c>
      <c r="H471" s="220">
        <v>2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13374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13375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13376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2" customFormat="1" ht="37.8" customHeight="1">
      <c r="A474" s="41"/>
      <c r="B474" s="42"/>
      <c r="C474" s="216" t="s">
        <v>1211</v>
      </c>
      <c r="D474" s="216" t="s">
        <v>183</v>
      </c>
      <c r="E474" s="217" t="s">
        <v>13377</v>
      </c>
      <c r="F474" s="218" t="s">
        <v>13378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13379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13380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2" customFormat="1" ht="44.25" customHeight="1">
      <c r="A476" s="41"/>
      <c r="B476" s="42"/>
      <c r="C476" s="216" t="s">
        <v>1217</v>
      </c>
      <c r="D476" s="216" t="s">
        <v>183</v>
      </c>
      <c r="E476" s="217" t="s">
        <v>13381</v>
      </c>
      <c r="F476" s="218" t="s">
        <v>13382</v>
      </c>
      <c r="G476" s="219" t="s">
        <v>420</v>
      </c>
      <c r="H476" s="220">
        <v>2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13383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13384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16" t="s">
        <v>1223</v>
      </c>
      <c r="D478" s="216" t="s">
        <v>183</v>
      </c>
      <c r="E478" s="217" t="s">
        <v>13385</v>
      </c>
      <c r="F478" s="218" t="s">
        <v>13386</v>
      </c>
      <c r="G478" s="219" t="s">
        <v>420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13387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13388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37.8" customHeight="1">
      <c r="A480" s="41"/>
      <c r="B480" s="42"/>
      <c r="C480" s="216" t="s">
        <v>1283</v>
      </c>
      <c r="D480" s="216" t="s">
        <v>183</v>
      </c>
      <c r="E480" s="217" t="s">
        <v>13389</v>
      </c>
      <c r="F480" s="218" t="s">
        <v>13390</v>
      </c>
      <c r="G480" s="219" t="s">
        <v>420</v>
      </c>
      <c r="H480" s="220">
        <v>2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13391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13392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13393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16.5" customHeight="1">
      <c r="A483" s="41"/>
      <c r="B483" s="42"/>
      <c r="C483" s="278" t="s">
        <v>1295</v>
      </c>
      <c r="D483" s="278" t="s">
        <v>296</v>
      </c>
      <c r="E483" s="279" t="s">
        <v>13394</v>
      </c>
      <c r="F483" s="280" t="s">
        <v>13395</v>
      </c>
      <c r="G483" s="281" t="s">
        <v>420</v>
      </c>
      <c r="H483" s="282">
        <v>2</v>
      </c>
      <c r="I483" s="283"/>
      <c r="J483" s="284">
        <f>ROUND(I483*H483,2)</f>
        <v>0</v>
      </c>
      <c r="K483" s="280" t="s">
        <v>187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13396</v>
      </c>
    </row>
    <row r="484" s="2" customFormat="1" ht="37.8" customHeight="1">
      <c r="A484" s="41"/>
      <c r="B484" s="42"/>
      <c r="C484" s="216" t="s">
        <v>1302</v>
      </c>
      <c r="D484" s="216" t="s">
        <v>183</v>
      </c>
      <c r="E484" s="217" t="s">
        <v>13397</v>
      </c>
      <c r="F484" s="218" t="s">
        <v>13398</v>
      </c>
      <c r="G484" s="219" t="s">
        <v>420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13399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13400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13401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44.25" customHeight="1">
      <c r="A487" s="41"/>
      <c r="B487" s="42"/>
      <c r="C487" s="216" t="s">
        <v>1330</v>
      </c>
      <c r="D487" s="216" t="s">
        <v>183</v>
      </c>
      <c r="E487" s="217" t="s">
        <v>13402</v>
      </c>
      <c r="F487" s="218" t="s">
        <v>13403</v>
      </c>
      <c r="G487" s="219" t="s">
        <v>420</v>
      </c>
      <c r="H487" s="220">
        <v>3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13404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13405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13406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44.25" customHeight="1">
      <c r="A490" s="41"/>
      <c r="B490" s="42"/>
      <c r="C490" s="216" t="s">
        <v>1342</v>
      </c>
      <c r="D490" s="216" t="s">
        <v>183</v>
      </c>
      <c r="E490" s="217" t="s">
        <v>13407</v>
      </c>
      <c r="F490" s="218" t="s">
        <v>13408</v>
      </c>
      <c r="G490" s="219" t="s">
        <v>420</v>
      </c>
      <c r="H490" s="220">
        <v>4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13409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13410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13" customFormat="1">
      <c r="A492" s="13"/>
      <c r="B492" s="234"/>
      <c r="C492" s="235"/>
      <c r="D492" s="236" t="s">
        <v>192</v>
      </c>
      <c r="E492" s="237" t="s">
        <v>19</v>
      </c>
      <c r="F492" s="238" t="s">
        <v>13411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192</v>
      </c>
      <c r="AU492" s="244" t="s">
        <v>80</v>
      </c>
      <c r="AV492" s="13" t="s">
        <v>78</v>
      </c>
      <c r="AW492" s="13" t="s">
        <v>194</v>
      </c>
      <c r="AX492" s="13" t="s">
        <v>71</v>
      </c>
      <c r="AY492" s="244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13412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13413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1348</v>
      </c>
      <c r="D495" s="216" t="s">
        <v>183</v>
      </c>
      <c r="E495" s="217" t="s">
        <v>13414</v>
      </c>
      <c r="F495" s="218" t="s">
        <v>13415</v>
      </c>
      <c r="G495" s="219" t="s">
        <v>420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13416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13417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1363</v>
      </c>
      <c r="D497" s="216" t="s">
        <v>183</v>
      </c>
      <c r="E497" s="217" t="s">
        <v>13418</v>
      </c>
      <c r="F497" s="218" t="s">
        <v>13419</v>
      </c>
      <c r="G497" s="219" t="s">
        <v>420</v>
      </c>
      <c r="H497" s="220">
        <v>9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13420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13421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13422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13423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13424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44.25" customHeight="1">
      <c r="A502" s="41"/>
      <c r="B502" s="42"/>
      <c r="C502" s="216" t="s">
        <v>1372</v>
      </c>
      <c r="D502" s="216" t="s">
        <v>183</v>
      </c>
      <c r="E502" s="217" t="s">
        <v>13425</v>
      </c>
      <c r="F502" s="218" t="s">
        <v>13426</v>
      </c>
      <c r="G502" s="219" t="s">
        <v>420</v>
      </c>
      <c r="H502" s="220">
        <v>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13427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13428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13429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13423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13424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44.25" customHeight="1">
      <c r="A507" s="41"/>
      <c r="B507" s="42"/>
      <c r="C507" s="216" t="s">
        <v>1415</v>
      </c>
      <c r="D507" s="216" t="s">
        <v>183</v>
      </c>
      <c r="E507" s="217" t="s">
        <v>13430</v>
      </c>
      <c r="F507" s="218" t="s">
        <v>13431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13432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13433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13434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44.25" customHeight="1">
      <c r="A510" s="41"/>
      <c r="B510" s="42"/>
      <c r="C510" s="216" t="s">
        <v>1421</v>
      </c>
      <c r="D510" s="216" t="s">
        <v>183</v>
      </c>
      <c r="E510" s="217" t="s">
        <v>13435</v>
      </c>
      <c r="F510" s="218" t="s">
        <v>13436</v>
      </c>
      <c r="G510" s="219" t="s">
        <v>420</v>
      </c>
      <c r="H510" s="220">
        <v>16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13437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13438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 ht="16.5" customHeight="1">
      <c r="A512" s="41"/>
      <c r="B512" s="42"/>
      <c r="C512" s="278" t="s">
        <v>1428</v>
      </c>
      <c r="D512" s="278" t="s">
        <v>296</v>
      </c>
      <c r="E512" s="279" t="s">
        <v>13439</v>
      </c>
      <c r="F512" s="280" t="s">
        <v>13440</v>
      </c>
      <c r="G512" s="281" t="s">
        <v>420</v>
      </c>
      <c r="H512" s="282">
        <v>3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0.0195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13441</v>
      </c>
    </row>
    <row r="513" s="13" customFormat="1">
      <c r="A513" s="13"/>
      <c r="B513" s="234"/>
      <c r="C513" s="235"/>
      <c r="D513" s="236" t="s">
        <v>192</v>
      </c>
      <c r="E513" s="237" t="s">
        <v>19</v>
      </c>
      <c r="F513" s="238" t="s">
        <v>13411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192</v>
      </c>
      <c r="AU513" s="244" t="s">
        <v>80</v>
      </c>
      <c r="AV513" s="13" t="s">
        <v>78</v>
      </c>
      <c r="AW513" s="13" t="s">
        <v>194</v>
      </c>
      <c r="AX513" s="13" t="s">
        <v>71</v>
      </c>
      <c r="AY513" s="244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13442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13443</v>
      </c>
      <c r="G515" s="246"/>
      <c r="H515" s="249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2" customFormat="1" ht="37.8" customHeight="1">
      <c r="A516" s="41"/>
      <c r="B516" s="42"/>
      <c r="C516" s="216" t="s">
        <v>1436</v>
      </c>
      <c r="D516" s="216" t="s">
        <v>183</v>
      </c>
      <c r="E516" s="217" t="s">
        <v>13444</v>
      </c>
      <c r="F516" s="218" t="s">
        <v>13445</v>
      </c>
      <c r="G516" s="219" t="s">
        <v>420</v>
      </c>
      <c r="H516" s="220">
        <v>20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0.40399999999999997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13446</v>
      </c>
    </row>
    <row r="517" s="14" customFormat="1">
      <c r="A517" s="14"/>
      <c r="B517" s="245"/>
      <c r="C517" s="246"/>
      <c r="D517" s="236" t="s">
        <v>192</v>
      </c>
      <c r="E517" s="247" t="s">
        <v>19</v>
      </c>
      <c r="F517" s="248" t="s">
        <v>13423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192</v>
      </c>
      <c r="AU517" s="255" t="s">
        <v>80</v>
      </c>
      <c r="AV517" s="14" t="s">
        <v>80</v>
      </c>
      <c r="AW517" s="14" t="s">
        <v>194</v>
      </c>
      <c r="AX517" s="14" t="s">
        <v>71</v>
      </c>
      <c r="AY517" s="255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13424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13447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13448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13422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2" customFormat="1" ht="44.25" customHeight="1">
      <c r="A522" s="41"/>
      <c r="B522" s="42"/>
      <c r="C522" s="216" t="s">
        <v>1445</v>
      </c>
      <c r="D522" s="216" t="s">
        <v>183</v>
      </c>
      <c r="E522" s="217" t="s">
        <v>13449</v>
      </c>
      <c r="F522" s="218" t="s">
        <v>13450</v>
      </c>
      <c r="G522" s="219" t="s">
        <v>420</v>
      </c>
      <c r="H522" s="220">
        <v>1</v>
      </c>
      <c r="I522" s="221"/>
      <c r="J522" s="222">
        <f>ROUND(I522*H522,2)</f>
        <v>0</v>
      </c>
      <c r="K522" s="218" t="s">
        <v>187</v>
      </c>
      <c r="L522" s="47"/>
      <c r="M522" s="223" t="s">
        <v>19</v>
      </c>
      <c r="N522" s="224" t="s">
        <v>42</v>
      </c>
      <c r="O522" s="87"/>
      <c r="P522" s="225">
        <f>O522*H522</f>
        <v>0</v>
      </c>
      <c r="Q522" s="225">
        <v>0.10661</v>
      </c>
      <c r="R522" s="225">
        <f>Q522*H522</f>
        <v>0.10661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188</v>
      </c>
      <c r="AT522" s="227" t="s">
        <v>183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13451</v>
      </c>
    </row>
    <row r="523" s="2" customFormat="1">
      <c r="A523" s="41"/>
      <c r="B523" s="42"/>
      <c r="C523" s="43"/>
      <c r="D523" s="229" t="s">
        <v>190</v>
      </c>
      <c r="E523" s="43"/>
      <c r="F523" s="230" t="s">
        <v>13452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190</v>
      </c>
      <c r="AU523" s="20" t="s">
        <v>80</v>
      </c>
    </row>
    <row r="524" s="14" customFormat="1">
      <c r="A524" s="14"/>
      <c r="B524" s="245"/>
      <c r="C524" s="246"/>
      <c r="D524" s="236" t="s">
        <v>192</v>
      </c>
      <c r="E524" s="247" t="s">
        <v>19</v>
      </c>
      <c r="F524" s="248" t="s">
        <v>13217</v>
      </c>
      <c r="G524" s="246"/>
      <c r="H524" s="249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192</v>
      </c>
      <c r="AU524" s="255" t="s">
        <v>80</v>
      </c>
      <c r="AV524" s="14" t="s">
        <v>80</v>
      </c>
      <c r="AW524" s="14" t="s">
        <v>194</v>
      </c>
      <c r="AX524" s="14" t="s">
        <v>71</v>
      </c>
      <c r="AY524" s="255" t="s">
        <v>181</v>
      </c>
    </row>
    <row r="525" s="2" customFormat="1" ht="37.8" customHeight="1">
      <c r="A525" s="41"/>
      <c r="B525" s="42"/>
      <c r="C525" s="216" t="s">
        <v>1460</v>
      </c>
      <c r="D525" s="216" t="s">
        <v>183</v>
      </c>
      <c r="E525" s="217" t="s">
        <v>13453</v>
      </c>
      <c r="F525" s="218" t="s">
        <v>13454</v>
      </c>
      <c r="G525" s="219" t="s">
        <v>420</v>
      </c>
      <c r="H525" s="220">
        <v>1</v>
      </c>
      <c r="I525" s="221"/>
      <c r="J525" s="222">
        <f>ROUND(I525*H525,2)</f>
        <v>0</v>
      </c>
      <c r="K525" s="218" t="s">
        <v>187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0.10661</v>
      </c>
      <c r="R525" s="225">
        <f>Q525*H525</f>
        <v>0.10661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188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188</v>
      </c>
      <c r="BM525" s="227" t="s">
        <v>13455</v>
      </c>
    </row>
    <row r="526" s="2" customFormat="1">
      <c r="A526" s="41"/>
      <c r="B526" s="42"/>
      <c r="C526" s="43"/>
      <c r="D526" s="229" t="s">
        <v>190</v>
      </c>
      <c r="E526" s="43"/>
      <c r="F526" s="230" t="s">
        <v>13456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190</v>
      </c>
      <c r="AU526" s="20" t="s">
        <v>80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13457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2" customFormat="1" ht="44.25" customHeight="1">
      <c r="A528" s="41"/>
      <c r="B528" s="42"/>
      <c r="C528" s="216" t="s">
        <v>1475</v>
      </c>
      <c r="D528" s="216" t="s">
        <v>183</v>
      </c>
      <c r="E528" s="217" t="s">
        <v>13458</v>
      </c>
      <c r="F528" s="218" t="s">
        <v>13459</v>
      </c>
      <c r="G528" s="219" t="s">
        <v>420</v>
      </c>
      <c r="H528" s="220">
        <v>4</v>
      </c>
      <c r="I528" s="221"/>
      <c r="J528" s="222">
        <f>ROUND(I528*H528,2)</f>
        <v>0</v>
      </c>
      <c r="K528" s="218" t="s">
        <v>187</v>
      </c>
      <c r="L528" s="47"/>
      <c r="M528" s="223" t="s">
        <v>19</v>
      </c>
      <c r="N528" s="224" t="s">
        <v>42</v>
      </c>
      <c r="O528" s="87"/>
      <c r="P528" s="225">
        <f>O528*H528</f>
        <v>0</v>
      </c>
      <c r="Q528" s="225">
        <v>0.10833</v>
      </c>
      <c r="R528" s="225">
        <f>Q528*H528</f>
        <v>0.43331999999999998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188</v>
      </c>
      <c r="AT528" s="227" t="s">
        <v>183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188</v>
      </c>
      <c r="BM528" s="227" t="s">
        <v>13460</v>
      </c>
    </row>
    <row r="529" s="2" customFormat="1">
      <c r="A529" s="41"/>
      <c r="B529" s="42"/>
      <c r="C529" s="43"/>
      <c r="D529" s="229" t="s">
        <v>190</v>
      </c>
      <c r="E529" s="43"/>
      <c r="F529" s="230" t="s">
        <v>13461</v>
      </c>
      <c r="G529" s="43"/>
      <c r="H529" s="43"/>
      <c r="I529" s="231"/>
      <c r="J529" s="43"/>
      <c r="K529" s="43"/>
      <c r="L529" s="47"/>
      <c r="M529" s="232"/>
      <c r="N529" s="233"/>
      <c r="O529" s="87"/>
      <c r="P529" s="87"/>
      <c r="Q529" s="87"/>
      <c r="R529" s="87"/>
      <c r="S529" s="87"/>
      <c r="T529" s="88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T529" s="20" t="s">
        <v>190</v>
      </c>
      <c r="AU529" s="20" t="s">
        <v>80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13462</v>
      </c>
      <c r="G530" s="246"/>
      <c r="H530" s="249">
        <v>4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2" customFormat="1" ht="37.8" customHeight="1">
      <c r="A531" s="41"/>
      <c r="B531" s="42"/>
      <c r="C531" s="216" t="s">
        <v>1481</v>
      </c>
      <c r="D531" s="216" t="s">
        <v>183</v>
      </c>
      <c r="E531" s="217" t="s">
        <v>13463</v>
      </c>
      <c r="F531" s="218" t="s">
        <v>13464</v>
      </c>
      <c r="G531" s="219" t="s">
        <v>420</v>
      </c>
      <c r="H531" s="220">
        <v>5</v>
      </c>
      <c r="I531" s="221"/>
      <c r="J531" s="222">
        <f>ROUND(I531*H531,2)</f>
        <v>0</v>
      </c>
      <c r="K531" s="218" t="s">
        <v>187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0.024240000000000001</v>
      </c>
      <c r="R531" s="225">
        <f>Q531*H531</f>
        <v>0.1212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188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188</v>
      </c>
      <c r="BM531" s="227" t="s">
        <v>13465</v>
      </c>
    </row>
    <row r="532" s="2" customFormat="1">
      <c r="A532" s="41"/>
      <c r="B532" s="42"/>
      <c r="C532" s="43"/>
      <c r="D532" s="229" t="s">
        <v>190</v>
      </c>
      <c r="E532" s="43"/>
      <c r="F532" s="230" t="s">
        <v>13466</v>
      </c>
      <c r="G532" s="43"/>
      <c r="H532" s="43"/>
      <c r="I532" s="231"/>
      <c r="J532" s="43"/>
      <c r="K532" s="43"/>
      <c r="L532" s="47"/>
      <c r="M532" s="232"/>
      <c r="N532" s="233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190</v>
      </c>
      <c r="AU532" s="20" t="s">
        <v>80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13467</v>
      </c>
      <c r="G533" s="246"/>
      <c r="H533" s="249">
        <v>5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37.8" customHeight="1">
      <c r="A534" s="41"/>
      <c r="B534" s="42"/>
      <c r="C534" s="216" t="s">
        <v>1493</v>
      </c>
      <c r="D534" s="216" t="s">
        <v>183</v>
      </c>
      <c r="E534" s="217" t="s">
        <v>13468</v>
      </c>
      <c r="F534" s="218" t="s">
        <v>13469</v>
      </c>
      <c r="G534" s="219" t="s">
        <v>420</v>
      </c>
      <c r="H534" s="220">
        <v>1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0.072480000000000003</v>
      </c>
      <c r="R534" s="225">
        <f>Q534*H534</f>
        <v>0.072480000000000003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13470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13471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13457</v>
      </c>
      <c r="G536" s="246"/>
      <c r="H536" s="249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37.8" customHeight="1">
      <c r="A537" s="41"/>
      <c r="B537" s="42"/>
      <c r="C537" s="216" t="s">
        <v>1506</v>
      </c>
      <c r="D537" s="216" t="s">
        <v>183</v>
      </c>
      <c r="E537" s="217" t="s">
        <v>13472</v>
      </c>
      <c r="F537" s="218" t="s">
        <v>13473</v>
      </c>
      <c r="G537" s="219" t="s">
        <v>420</v>
      </c>
      <c r="H537" s="220">
        <v>6</v>
      </c>
      <c r="I537" s="221"/>
      <c r="J537" s="222">
        <f>ROUND(I537*H537,2)</f>
        <v>0</v>
      </c>
      <c r="K537" s="218" t="s">
        <v>187</v>
      </c>
      <c r="L537" s="47"/>
      <c r="M537" s="223" t="s">
        <v>19</v>
      </c>
      <c r="N537" s="224" t="s">
        <v>42</v>
      </c>
      <c r="O537" s="87"/>
      <c r="P537" s="225">
        <f>O537*H537</f>
        <v>0</v>
      </c>
      <c r="Q537" s="225">
        <v>0</v>
      </c>
      <c r="R537" s="225">
        <f>Q537*H537</f>
        <v>0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188</v>
      </c>
      <c r="AT537" s="227" t="s">
        <v>183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13474</v>
      </c>
    </row>
    <row r="538" s="2" customFormat="1">
      <c r="A538" s="41"/>
      <c r="B538" s="42"/>
      <c r="C538" s="43"/>
      <c r="D538" s="229" t="s">
        <v>190</v>
      </c>
      <c r="E538" s="43"/>
      <c r="F538" s="230" t="s">
        <v>13475</v>
      </c>
      <c r="G538" s="43"/>
      <c r="H538" s="43"/>
      <c r="I538" s="231"/>
      <c r="J538" s="43"/>
      <c r="K538" s="43"/>
      <c r="L538" s="47"/>
      <c r="M538" s="232"/>
      <c r="N538" s="233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190</v>
      </c>
      <c r="AU538" s="20" t="s">
        <v>80</v>
      </c>
    </row>
    <row r="539" s="2" customFormat="1" ht="37.8" customHeight="1">
      <c r="A539" s="41"/>
      <c r="B539" s="42"/>
      <c r="C539" s="216" t="s">
        <v>1562</v>
      </c>
      <c r="D539" s="216" t="s">
        <v>183</v>
      </c>
      <c r="E539" s="217" t="s">
        <v>13476</v>
      </c>
      <c r="F539" s="218" t="s">
        <v>13477</v>
      </c>
      <c r="G539" s="219" t="s">
        <v>420</v>
      </c>
      <c r="H539" s="220">
        <v>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0.092920000000000003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13478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13479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37.8" customHeight="1">
      <c r="A541" s="41"/>
      <c r="B541" s="42"/>
      <c r="C541" s="216" t="s">
        <v>1605</v>
      </c>
      <c r="D541" s="216" t="s">
        <v>183</v>
      </c>
      <c r="E541" s="217" t="s">
        <v>13480</v>
      </c>
      <c r="F541" s="218" t="s">
        <v>13481</v>
      </c>
      <c r="G541" s="219" t="s">
        <v>420</v>
      </c>
      <c r="H541" s="220">
        <v>6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0.21007999999999999</v>
      </c>
      <c r="R541" s="225">
        <f>Q541*H541</f>
        <v>1.2604799999999998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13482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13483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13484</v>
      </c>
      <c r="G543" s="246"/>
      <c r="H543" s="249">
        <v>6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2" customFormat="1" ht="16.5" customHeight="1">
      <c r="A544" s="41"/>
      <c r="B544" s="42"/>
      <c r="C544" s="216" t="s">
        <v>1618</v>
      </c>
      <c r="D544" s="216" t="s">
        <v>183</v>
      </c>
      <c r="E544" s="217" t="s">
        <v>13485</v>
      </c>
      <c r="F544" s="218" t="s">
        <v>13486</v>
      </c>
      <c r="G544" s="219" t="s">
        <v>420</v>
      </c>
      <c r="H544" s="220">
        <v>2</v>
      </c>
      <c r="I544" s="221"/>
      <c r="J544" s="222">
        <f>ROUND(I544*H544,2)</f>
        <v>0</v>
      </c>
      <c r="K544" s="218" t="s">
        <v>19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</v>
      </c>
      <c r="R544" s="225">
        <f>Q544*H544</f>
        <v>0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188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188</v>
      </c>
      <c r="BM544" s="227" t="s">
        <v>13487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13488</v>
      </c>
      <c r="G545" s="246"/>
      <c r="H545" s="249">
        <v>2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2" customFormat="1" ht="16.5" customHeight="1">
      <c r="A546" s="41"/>
      <c r="B546" s="42"/>
      <c r="C546" s="278" t="s">
        <v>1624</v>
      </c>
      <c r="D546" s="278" t="s">
        <v>296</v>
      </c>
      <c r="E546" s="279" t="s">
        <v>13489</v>
      </c>
      <c r="F546" s="280" t="s">
        <v>13490</v>
      </c>
      <c r="G546" s="281" t="s">
        <v>420</v>
      </c>
      <c r="H546" s="282">
        <v>2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13491</v>
      </c>
    </row>
    <row r="547" s="2" customFormat="1" ht="16.5" customHeight="1">
      <c r="A547" s="41"/>
      <c r="B547" s="42"/>
      <c r="C547" s="278" t="s">
        <v>1636</v>
      </c>
      <c r="D547" s="278" t="s">
        <v>296</v>
      </c>
      <c r="E547" s="279" t="s">
        <v>13492</v>
      </c>
      <c r="F547" s="280" t="s">
        <v>13493</v>
      </c>
      <c r="G547" s="281" t="s">
        <v>420</v>
      </c>
      <c r="H547" s="282">
        <v>2</v>
      </c>
      <c r="I547" s="283"/>
      <c r="J547" s="284">
        <f>ROUND(I547*H547,2)</f>
        <v>0</v>
      </c>
      <c r="K547" s="280" t="s">
        <v>187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0.00089999999999999998</v>
      </c>
      <c r="R547" s="225">
        <f>Q547*H547</f>
        <v>0.0018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253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13494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13488</v>
      </c>
      <c r="G548" s="246"/>
      <c r="H548" s="249">
        <v>2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2" customFormat="1" ht="49.05" customHeight="1">
      <c r="A549" s="41"/>
      <c r="B549" s="42"/>
      <c r="C549" s="216" t="s">
        <v>1642</v>
      </c>
      <c r="D549" s="216" t="s">
        <v>183</v>
      </c>
      <c r="E549" s="217" t="s">
        <v>13495</v>
      </c>
      <c r="F549" s="218" t="s">
        <v>13496</v>
      </c>
      <c r="G549" s="219" t="s">
        <v>186</v>
      </c>
      <c r="H549" s="220">
        <v>40.289999999999999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0.05978</v>
      </c>
      <c r="R549" s="225">
        <f>Q549*H549</f>
        <v>2.4085361999999999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13497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13498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2" customFormat="1">
      <c r="A551" s="41"/>
      <c r="B551" s="42"/>
      <c r="C551" s="43"/>
      <c r="D551" s="236" t="s">
        <v>1132</v>
      </c>
      <c r="E551" s="43"/>
      <c r="F551" s="288" t="s">
        <v>13499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1132</v>
      </c>
      <c r="AU551" s="20" t="s">
        <v>80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13500</v>
      </c>
      <c r="G552" s="246"/>
      <c r="H552" s="249">
        <v>40.289999999999999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2" customFormat="1" ht="49.05" customHeight="1">
      <c r="A553" s="41"/>
      <c r="B553" s="42"/>
      <c r="C553" s="216" t="s">
        <v>1648</v>
      </c>
      <c r="D553" s="216" t="s">
        <v>183</v>
      </c>
      <c r="E553" s="217" t="s">
        <v>13501</v>
      </c>
      <c r="F553" s="218" t="s">
        <v>13502</v>
      </c>
      <c r="G553" s="219" t="s">
        <v>186</v>
      </c>
      <c r="H553" s="220">
        <v>7.4500000000000002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0.094799999999999995</v>
      </c>
      <c r="R553" s="225">
        <f>Q553*H553</f>
        <v>0.70626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13503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13504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1132</v>
      </c>
      <c r="E555" s="43"/>
      <c r="F555" s="288" t="s">
        <v>13499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1132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13505</v>
      </c>
      <c r="G556" s="246"/>
      <c r="H556" s="249">
        <v>7.4500000000000002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2" customFormat="1" ht="49.05" customHeight="1">
      <c r="A557" s="41"/>
      <c r="B557" s="42"/>
      <c r="C557" s="216" t="s">
        <v>1655</v>
      </c>
      <c r="D557" s="216" t="s">
        <v>183</v>
      </c>
      <c r="E557" s="217" t="s">
        <v>13506</v>
      </c>
      <c r="F557" s="218" t="s">
        <v>13507</v>
      </c>
      <c r="G557" s="219" t="s">
        <v>186</v>
      </c>
      <c r="H557" s="220">
        <v>16.559999999999999</v>
      </c>
      <c r="I557" s="221"/>
      <c r="J557" s="222">
        <f>ROUND(I557*H557,2)</f>
        <v>0</v>
      </c>
      <c r="K557" s="218" t="s">
        <v>187</v>
      </c>
      <c r="L557" s="47"/>
      <c r="M557" s="223" t="s">
        <v>19</v>
      </c>
      <c r="N557" s="224" t="s">
        <v>42</v>
      </c>
      <c r="O557" s="87"/>
      <c r="P557" s="225">
        <f>O557*H557</f>
        <v>0</v>
      </c>
      <c r="Q557" s="225">
        <v>0.073510000000000006</v>
      </c>
      <c r="R557" s="225">
        <f>Q557*H557</f>
        <v>1.2173255999999999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188</v>
      </c>
      <c r="AT557" s="227" t="s">
        <v>183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188</v>
      </c>
      <c r="BM557" s="227" t="s">
        <v>13508</v>
      </c>
    </row>
    <row r="558" s="2" customFormat="1">
      <c r="A558" s="41"/>
      <c r="B558" s="42"/>
      <c r="C558" s="43"/>
      <c r="D558" s="229" t="s">
        <v>190</v>
      </c>
      <c r="E558" s="43"/>
      <c r="F558" s="230" t="s">
        <v>13509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190</v>
      </c>
      <c r="AU558" s="20" t="s">
        <v>80</v>
      </c>
    </row>
    <row r="559" s="2" customFormat="1">
      <c r="A559" s="41"/>
      <c r="B559" s="42"/>
      <c r="C559" s="43"/>
      <c r="D559" s="236" t="s">
        <v>1132</v>
      </c>
      <c r="E559" s="43"/>
      <c r="F559" s="288" t="s">
        <v>13499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1132</v>
      </c>
      <c r="AU559" s="20" t="s">
        <v>80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13510</v>
      </c>
      <c r="G560" s="246"/>
      <c r="H560" s="249">
        <v>16.559999999999999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2" customFormat="1" ht="44.25" customHeight="1">
      <c r="A561" s="41"/>
      <c r="B561" s="42"/>
      <c r="C561" s="216" t="s">
        <v>1669</v>
      </c>
      <c r="D561" s="216" t="s">
        <v>183</v>
      </c>
      <c r="E561" s="217" t="s">
        <v>13511</v>
      </c>
      <c r="F561" s="218" t="s">
        <v>13512</v>
      </c>
      <c r="G561" s="219" t="s">
        <v>420</v>
      </c>
      <c r="H561" s="220">
        <v>5</v>
      </c>
      <c r="I561" s="221"/>
      <c r="J561" s="222">
        <f>ROUND(I561*H561,2)</f>
        <v>0</v>
      </c>
      <c r="K561" s="218" t="s">
        <v>187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0.058500000000000003</v>
      </c>
      <c r="R561" s="225">
        <f>Q561*H561</f>
        <v>0.29250000000000004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188</v>
      </c>
      <c r="AT561" s="227" t="s">
        <v>183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188</v>
      </c>
      <c r="BM561" s="227" t="s">
        <v>13513</v>
      </c>
    </row>
    <row r="562" s="2" customFormat="1">
      <c r="A562" s="41"/>
      <c r="B562" s="42"/>
      <c r="C562" s="43"/>
      <c r="D562" s="229" t="s">
        <v>190</v>
      </c>
      <c r="E562" s="43"/>
      <c r="F562" s="230" t="s">
        <v>13514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190</v>
      </c>
      <c r="AU562" s="20" t="s">
        <v>80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13515</v>
      </c>
      <c r="G563" s="246"/>
      <c r="H563" s="249">
        <v>5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2" customFormat="1" ht="44.25" customHeight="1">
      <c r="A564" s="41"/>
      <c r="B564" s="42"/>
      <c r="C564" s="216" t="s">
        <v>1675</v>
      </c>
      <c r="D564" s="216" t="s">
        <v>183</v>
      </c>
      <c r="E564" s="217" t="s">
        <v>13516</v>
      </c>
      <c r="F564" s="218" t="s">
        <v>13517</v>
      </c>
      <c r="G564" s="219" t="s">
        <v>420</v>
      </c>
      <c r="H564" s="220">
        <v>6</v>
      </c>
      <c r="I564" s="221"/>
      <c r="J564" s="222">
        <f>ROUND(I564*H564,2)</f>
        <v>0</v>
      </c>
      <c r="K564" s="218" t="s">
        <v>187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0.0935</v>
      </c>
      <c r="R564" s="225">
        <f>Q564*H564</f>
        <v>0.56099999999999994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188</v>
      </c>
      <c r="AT564" s="227" t="s">
        <v>183</v>
      </c>
      <c r="AU564" s="227" t="s">
        <v>80</v>
      </c>
      <c r="AY564" s="20" t="s">
        <v>181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78</v>
      </c>
      <c r="BK564" s="228">
        <f>ROUND(I564*H564,2)</f>
        <v>0</v>
      </c>
      <c r="BL564" s="20" t="s">
        <v>188</v>
      </c>
      <c r="BM564" s="227" t="s">
        <v>13518</v>
      </c>
    </row>
    <row r="565" s="2" customFormat="1">
      <c r="A565" s="41"/>
      <c r="B565" s="42"/>
      <c r="C565" s="43"/>
      <c r="D565" s="229" t="s">
        <v>190</v>
      </c>
      <c r="E565" s="43"/>
      <c r="F565" s="230" t="s">
        <v>13519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190</v>
      </c>
      <c r="AU565" s="20" t="s">
        <v>80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13520</v>
      </c>
      <c r="G566" s="246"/>
      <c r="H566" s="249">
        <v>6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2" customFormat="1" ht="24.15" customHeight="1">
      <c r="A567" s="41"/>
      <c r="B567" s="42"/>
      <c r="C567" s="216" t="s">
        <v>1681</v>
      </c>
      <c r="D567" s="216" t="s">
        <v>183</v>
      </c>
      <c r="E567" s="217" t="s">
        <v>13521</v>
      </c>
      <c r="F567" s="218" t="s">
        <v>13522</v>
      </c>
      <c r="G567" s="219" t="s">
        <v>420</v>
      </c>
      <c r="H567" s="220">
        <v>1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0.050000000000000003</v>
      </c>
      <c r="T567" s="226">
        <f>S567*H567</f>
        <v>0.050000000000000003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13523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13524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4" customFormat="1">
      <c r="A569" s="14"/>
      <c r="B569" s="245"/>
      <c r="C569" s="246"/>
      <c r="D569" s="236" t="s">
        <v>192</v>
      </c>
      <c r="E569" s="247" t="s">
        <v>19</v>
      </c>
      <c r="F569" s="248" t="s">
        <v>13525</v>
      </c>
      <c r="G569" s="246"/>
      <c r="H569" s="249">
        <v>1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5" t="s">
        <v>192</v>
      </c>
      <c r="AU569" s="255" t="s">
        <v>80</v>
      </c>
      <c r="AV569" s="14" t="s">
        <v>80</v>
      </c>
      <c r="AW569" s="14" t="s">
        <v>194</v>
      </c>
      <c r="AX569" s="14" t="s">
        <v>71</v>
      </c>
      <c r="AY569" s="255" t="s">
        <v>181</v>
      </c>
    </row>
    <row r="570" s="2" customFormat="1" ht="37.8" customHeight="1">
      <c r="A570" s="41"/>
      <c r="B570" s="42"/>
      <c r="C570" s="216" t="s">
        <v>1687</v>
      </c>
      <c r="D570" s="216" t="s">
        <v>183</v>
      </c>
      <c r="E570" s="217" t="s">
        <v>13526</v>
      </c>
      <c r="F570" s="218" t="s">
        <v>13527</v>
      </c>
      <c r="G570" s="219" t="s">
        <v>420</v>
      </c>
      <c r="H570" s="220">
        <v>3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0.089999999999999997</v>
      </c>
      <c r="R570" s="225">
        <f>Q570*H570</f>
        <v>0.27000000000000002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188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188</v>
      </c>
      <c r="BM570" s="227" t="s">
        <v>13528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13529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14" customFormat="1">
      <c r="A572" s="14"/>
      <c r="B572" s="245"/>
      <c r="C572" s="246"/>
      <c r="D572" s="236" t="s">
        <v>192</v>
      </c>
      <c r="E572" s="247" t="s">
        <v>19</v>
      </c>
      <c r="F572" s="248" t="s">
        <v>13291</v>
      </c>
      <c r="G572" s="246"/>
      <c r="H572" s="249">
        <v>3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192</v>
      </c>
      <c r="AU572" s="255" t="s">
        <v>80</v>
      </c>
      <c r="AV572" s="14" t="s">
        <v>80</v>
      </c>
      <c r="AW572" s="14" t="s">
        <v>194</v>
      </c>
      <c r="AX572" s="14" t="s">
        <v>71</v>
      </c>
      <c r="AY572" s="255" t="s">
        <v>181</v>
      </c>
    </row>
    <row r="573" s="2" customFormat="1" ht="21.75" customHeight="1">
      <c r="A573" s="41"/>
      <c r="B573" s="42"/>
      <c r="C573" s="278" t="s">
        <v>1693</v>
      </c>
      <c r="D573" s="278" t="s">
        <v>296</v>
      </c>
      <c r="E573" s="279" t="s">
        <v>13530</v>
      </c>
      <c r="F573" s="280" t="s">
        <v>13531</v>
      </c>
      <c r="G573" s="281" t="s">
        <v>420</v>
      </c>
      <c r="H573" s="282">
        <v>3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0.080000000000000002</v>
      </c>
      <c r="R573" s="225">
        <f>Q573*H573</f>
        <v>0.23999999999999999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253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188</v>
      </c>
      <c r="BM573" s="227" t="s">
        <v>13532</v>
      </c>
    </row>
    <row r="574" s="2" customFormat="1" ht="24.15" customHeight="1">
      <c r="A574" s="41"/>
      <c r="B574" s="42"/>
      <c r="C574" s="216" t="s">
        <v>1700</v>
      </c>
      <c r="D574" s="216" t="s">
        <v>183</v>
      </c>
      <c r="E574" s="217" t="s">
        <v>13533</v>
      </c>
      <c r="F574" s="218" t="s">
        <v>13534</v>
      </c>
      <c r="G574" s="219" t="s">
        <v>420</v>
      </c>
      <c r="H574" s="220">
        <v>1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0.050000000000000003</v>
      </c>
      <c r="T574" s="226">
        <f>S574*H574</f>
        <v>0.050000000000000003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188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188</v>
      </c>
      <c r="BM574" s="227" t="s">
        <v>13535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13536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14" customFormat="1">
      <c r="A576" s="14"/>
      <c r="B576" s="245"/>
      <c r="C576" s="246"/>
      <c r="D576" s="236" t="s">
        <v>192</v>
      </c>
      <c r="E576" s="247" t="s">
        <v>19</v>
      </c>
      <c r="F576" s="248" t="s">
        <v>13525</v>
      </c>
      <c r="G576" s="246"/>
      <c r="H576" s="249">
        <v>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192</v>
      </c>
      <c r="AU576" s="255" t="s">
        <v>80</v>
      </c>
      <c r="AV576" s="14" t="s">
        <v>80</v>
      </c>
      <c r="AW576" s="14" t="s">
        <v>194</v>
      </c>
      <c r="AX576" s="14" t="s">
        <v>71</v>
      </c>
      <c r="AY576" s="255" t="s">
        <v>181</v>
      </c>
    </row>
    <row r="577" s="2" customFormat="1" ht="24.15" customHeight="1">
      <c r="A577" s="41"/>
      <c r="B577" s="42"/>
      <c r="C577" s="216" t="s">
        <v>1706</v>
      </c>
      <c r="D577" s="216" t="s">
        <v>183</v>
      </c>
      <c r="E577" s="217" t="s">
        <v>13537</v>
      </c>
      <c r="F577" s="218" t="s">
        <v>13538</v>
      </c>
      <c r="G577" s="219" t="s">
        <v>420</v>
      </c>
      <c r="H577" s="220">
        <v>1</v>
      </c>
      <c r="I577" s="221"/>
      <c r="J577" s="222">
        <f>ROUND(I577*H577,2)</f>
        <v>0</v>
      </c>
      <c r="K577" s="218" t="s">
        <v>187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0.040000000000000001</v>
      </c>
      <c r="R577" s="225">
        <f>Q577*H577</f>
        <v>0.040000000000000001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188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188</v>
      </c>
      <c r="BM577" s="227" t="s">
        <v>13539</v>
      </c>
    </row>
    <row r="578" s="2" customFormat="1">
      <c r="A578" s="41"/>
      <c r="B578" s="42"/>
      <c r="C578" s="43"/>
      <c r="D578" s="229" t="s">
        <v>190</v>
      </c>
      <c r="E578" s="43"/>
      <c r="F578" s="230" t="s">
        <v>13540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190</v>
      </c>
      <c r="AU578" s="20" t="s">
        <v>80</v>
      </c>
    </row>
    <row r="579" s="2" customFormat="1" ht="24.15" customHeight="1">
      <c r="A579" s="41"/>
      <c r="B579" s="42"/>
      <c r="C579" s="278" t="s">
        <v>1732</v>
      </c>
      <c r="D579" s="278" t="s">
        <v>296</v>
      </c>
      <c r="E579" s="279" t="s">
        <v>13541</v>
      </c>
      <c r="F579" s="280" t="s">
        <v>13542</v>
      </c>
      <c r="G579" s="281" t="s">
        <v>420</v>
      </c>
      <c r="H579" s="282">
        <v>1</v>
      </c>
      <c r="I579" s="283"/>
      <c r="J579" s="284">
        <f>ROUND(I579*H579,2)</f>
        <v>0</v>
      </c>
      <c r="K579" s="280" t="s">
        <v>187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0.041099999999999998</v>
      </c>
      <c r="R579" s="225">
        <f>Q579*H579</f>
        <v>0.041099999999999998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253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188</v>
      </c>
      <c r="BM579" s="227" t="s">
        <v>13543</v>
      </c>
    </row>
    <row r="580" s="2" customFormat="1" ht="16.5" customHeight="1">
      <c r="A580" s="41"/>
      <c r="B580" s="42"/>
      <c r="C580" s="216" t="s">
        <v>1738</v>
      </c>
      <c r="D580" s="216" t="s">
        <v>183</v>
      </c>
      <c r="E580" s="217" t="s">
        <v>13544</v>
      </c>
      <c r="F580" s="218" t="s">
        <v>13545</v>
      </c>
      <c r="G580" s="219" t="s">
        <v>304</v>
      </c>
      <c r="H580" s="220">
        <v>125.3</v>
      </c>
      <c r="I580" s="221"/>
      <c r="J580" s="222">
        <f>ROUND(I580*H580,2)</f>
        <v>0</v>
      </c>
      <c r="K580" s="218" t="s">
        <v>187</v>
      </c>
      <c r="L580" s="47"/>
      <c r="M580" s="223" t="s">
        <v>19</v>
      </c>
      <c r="N580" s="224" t="s">
        <v>42</v>
      </c>
      <c r="O580" s="87"/>
      <c r="P580" s="225">
        <f>O580*H580</f>
        <v>0</v>
      </c>
      <c r="Q580" s="225">
        <v>0.00019000000000000001</v>
      </c>
      <c r="R580" s="225">
        <f>Q580*H580</f>
        <v>0.023807000000000002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188</v>
      </c>
      <c r="AT580" s="227" t="s">
        <v>183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188</v>
      </c>
      <c r="BM580" s="227" t="s">
        <v>13546</v>
      </c>
    </row>
    <row r="581" s="2" customFormat="1">
      <c r="A581" s="41"/>
      <c r="B581" s="42"/>
      <c r="C581" s="43"/>
      <c r="D581" s="229" t="s">
        <v>190</v>
      </c>
      <c r="E581" s="43"/>
      <c r="F581" s="230" t="s">
        <v>13547</v>
      </c>
      <c r="G581" s="43"/>
      <c r="H581" s="43"/>
      <c r="I581" s="231"/>
      <c r="J581" s="43"/>
      <c r="K581" s="43"/>
      <c r="L581" s="47"/>
      <c r="M581" s="232"/>
      <c r="N581" s="233"/>
      <c r="O581" s="87"/>
      <c r="P581" s="87"/>
      <c r="Q581" s="87"/>
      <c r="R581" s="87"/>
      <c r="S581" s="87"/>
      <c r="T581" s="88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T581" s="20" t="s">
        <v>190</v>
      </c>
      <c r="AU581" s="20" t="s">
        <v>80</v>
      </c>
    </row>
    <row r="582" s="2" customFormat="1" ht="24.15" customHeight="1">
      <c r="A582" s="41"/>
      <c r="B582" s="42"/>
      <c r="C582" s="216" t="s">
        <v>1744</v>
      </c>
      <c r="D582" s="216" t="s">
        <v>183</v>
      </c>
      <c r="E582" s="217" t="s">
        <v>13548</v>
      </c>
      <c r="F582" s="218" t="s">
        <v>13549</v>
      </c>
      <c r="G582" s="219" t="s">
        <v>304</v>
      </c>
      <c r="H582" s="220">
        <v>125.3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9.0000000000000006E-05</v>
      </c>
      <c r="R582" s="225">
        <f>Q582*H582</f>
        <v>0.011277000000000001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188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188</v>
      </c>
      <c r="BM582" s="227" t="s">
        <v>13550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13551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260</v>
      </c>
      <c r="F584" s="214" t="s">
        <v>7130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SUM(P585:P600)</f>
        <v>0</v>
      </c>
      <c r="Q584" s="208"/>
      <c r="R584" s="209">
        <f>SUM(R585:R600)</f>
        <v>0.46462500000000001</v>
      </c>
      <c r="S584" s="208"/>
      <c r="T584" s="210">
        <f>SUM(T585:T600)</f>
        <v>5.8505000000000003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78</v>
      </c>
      <c r="AT584" s="212" t="s">
        <v>70</v>
      </c>
      <c r="AU584" s="212" t="s">
        <v>78</v>
      </c>
      <c r="AY584" s="211" t="s">
        <v>181</v>
      </c>
      <c r="BK584" s="213">
        <f>SUM(BK585:BK600)</f>
        <v>0</v>
      </c>
    </row>
    <row r="585" s="2" customFormat="1" ht="24.15" customHeight="1">
      <c r="A585" s="41"/>
      <c r="B585" s="42"/>
      <c r="C585" s="216" t="s">
        <v>1753</v>
      </c>
      <c r="D585" s="216" t="s">
        <v>183</v>
      </c>
      <c r="E585" s="217" t="s">
        <v>13552</v>
      </c>
      <c r="F585" s="218" t="s">
        <v>13553</v>
      </c>
      <c r="G585" s="219" t="s">
        <v>304</v>
      </c>
      <c r="H585" s="220">
        <v>1.5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0.29221000000000003</v>
      </c>
      <c r="R585" s="225">
        <f>Q585*H585</f>
        <v>0.43831500000000001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188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188</v>
      </c>
      <c r="BM585" s="227" t="s">
        <v>13554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13555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37.8" customHeight="1">
      <c r="A587" s="41"/>
      <c r="B587" s="42"/>
      <c r="C587" s="278" t="s">
        <v>1759</v>
      </c>
      <c r="D587" s="278" t="s">
        <v>296</v>
      </c>
      <c r="E587" s="279" t="s">
        <v>13556</v>
      </c>
      <c r="F587" s="280" t="s">
        <v>13557</v>
      </c>
      <c r="G587" s="281" t="s">
        <v>304</v>
      </c>
      <c r="H587" s="282">
        <v>1.5</v>
      </c>
      <c r="I587" s="283"/>
      <c r="J587" s="284">
        <f>ROUND(I587*H587,2)</f>
        <v>0</v>
      </c>
      <c r="K587" s="280" t="s">
        <v>187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0.012500000000000001</v>
      </c>
      <c r="R587" s="225">
        <f>Q587*H587</f>
        <v>0.018750000000000003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253</v>
      </c>
      <c r="AT587" s="227" t="s">
        <v>296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188</v>
      </c>
      <c r="BM587" s="227" t="s">
        <v>13558</v>
      </c>
    </row>
    <row r="588" s="2" customFormat="1" ht="55.5" customHeight="1">
      <c r="A588" s="41"/>
      <c r="B588" s="42"/>
      <c r="C588" s="216" t="s">
        <v>1766</v>
      </c>
      <c r="D588" s="216" t="s">
        <v>183</v>
      </c>
      <c r="E588" s="217" t="s">
        <v>8017</v>
      </c>
      <c r="F588" s="218" t="s">
        <v>8018</v>
      </c>
      <c r="G588" s="219" t="s">
        <v>420</v>
      </c>
      <c r="H588" s="220">
        <v>10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0.52300000000000002</v>
      </c>
      <c r="T588" s="226">
        <f>S588*H588</f>
        <v>5.2300000000000004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188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188</v>
      </c>
      <c r="BM588" s="227" t="s">
        <v>13559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8020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13560</v>
      </c>
      <c r="G590" s="246"/>
      <c r="H590" s="249">
        <v>1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13561</v>
      </c>
      <c r="G591" s="246"/>
      <c r="H591" s="249">
        <v>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1774</v>
      </c>
      <c r="D592" s="216" t="s">
        <v>183</v>
      </c>
      <c r="E592" s="217" t="s">
        <v>13562</v>
      </c>
      <c r="F592" s="218" t="s">
        <v>13563</v>
      </c>
      <c r="G592" s="219" t="s">
        <v>420</v>
      </c>
      <c r="H592" s="220">
        <v>3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0.187</v>
      </c>
      <c r="T592" s="226">
        <f>S592*H592</f>
        <v>0.56099999999999994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13564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13565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13566</v>
      </c>
      <c r="G594" s="246"/>
      <c r="H594" s="249">
        <v>3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1783</v>
      </c>
      <c r="D595" s="216" t="s">
        <v>183</v>
      </c>
      <c r="E595" s="217" t="s">
        <v>13567</v>
      </c>
      <c r="F595" s="218" t="s">
        <v>13568</v>
      </c>
      <c r="G595" s="219" t="s">
        <v>304</v>
      </c>
      <c r="H595" s="220">
        <v>7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0.00108</v>
      </c>
      <c r="R595" s="225">
        <f>Q595*H595</f>
        <v>0.0075599999999999999</v>
      </c>
      <c r="S595" s="225">
        <v>0.0085000000000000006</v>
      </c>
      <c r="T595" s="226">
        <f>S595*H595</f>
        <v>0.059500000000000004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13569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13570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13571</v>
      </c>
      <c r="G597" s="246"/>
      <c r="H597" s="249">
        <v>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2" customFormat="1" ht="66.75" customHeight="1">
      <c r="A598" s="41"/>
      <c r="B598" s="42"/>
      <c r="C598" s="216" t="s">
        <v>1790</v>
      </c>
      <c r="D598" s="216" t="s">
        <v>183</v>
      </c>
      <c r="E598" s="217" t="s">
        <v>13572</v>
      </c>
      <c r="F598" s="218" t="s">
        <v>13573</v>
      </c>
      <c r="G598" s="219" t="s">
        <v>283</v>
      </c>
      <c r="H598" s="220">
        <v>15</v>
      </c>
      <c r="I598" s="221"/>
      <c r="J598" s="222">
        <f>ROUND(I598*H598,2)</f>
        <v>0</v>
      </c>
      <c r="K598" s="218" t="s">
        <v>187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</v>
      </c>
      <c r="R598" s="225">
        <f>Q598*H598</f>
        <v>0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188</v>
      </c>
      <c r="AT598" s="227" t="s">
        <v>183</v>
      </c>
      <c r="AU598" s="227" t="s">
        <v>80</v>
      </c>
      <c r="AY598" s="20" t="s">
        <v>181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188</v>
      </c>
      <c r="BM598" s="227" t="s">
        <v>13574</v>
      </c>
    </row>
    <row r="599" s="2" customFormat="1">
      <c r="A599" s="41"/>
      <c r="B599" s="42"/>
      <c r="C599" s="43"/>
      <c r="D599" s="229" t="s">
        <v>190</v>
      </c>
      <c r="E599" s="43"/>
      <c r="F599" s="230" t="s">
        <v>13575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190</v>
      </c>
      <c r="AU599" s="20" t="s">
        <v>80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12816</v>
      </c>
      <c r="G600" s="246"/>
      <c r="H600" s="249">
        <v>15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2" customFormat="1" ht="22.8" customHeight="1">
      <c r="A601" s="12"/>
      <c r="B601" s="200"/>
      <c r="C601" s="201"/>
      <c r="D601" s="202" t="s">
        <v>70</v>
      </c>
      <c r="E601" s="214" t="s">
        <v>3166</v>
      </c>
      <c r="F601" s="214" t="s">
        <v>3167</v>
      </c>
      <c r="G601" s="201"/>
      <c r="H601" s="201"/>
      <c r="I601" s="204"/>
      <c r="J601" s="215">
        <f>BK601</f>
        <v>0</v>
      </c>
      <c r="K601" s="201"/>
      <c r="L601" s="206"/>
      <c r="M601" s="207"/>
      <c r="N601" s="208"/>
      <c r="O601" s="208"/>
      <c r="P601" s="209">
        <f>SUM(P602:P607)</f>
        <v>0</v>
      </c>
      <c r="Q601" s="208"/>
      <c r="R601" s="209">
        <f>SUM(R602:R607)</f>
        <v>0</v>
      </c>
      <c r="S601" s="208"/>
      <c r="T601" s="210">
        <f>SUM(T602:T607)</f>
        <v>0</v>
      </c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R601" s="211" t="s">
        <v>78</v>
      </c>
      <c r="AT601" s="212" t="s">
        <v>70</v>
      </c>
      <c r="AU601" s="212" t="s">
        <v>78</v>
      </c>
      <c r="AY601" s="211" t="s">
        <v>181</v>
      </c>
      <c r="BK601" s="213">
        <f>SUM(BK602:BK607)</f>
        <v>0</v>
      </c>
    </row>
    <row r="602" s="2" customFormat="1" ht="33" customHeight="1">
      <c r="A602" s="41"/>
      <c r="B602" s="42"/>
      <c r="C602" s="216" t="s">
        <v>1797</v>
      </c>
      <c r="D602" s="216" t="s">
        <v>183</v>
      </c>
      <c r="E602" s="217" t="s">
        <v>3214</v>
      </c>
      <c r="F602" s="218" t="s">
        <v>3215</v>
      </c>
      <c r="G602" s="219" t="s">
        <v>256</v>
      </c>
      <c r="H602" s="220">
        <v>19.332999999999998</v>
      </c>
      <c r="I602" s="221"/>
      <c r="J602" s="222">
        <f>ROUND(I602*H602,2)</f>
        <v>0</v>
      </c>
      <c r="K602" s="218" t="s">
        <v>3216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188</v>
      </c>
      <c r="AT602" s="227" t="s">
        <v>183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188</v>
      </c>
      <c r="BM602" s="227" t="s">
        <v>13576</v>
      </c>
    </row>
    <row r="603" s="2" customFormat="1" ht="44.25" customHeight="1">
      <c r="A603" s="41"/>
      <c r="B603" s="42"/>
      <c r="C603" s="216" t="s">
        <v>1803</v>
      </c>
      <c r="D603" s="216" t="s">
        <v>183</v>
      </c>
      <c r="E603" s="217" t="s">
        <v>3220</v>
      </c>
      <c r="F603" s="218" t="s">
        <v>3221</v>
      </c>
      <c r="G603" s="219" t="s">
        <v>256</v>
      </c>
      <c r="H603" s="220">
        <v>115.99800000000001</v>
      </c>
      <c r="I603" s="221"/>
      <c r="J603" s="222">
        <f>ROUND(I603*H603,2)</f>
        <v>0</v>
      </c>
      <c r="K603" s="218" t="s">
        <v>187</v>
      </c>
      <c r="L603" s="47"/>
      <c r="M603" s="223" t="s">
        <v>19</v>
      </c>
      <c r="N603" s="224" t="s">
        <v>42</v>
      </c>
      <c r="O603" s="87"/>
      <c r="P603" s="225">
        <f>O603*H603</f>
        <v>0</v>
      </c>
      <c r="Q603" s="225">
        <v>0</v>
      </c>
      <c r="R603" s="225">
        <f>Q603*H603</f>
        <v>0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188</v>
      </c>
      <c r="AT603" s="227" t="s">
        <v>183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188</v>
      </c>
      <c r="BM603" s="227" t="s">
        <v>13577</v>
      </c>
    </row>
    <row r="604" s="2" customFormat="1">
      <c r="A604" s="41"/>
      <c r="B604" s="42"/>
      <c r="C604" s="43"/>
      <c r="D604" s="229" t="s">
        <v>190</v>
      </c>
      <c r="E604" s="43"/>
      <c r="F604" s="230" t="s">
        <v>3223</v>
      </c>
      <c r="G604" s="43"/>
      <c r="H604" s="43"/>
      <c r="I604" s="231"/>
      <c r="J604" s="43"/>
      <c r="K604" s="43"/>
      <c r="L604" s="47"/>
      <c r="M604" s="232"/>
      <c r="N604" s="233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190</v>
      </c>
      <c r="AU604" s="20" t="s">
        <v>80</v>
      </c>
    </row>
    <row r="605" s="14" customFormat="1">
      <c r="A605" s="14"/>
      <c r="B605" s="245"/>
      <c r="C605" s="246"/>
      <c r="D605" s="236" t="s">
        <v>192</v>
      </c>
      <c r="E605" s="246"/>
      <c r="F605" s="248" t="s">
        <v>13578</v>
      </c>
      <c r="G605" s="246"/>
      <c r="H605" s="249">
        <v>115.99800000000001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4</v>
      </c>
      <c r="AX605" s="14" t="s">
        <v>78</v>
      </c>
      <c r="AY605" s="255" t="s">
        <v>181</v>
      </c>
    </row>
    <row r="606" s="2" customFormat="1" ht="49.05" customHeight="1">
      <c r="A606" s="41"/>
      <c r="B606" s="42"/>
      <c r="C606" s="216" t="s">
        <v>1809</v>
      </c>
      <c r="D606" s="216" t="s">
        <v>183</v>
      </c>
      <c r="E606" s="217" t="s">
        <v>3267</v>
      </c>
      <c r="F606" s="218" t="s">
        <v>3268</v>
      </c>
      <c r="G606" s="219" t="s">
        <v>256</v>
      </c>
      <c r="H606" s="220">
        <v>9.5679999999999996</v>
      </c>
      <c r="I606" s="221"/>
      <c r="J606" s="222">
        <f>ROUND(I606*H606,2)</f>
        <v>0</v>
      </c>
      <c r="K606" s="218" t="s">
        <v>187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188</v>
      </c>
      <c r="AT606" s="227" t="s">
        <v>183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188</v>
      </c>
      <c r="BM606" s="227" t="s">
        <v>13579</v>
      </c>
    </row>
    <row r="607" s="2" customFormat="1">
      <c r="A607" s="41"/>
      <c r="B607" s="42"/>
      <c r="C607" s="43"/>
      <c r="D607" s="229" t="s">
        <v>190</v>
      </c>
      <c r="E607" s="43"/>
      <c r="F607" s="230" t="s">
        <v>3270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190</v>
      </c>
      <c r="AU607" s="20" t="s">
        <v>80</v>
      </c>
    </row>
    <row r="608" s="12" customFormat="1" ht="22.8" customHeight="1">
      <c r="A608" s="12"/>
      <c r="B608" s="200"/>
      <c r="C608" s="201"/>
      <c r="D608" s="202" t="s">
        <v>70</v>
      </c>
      <c r="E608" s="214" t="s">
        <v>3272</v>
      </c>
      <c r="F608" s="214" t="s">
        <v>3273</v>
      </c>
      <c r="G608" s="201"/>
      <c r="H608" s="201"/>
      <c r="I608" s="204"/>
      <c r="J608" s="215">
        <f>BK608</f>
        <v>0</v>
      </c>
      <c r="K608" s="201"/>
      <c r="L608" s="206"/>
      <c r="M608" s="207"/>
      <c r="N608" s="208"/>
      <c r="O608" s="208"/>
      <c r="P608" s="209">
        <f>SUM(P609:P619)</f>
        <v>0</v>
      </c>
      <c r="Q608" s="208"/>
      <c r="R608" s="209">
        <f>SUM(R609:R619)</f>
        <v>0</v>
      </c>
      <c r="S608" s="208"/>
      <c r="T608" s="210">
        <f>SUM(T609:T619)</f>
        <v>0</v>
      </c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R608" s="211" t="s">
        <v>78</v>
      </c>
      <c r="AT608" s="212" t="s">
        <v>70</v>
      </c>
      <c r="AU608" s="212" t="s">
        <v>78</v>
      </c>
      <c r="AY608" s="211" t="s">
        <v>181</v>
      </c>
      <c r="BK608" s="213">
        <f>SUM(BK609:BK619)</f>
        <v>0</v>
      </c>
    </row>
    <row r="609" s="2" customFormat="1" ht="66.75" customHeight="1">
      <c r="A609" s="41"/>
      <c r="B609" s="42"/>
      <c r="C609" s="216" t="s">
        <v>1819</v>
      </c>
      <c r="D609" s="216" t="s">
        <v>183</v>
      </c>
      <c r="E609" s="217" t="s">
        <v>13580</v>
      </c>
      <c r="F609" s="218" t="s">
        <v>13581</v>
      </c>
      <c r="G609" s="219" t="s">
        <v>256</v>
      </c>
      <c r="H609" s="220">
        <v>7.75</v>
      </c>
      <c r="I609" s="221"/>
      <c r="J609" s="222">
        <f>ROUND(I609*H609,2)</f>
        <v>0</v>
      </c>
      <c r="K609" s="218" t="s">
        <v>187</v>
      </c>
      <c r="L609" s="47"/>
      <c r="M609" s="223" t="s">
        <v>19</v>
      </c>
      <c r="N609" s="224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188</v>
      </c>
      <c r="AT609" s="227" t="s">
        <v>183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188</v>
      </c>
      <c r="BM609" s="227" t="s">
        <v>13582</v>
      </c>
    </row>
    <row r="610" s="2" customFormat="1">
      <c r="A610" s="41"/>
      <c r="B610" s="42"/>
      <c r="C610" s="43"/>
      <c r="D610" s="229" t="s">
        <v>190</v>
      </c>
      <c r="E610" s="43"/>
      <c r="F610" s="230" t="s">
        <v>13583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190</v>
      </c>
      <c r="AU610" s="20" t="s">
        <v>80</v>
      </c>
    </row>
    <row r="611" s="14" customFormat="1">
      <c r="A611" s="14"/>
      <c r="B611" s="245"/>
      <c r="C611" s="246"/>
      <c r="D611" s="236" t="s">
        <v>192</v>
      </c>
      <c r="E611" s="247" t="s">
        <v>19</v>
      </c>
      <c r="F611" s="248" t="s">
        <v>13584</v>
      </c>
      <c r="G611" s="246"/>
      <c r="H611" s="249">
        <v>7.75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192</v>
      </c>
      <c r="AU611" s="255" t="s">
        <v>80</v>
      </c>
      <c r="AV611" s="14" t="s">
        <v>80</v>
      </c>
      <c r="AW611" s="14" t="s">
        <v>194</v>
      </c>
      <c r="AX611" s="14" t="s">
        <v>71</v>
      </c>
      <c r="AY611" s="255" t="s">
        <v>181</v>
      </c>
    </row>
    <row r="612" s="2" customFormat="1" ht="37.8" customHeight="1">
      <c r="A612" s="41"/>
      <c r="B612" s="42"/>
      <c r="C612" s="216" t="s">
        <v>1825</v>
      </c>
      <c r="D612" s="216" t="s">
        <v>183</v>
      </c>
      <c r="E612" s="217" t="s">
        <v>1142</v>
      </c>
      <c r="F612" s="218" t="s">
        <v>1143</v>
      </c>
      <c r="G612" s="219" t="s">
        <v>256</v>
      </c>
      <c r="H612" s="220">
        <v>30.797999999999998</v>
      </c>
      <c r="I612" s="221"/>
      <c r="J612" s="222">
        <f>ROUND(I612*H612,2)</f>
        <v>0</v>
      </c>
      <c r="K612" s="218" t="s">
        <v>187</v>
      </c>
      <c r="L612" s="47"/>
      <c r="M612" s="223" t="s">
        <v>19</v>
      </c>
      <c r="N612" s="224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188</v>
      </c>
      <c r="AT612" s="227" t="s">
        <v>183</v>
      </c>
      <c r="AU612" s="227" t="s">
        <v>80</v>
      </c>
      <c r="AY612" s="20" t="s">
        <v>181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78</v>
      </c>
      <c r="BK612" s="228">
        <f>ROUND(I612*H612,2)</f>
        <v>0</v>
      </c>
      <c r="BL612" s="20" t="s">
        <v>188</v>
      </c>
      <c r="BM612" s="227" t="s">
        <v>13585</v>
      </c>
    </row>
    <row r="613" s="2" customFormat="1">
      <c r="A613" s="41"/>
      <c r="B613" s="42"/>
      <c r="C613" s="43"/>
      <c r="D613" s="229" t="s">
        <v>190</v>
      </c>
      <c r="E613" s="43"/>
      <c r="F613" s="230" t="s">
        <v>1145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190</v>
      </c>
      <c r="AU613" s="20" t="s">
        <v>80</v>
      </c>
    </row>
    <row r="614" s="2" customFormat="1" ht="49.05" customHeight="1">
      <c r="A614" s="41"/>
      <c r="B614" s="42"/>
      <c r="C614" s="216" t="s">
        <v>1830</v>
      </c>
      <c r="D614" s="216" t="s">
        <v>183</v>
      </c>
      <c r="E614" s="217" t="s">
        <v>13586</v>
      </c>
      <c r="F614" s="218" t="s">
        <v>13587</v>
      </c>
      <c r="G614" s="219" t="s">
        <v>256</v>
      </c>
      <c r="H614" s="220">
        <v>11.443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188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188</v>
      </c>
      <c r="BM614" s="227" t="s">
        <v>13588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13589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13590</v>
      </c>
      <c r="G616" s="246"/>
      <c r="H616" s="249">
        <v>11.443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49.05" customHeight="1">
      <c r="A617" s="41"/>
      <c r="B617" s="42"/>
      <c r="C617" s="216" t="s">
        <v>1836</v>
      </c>
      <c r="D617" s="216" t="s">
        <v>183</v>
      </c>
      <c r="E617" s="217" t="s">
        <v>13591</v>
      </c>
      <c r="F617" s="218" t="s">
        <v>13592</v>
      </c>
      <c r="G617" s="219" t="s">
        <v>256</v>
      </c>
      <c r="H617" s="220">
        <v>22.893999999999998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188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188</v>
      </c>
      <c r="BM617" s="227" t="s">
        <v>13593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13594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13595</v>
      </c>
      <c r="G619" s="246"/>
      <c r="H619" s="249">
        <v>22.893999999999991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3292</v>
      </c>
      <c r="F620" s="203" t="s">
        <v>3293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</f>
        <v>0</v>
      </c>
      <c r="Q620" s="208"/>
      <c r="R620" s="209">
        <f>R621</f>
        <v>0.21626000000000001</v>
      </c>
      <c r="S620" s="208"/>
      <c r="T620" s="210">
        <f>T621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4943</v>
      </c>
      <c r="F621" s="214" t="s">
        <v>7225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SUM(P622:P629)</f>
        <v>0</v>
      </c>
      <c r="Q621" s="208"/>
      <c r="R621" s="209">
        <f>SUM(R622:R629)</f>
        <v>0.21626000000000001</v>
      </c>
      <c r="S621" s="208"/>
      <c r="T621" s="210">
        <f>SUM(T622:T629)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SUM(BK622:BK629)</f>
        <v>0</v>
      </c>
    </row>
    <row r="622" s="2" customFormat="1" ht="37.8" customHeight="1">
      <c r="A622" s="41"/>
      <c r="B622" s="42"/>
      <c r="C622" s="216" t="s">
        <v>1844</v>
      </c>
      <c r="D622" s="216" t="s">
        <v>183</v>
      </c>
      <c r="E622" s="217" t="s">
        <v>13596</v>
      </c>
      <c r="F622" s="218" t="s">
        <v>13597</v>
      </c>
      <c r="G622" s="219" t="s">
        <v>420</v>
      </c>
      <c r="H622" s="220">
        <v>1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0.010240000000000001</v>
      </c>
      <c r="R622" s="225">
        <f>Q622*H622</f>
        <v>0.010240000000000001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13598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13599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 ht="24.15" customHeight="1">
      <c r="A624" s="41"/>
      <c r="B624" s="42"/>
      <c r="C624" s="216" t="s">
        <v>1849</v>
      </c>
      <c r="D624" s="216" t="s">
        <v>183</v>
      </c>
      <c r="E624" s="217" t="s">
        <v>13600</v>
      </c>
      <c r="F624" s="218" t="s">
        <v>13601</v>
      </c>
      <c r="G624" s="219" t="s">
        <v>420</v>
      </c>
      <c r="H624" s="220">
        <v>2</v>
      </c>
      <c r="I624" s="221"/>
      <c r="J624" s="222">
        <f>ROUND(I624*H624,2)</f>
        <v>0</v>
      </c>
      <c r="K624" s="218" t="s">
        <v>19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0.010189999999999999</v>
      </c>
      <c r="R624" s="225">
        <f>Q624*H624</f>
        <v>0.020379999999999999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13602</v>
      </c>
    </row>
    <row r="625" s="2" customFormat="1" ht="16.5" customHeight="1">
      <c r="A625" s="41"/>
      <c r="B625" s="42"/>
      <c r="C625" s="216" t="s">
        <v>1860</v>
      </c>
      <c r="D625" s="216" t="s">
        <v>183</v>
      </c>
      <c r="E625" s="217" t="s">
        <v>13603</v>
      </c>
      <c r="F625" s="218" t="s">
        <v>13604</v>
      </c>
      <c r="G625" s="219" t="s">
        <v>420</v>
      </c>
      <c r="H625" s="220">
        <v>7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0.026519999999999998</v>
      </c>
      <c r="R625" s="225">
        <f>Q625*H625</f>
        <v>0.18564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13605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13606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14" customFormat="1">
      <c r="A627" s="14"/>
      <c r="B627" s="245"/>
      <c r="C627" s="246"/>
      <c r="D627" s="236" t="s">
        <v>192</v>
      </c>
      <c r="E627" s="247" t="s">
        <v>19</v>
      </c>
      <c r="F627" s="248" t="s">
        <v>13607</v>
      </c>
      <c r="G627" s="246"/>
      <c r="H627" s="249">
        <v>7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192</v>
      </c>
      <c r="AU627" s="255" t="s">
        <v>80</v>
      </c>
      <c r="AV627" s="14" t="s">
        <v>80</v>
      </c>
      <c r="AW627" s="14" t="s">
        <v>194</v>
      </c>
      <c r="AX627" s="14" t="s">
        <v>71</v>
      </c>
      <c r="AY627" s="255" t="s">
        <v>181</v>
      </c>
    </row>
    <row r="628" s="2" customFormat="1" ht="49.05" customHeight="1">
      <c r="A628" s="41"/>
      <c r="B628" s="42"/>
      <c r="C628" s="216" t="s">
        <v>1869</v>
      </c>
      <c r="D628" s="216" t="s">
        <v>183</v>
      </c>
      <c r="E628" s="217" t="s">
        <v>13608</v>
      </c>
      <c r="F628" s="218" t="s">
        <v>13609</v>
      </c>
      <c r="G628" s="219" t="s">
        <v>256</v>
      </c>
      <c r="H628" s="220">
        <v>0.216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13610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13611</v>
      </c>
      <c r="G629" s="43"/>
      <c r="H629" s="43"/>
      <c r="I629" s="231"/>
      <c r="J629" s="43"/>
      <c r="K629" s="43"/>
      <c r="L629" s="47"/>
      <c r="M629" s="289"/>
      <c r="N629" s="290"/>
      <c r="O629" s="291"/>
      <c r="P629" s="291"/>
      <c r="Q629" s="291"/>
      <c r="R629" s="291"/>
      <c r="S629" s="291"/>
      <c r="T629" s="292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2" customFormat="1" ht="6.96" customHeight="1">
      <c r="A630" s="41"/>
      <c r="B630" s="62"/>
      <c r="C630" s="63"/>
      <c r="D630" s="63"/>
      <c r="E630" s="63"/>
      <c r="F630" s="63"/>
      <c r="G630" s="63"/>
      <c r="H630" s="63"/>
      <c r="I630" s="63"/>
      <c r="J630" s="63"/>
      <c r="K630" s="63"/>
      <c r="L630" s="47"/>
      <c r="M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</row>
  </sheetData>
  <sheetProtection sheet="1" autoFilter="0" formatColumns="0" formatRows="0" objects="1" scenarios="1" spinCount="100000" saltValue="zLpiHWLnIwRUZbysmhQW2cNHlGNoBgv2ESBgjGQodEy1wRpx2WK9L/JZB1VFKBeObhA5chau7hcalLbj/GUyLg==" hashValue="QBoSq1fqvJXJihr8N9MW4iUXaPr3PXPytaGOtRb77/8ERqdYL1DMVvcvtBt5JcgDUey47kNcXvhW12NiOC7pqQ==" algorithmName="SHA-512" password="CC35"/>
  <autoFilter ref="C90:K629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3" r:id="rId91" display="https://podminky.urs.cz/item/CS_URS_2025_01/894812316"/>
    <hyperlink ref="F526" r:id="rId92" display="https://podminky.urs.cz/item/CS_URS_2025_01/894812320"/>
    <hyperlink ref="F529" r:id="rId93" display="https://podminky.urs.cz/item/CS_URS_2025_01/894812322"/>
    <hyperlink ref="F532" r:id="rId94" display="https://podminky.urs.cz/item/CS_URS_2025_01/894812332"/>
    <hyperlink ref="F535" r:id="rId95" display="https://podminky.urs.cz/item/CS_URS_2025_01/894812335"/>
    <hyperlink ref="F538" r:id="rId96" display="https://podminky.urs.cz/item/CS_URS_2025_01/894812339"/>
    <hyperlink ref="F540" r:id="rId97" display="https://podminky.urs.cz/item/CS_URS_2025_01/894812357"/>
    <hyperlink ref="F542" r:id="rId98" display="https://podminky.urs.cz/item/CS_URS_2025_01/894812377"/>
    <hyperlink ref="F550" r:id="rId99" display="https://podminky.urs.cz/item/CS_URS_2025_01/897172113"/>
    <hyperlink ref="F554" r:id="rId100" display="https://podminky.urs.cz/item/CS_URS_2025_01/897172121"/>
    <hyperlink ref="F558" r:id="rId101" display="https://podminky.urs.cz/item/CS_URS_2025_01/897172122"/>
    <hyperlink ref="F562" r:id="rId102" display="https://podminky.urs.cz/item/CS_URS_2025_01/897173122"/>
    <hyperlink ref="F565" r:id="rId103" display="https://podminky.urs.cz/item/CS_URS_2025_01/897173125"/>
    <hyperlink ref="F568" r:id="rId104" display="https://podminky.urs.cz/item/CS_URS_2025_01/899101211"/>
    <hyperlink ref="F571" r:id="rId105" display="https://podminky.urs.cz/item/CS_URS_2025_01/899103112"/>
    <hyperlink ref="F575" r:id="rId106" display="https://podminky.urs.cz/item/CS_URS_2025_01/899201211"/>
    <hyperlink ref="F578" r:id="rId107" display="https://podminky.urs.cz/item/CS_URS_2025_01/899401112"/>
    <hyperlink ref="F581" r:id="rId108" display="https://podminky.urs.cz/item/CS_URS_2025_01/899721111"/>
    <hyperlink ref="F583" r:id="rId109" display="https://podminky.urs.cz/item/CS_URS_2025_01/899722113"/>
    <hyperlink ref="F586" r:id="rId110" display="https://podminky.urs.cz/item/CS_URS_2025_01/935113111"/>
    <hyperlink ref="F589" r:id="rId111" display="https://podminky.urs.cz/item/CS_URS_2025_01/971024481"/>
    <hyperlink ref="F593" r:id="rId112" display="https://podminky.urs.cz/item/CS_URS_2025_01/971052441"/>
    <hyperlink ref="F596" r:id="rId113" display="https://podminky.urs.cz/item/CS_URS_2025_01/977151115"/>
    <hyperlink ref="F599" r:id="rId114" display="https://podminky.urs.cz/item/CS_URS_2025_01/979071011"/>
    <hyperlink ref="F604" r:id="rId115" display="https://podminky.urs.cz/item/CS_URS_2025_01/997013509"/>
    <hyperlink ref="F607" r:id="rId116" display="https://podminky.urs.cz/item/CS_URS_2025_01/997013871"/>
    <hyperlink ref="F610" r:id="rId117" display="https://podminky.urs.cz/item/CS_URS_2025_01/998011008"/>
    <hyperlink ref="F613" r:id="rId118" display="https://podminky.urs.cz/item/CS_URS_2025_01/998223011"/>
    <hyperlink ref="F615" r:id="rId119" display="https://podminky.urs.cz/item/CS_URS_2025_01/998274101"/>
    <hyperlink ref="F618" r:id="rId120" display="https://podminky.urs.cz/item/CS_URS_2025_01/998276101"/>
    <hyperlink ref="F623" r:id="rId121" display="https://podminky.urs.cz/item/CS_URS_2025_01/721211621"/>
    <hyperlink ref="F626" r:id="rId122" display="https://podminky.urs.cz/item/CS_URS_2025_01/721241102"/>
    <hyperlink ref="F629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13612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21. 11. 2025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167</v>
      </c>
      <c r="D81" s="192" t="s">
        <v>56</v>
      </c>
      <c r="E81" s="192" t="s">
        <v>52</v>
      </c>
      <c r="F81" s="192" t="s">
        <v>53</v>
      </c>
      <c r="G81" s="192" t="s">
        <v>168</v>
      </c>
      <c r="H81" s="192" t="s">
        <v>169</v>
      </c>
      <c r="I81" s="192" t="s">
        <v>170</v>
      </c>
      <c r="J81" s="192" t="s">
        <v>130</v>
      </c>
      <c r="K81" s="193" t="s">
        <v>171</v>
      </c>
      <c r="L81" s="194"/>
      <c r="M81" s="95" t="s">
        <v>19</v>
      </c>
      <c r="N81" s="96" t="s">
        <v>41</v>
      </c>
      <c r="O81" s="96" t="s">
        <v>172</v>
      </c>
      <c r="P81" s="96" t="s">
        <v>173</v>
      </c>
      <c r="Q81" s="96" t="s">
        <v>174</v>
      </c>
      <c r="R81" s="96" t="s">
        <v>175</v>
      </c>
      <c r="S81" s="96" t="s">
        <v>176</v>
      </c>
      <c r="T81" s="97" t="s">
        <v>177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178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179</v>
      </c>
      <c r="F83" s="203" t="s">
        <v>180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181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182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181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183</v>
      </c>
      <c r="E85" s="217" t="s">
        <v>12862</v>
      </c>
      <c r="F85" s="218" t="s">
        <v>12863</v>
      </c>
      <c r="G85" s="219" t="s">
        <v>186</v>
      </c>
      <c r="H85" s="220">
        <v>62.296999999999997</v>
      </c>
      <c r="I85" s="221"/>
      <c r="J85" s="222">
        <f>ROUND(I85*H85,2)</f>
        <v>0</v>
      </c>
      <c r="K85" s="218" t="s">
        <v>187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188</v>
      </c>
      <c r="AT85" s="227" t="s">
        <v>183</v>
      </c>
      <c r="AU85" s="227" t="s">
        <v>80</v>
      </c>
      <c r="AY85" s="20" t="s">
        <v>181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188</v>
      </c>
      <c r="BM85" s="227" t="s">
        <v>13613</v>
      </c>
    </row>
    <row r="86" s="2" customFormat="1">
      <c r="A86" s="41"/>
      <c r="B86" s="42"/>
      <c r="C86" s="43"/>
      <c r="D86" s="229" t="s">
        <v>190</v>
      </c>
      <c r="E86" s="43"/>
      <c r="F86" s="230" t="s">
        <v>12865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190</v>
      </c>
      <c r="AU86" s="20" t="s">
        <v>80</v>
      </c>
    </row>
    <row r="87" s="14" customFormat="1">
      <c r="A87" s="14"/>
      <c r="B87" s="245"/>
      <c r="C87" s="246"/>
      <c r="D87" s="236" t="s">
        <v>192</v>
      </c>
      <c r="E87" s="247" t="s">
        <v>19</v>
      </c>
      <c r="F87" s="248" t="s">
        <v>13614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192</v>
      </c>
      <c r="AU87" s="255" t="s">
        <v>80</v>
      </c>
      <c r="AV87" s="14" t="s">
        <v>80</v>
      </c>
      <c r="AW87" s="14" t="s">
        <v>194</v>
      </c>
      <c r="AX87" s="14" t="s">
        <v>71</v>
      </c>
      <c r="AY87" s="255" t="s">
        <v>181</v>
      </c>
    </row>
    <row r="88" s="14" customFormat="1">
      <c r="A88" s="14"/>
      <c r="B88" s="245"/>
      <c r="C88" s="246"/>
      <c r="D88" s="236" t="s">
        <v>192</v>
      </c>
      <c r="E88" s="247" t="s">
        <v>19</v>
      </c>
      <c r="F88" s="248" t="s">
        <v>13615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192</v>
      </c>
      <c r="AU88" s="255" t="s">
        <v>80</v>
      </c>
      <c r="AV88" s="14" t="s">
        <v>80</v>
      </c>
      <c r="AW88" s="14" t="s">
        <v>194</v>
      </c>
      <c r="AX88" s="14" t="s">
        <v>71</v>
      </c>
      <c r="AY88" s="255" t="s">
        <v>181</v>
      </c>
    </row>
    <row r="89" s="2" customFormat="1" ht="37.8" customHeight="1">
      <c r="A89" s="41"/>
      <c r="B89" s="42"/>
      <c r="C89" s="216" t="s">
        <v>80</v>
      </c>
      <c r="D89" s="216" t="s">
        <v>183</v>
      </c>
      <c r="E89" s="217" t="s">
        <v>12886</v>
      </c>
      <c r="F89" s="218" t="s">
        <v>12887</v>
      </c>
      <c r="G89" s="219" t="s">
        <v>186</v>
      </c>
      <c r="H89" s="220">
        <v>62.296999999999997</v>
      </c>
      <c r="I89" s="221"/>
      <c r="J89" s="222">
        <f>ROUND(I89*H89,2)</f>
        <v>0</v>
      </c>
      <c r="K89" s="218" t="s">
        <v>187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188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188</v>
      </c>
      <c r="BM89" s="227" t="s">
        <v>13616</v>
      </c>
    </row>
    <row r="90" s="2" customFormat="1">
      <c r="A90" s="41"/>
      <c r="B90" s="42"/>
      <c r="C90" s="43"/>
      <c r="D90" s="229" t="s">
        <v>190</v>
      </c>
      <c r="E90" s="43"/>
      <c r="F90" s="230" t="s">
        <v>12889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190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183</v>
      </c>
      <c r="E91" s="217" t="s">
        <v>221</v>
      </c>
      <c r="F91" s="218" t="s">
        <v>222</v>
      </c>
      <c r="G91" s="219" t="s">
        <v>186</v>
      </c>
      <c r="H91" s="220">
        <v>32.640000000000001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13617</v>
      </c>
    </row>
    <row r="92" s="2" customFormat="1">
      <c r="A92" s="41"/>
      <c r="B92" s="42"/>
      <c r="C92" s="43"/>
      <c r="D92" s="229" t="s">
        <v>190</v>
      </c>
      <c r="E92" s="43"/>
      <c r="F92" s="230" t="s">
        <v>224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13618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62.7" customHeight="1">
      <c r="A94" s="41"/>
      <c r="B94" s="42"/>
      <c r="C94" s="216" t="s">
        <v>188</v>
      </c>
      <c r="D94" s="216" t="s">
        <v>183</v>
      </c>
      <c r="E94" s="217" t="s">
        <v>227</v>
      </c>
      <c r="F94" s="218" t="s">
        <v>228</v>
      </c>
      <c r="G94" s="219" t="s">
        <v>186</v>
      </c>
      <c r="H94" s="220">
        <v>32.640000000000001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13619</v>
      </c>
    </row>
    <row r="95" s="2" customFormat="1">
      <c r="A95" s="41"/>
      <c r="B95" s="42"/>
      <c r="C95" s="43"/>
      <c r="D95" s="229" t="s">
        <v>190</v>
      </c>
      <c r="E95" s="43"/>
      <c r="F95" s="230" t="s">
        <v>230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2" customFormat="1" ht="62.7" customHeight="1">
      <c r="A96" s="41"/>
      <c r="B96" s="42"/>
      <c r="C96" s="216" t="s">
        <v>232</v>
      </c>
      <c r="D96" s="216" t="s">
        <v>183</v>
      </c>
      <c r="E96" s="217" t="s">
        <v>233</v>
      </c>
      <c r="F96" s="218" t="s">
        <v>234</v>
      </c>
      <c r="G96" s="219" t="s">
        <v>186</v>
      </c>
      <c r="H96" s="220">
        <v>80.715999999999994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13620</v>
      </c>
    </row>
    <row r="97" s="2" customFormat="1">
      <c r="A97" s="41"/>
      <c r="B97" s="42"/>
      <c r="C97" s="43"/>
      <c r="D97" s="229" t="s">
        <v>190</v>
      </c>
      <c r="E97" s="43"/>
      <c r="F97" s="230" t="s">
        <v>236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4" customFormat="1">
      <c r="A98" s="14"/>
      <c r="B98" s="245"/>
      <c r="C98" s="246"/>
      <c r="D98" s="236" t="s">
        <v>192</v>
      </c>
      <c r="E98" s="247" t="s">
        <v>19</v>
      </c>
      <c r="F98" s="248" t="s">
        <v>13621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192</v>
      </c>
      <c r="AU98" s="255" t="s">
        <v>80</v>
      </c>
      <c r="AV98" s="14" t="s">
        <v>80</v>
      </c>
      <c r="AW98" s="14" t="s">
        <v>194</v>
      </c>
      <c r="AX98" s="14" t="s">
        <v>71</v>
      </c>
      <c r="AY98" s="255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13622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62.7" customHeight="1">
      <c r="A100" s="41"/>
      <c r="B100" s="42"/>
      <c r="C100" s="216" t="s">
        <v>238</v>
      </c>
      <c r="D100" s="216" t="s">
        <v>183</v>
      </c>
      <c r="E100" s="217" t="s">
        <v>239</v>
      </c>
      <c r="F100" s="218" t="s">
        <v>240</v>
      </c>
      <c r="G100" s="219" t="s">
        <v>186</v>
      </c>
      <c r="H100" s="220">
        <v>38.259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13623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242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13" customFormat="1">
      <c r="A102" s="13"/>
      <c r="B102" s="234"/>
      <c r="C102" s="235"/>
      <c r="D102" s="236" t="s">
        <v>192</v>
      </c>
      <c r="E102" s="237" t="s">
        <v>19</v>
      </c>
      <c r="F102" s="238" t="s">
        <v>243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192</v>
      </c>
      <c r="AU102" s="244" t="s">
        <v>80</v>
      </c>
      <c r="AV102" s="13" t="s">
        <v>78</v>
      </c>
      <c r="AW102" s="13" t="s">
        <v>194</v>
      </c>
      <c r="AX102" s="13" t="s">
        <v>71</v>
      </c>
      <c r="AY102" s="244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13624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13625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44.25" customHeight="1">
      <c r="A105" s="41"/>
      <c r="B105" s="42"/>
      <c r="C105" s="216" t="s">
        <v>246</v>
      </c>
      <c r="D105" s="216" t="s">
        <v>183</v>
      </c>
      <c r="E105" s="217" t="s">
        <v>247</v>
      </c>
      <c r="F105" s="218" t="s">
        <v>248</v>
      </c>
      <c r="G105" s="219" t="s">
        <v>186</v>
      </c>
      <c r="H105" s="220">
        <v>56.677999999999997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13626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250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13627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13622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2" customFormat="1" ht="44.25" customHeight="1">
      <c r="A109" s="41"/>
      <c r="B109" s="42"/>
      <c r="C109" s="216" t="s">
        <v>253</v>
      </c>
      <c r="D109" s="216" t="s">
        <v>183</v>
      </c>
      <c r="E109" s="217" t="s">
        <v>254</v>
      </c>
      <c r="F109" s="218" t="s">
        <v>255</v>
      </c>
      <c r="G109" s="219" t="s">
        <v>256</v>
      </c>
      <c r="H109" s="220">
        <v>72.691999999999993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13628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258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13629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6"/>
      <c r="F112" s="248" t="s">
        <v>13630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181</v>
      </c>
    </row>
    <row r="113" s="2" customFormat="1" ht="37.8" customHeight="1">
      <c r="A113" s="41"/>
      <c r="B113" s="42"/>
      <c r="C113" s="216" t="s">
        <v>260</v>
      </c>
      <c r="D113" s="216" t="s">
        <v>183</v>
      </c>
      <c r="E113" s="217" t="s">
        <v>261</v>
      </c>
      <c r="F113" s="218" t="s">
        <v>262</v>
      </c>
      <c r="G113" s="219" t="s">
        <v>186</v>
      </c>
      <c r="H113" s="220">
        <v>24.038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13631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264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13632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266</v>
      </c>
      <c r="D116" s="216" t="s">
        <v>183</v>
      </c>
      <c r="E116" s="217" t="s">
        <v>274</v>
      </c>
      <c r="F116" s="218" t="s">
        <v>275</v>
      </c>
      <c r="G116" s="219" t="s">
        <v>186</v>
      </c>
      <c r="H116" s="220">
        <v>24.038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13633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277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13624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13634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13635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13636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66.75" customHeight="1">
      <c r="A122" s="41"/>
      <c r="B122" s="42"/>
      <c r="C122" s="216" t="s">
        <v>273</v>
      </c>
      <c r="D122" s="216" t="s">
        <v>183</v>
      </c>
      <c r="E122" s="217" t="s">
        <v>7063</v>
      </c>
      <c r="F122" s="218" t="s">
        <v>7064</v>
      </c>
      <c r="G122" s="219" t="s">
        <v>186</v>
      </c>
      <c r="H122" s="220">
        <v>23.451000000000001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13637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7066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13638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13639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16.5" customHeight="1">
      <c r="A126" s="41"/>
      <c r="B126" s="42"/>
      <c r="C126" s="278" t="s">
        <v>8</v>
      </c>
      <c r="D126" s="278" t="s">
        <v>296</v>
      </c>
      <c r="E126" s="279" t="s">
        <v>7069</v>
      </c>
      <c r="F126" s="280" t="s">
        <v>7070</v>
      </c>
      <c r="G126" s="281" t="s">
        <v>256</v>
      </c>
      <c r="H126" s="282">
        <v>46.902000000000001</v>
      </c>
      <c r="I126" s="283"/>
      <c r="J126" s="284">
        <f>ROUND(I126*H126,2)</f>
        <v>0</v>
      </c>
      <c r="K126" s="280" t="s">
        <v>187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253</v>
      </c>
      <c r="AT126" s="227" t="s">
        <v>296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13640</v>
      </c>
    </row>
    <row r="127" s="14" customFormat="1">
      <c r="A127" s="14"/>
      <c r="B127" s="245"/>
      <c r="C127" s="246"/>
      <c r="D127" s="236" t="s">
        <v>192</v>
      </c>
      <c r="E127" s="246"/>
      <c r="F127" s="248" t="s">
        <v>13641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181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188</v>
      </c>
      <c r="F128" s="214" t="s">
        <v>863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181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289</v>
      </c>
      <c r="D129" s="216" t="s">
        <v>183</v>
      </c>
      <c r="E129" s="217" t="s">
        <v>13642</v>
      </c>
      <c r="F129" s="218" t="s">
        <v>13643</v>
      </c>
      <c r="G129" s="219" t="s">
        <v>186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13644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13645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13646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DlENl/B0UXVH7ENrN5lQwrfvuRGt6rgLi8/M9EB3RtV1K8BvatebwsBDQM3vZPvLGJH8iXy5XoOibzHSck8IaA==" hashValue="XGdyLvsvBUWrkMK/MxcG1+YfaubVWW1eKFev3ZWeca6taBPwwoa5Q1Cbdl0NNZnf5v60Pj3qVx4UVgqIGiOrzg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13647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8434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8435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13648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13649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13650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13651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13652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21. 11. 2025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167</v>
      </c>
      <c r="D85" s="192" t="s">
        <v>56</v>
      </c>
      <c r="E85" s="192" t="s">
        <v>52</v>
      </c>
      <c r="F85" s="192" t="s">
        <v>53</v>
      </c>
      <c r="G85" s="192" t="s">
        <v>168</v>
      </c>
      <c r="H85" s="192" t="s">
        <v>169</v>
      </c>
      <c r="I85" s="192" t="s">
        <v>170</v>
      </c>
      <c r="J85" s="192" t="s">
        <v>130</v>
      </c>
      <c r="K85" s="193" t="s">
        <v>171</v>
      </c>
      <c r="L85" s="194"/>
      <c r="M85" s="95" t="s">
        <v>19</v>
      </c>
      <c r="N85" s="96" t="s">
        <v>41</v>
      </c>
      <c r="O85" s="96" t="s">
        <v>172</v>
      </c>
      <c r="P85" s="96" t="s">
        <v>173</v>
      </c>
      <c r="Q85" s="96" t="s">
        <v>174</v>
      </c>
      <c r="R85" s="96" t="s">
        <v>175</v>
      </c>
      <c r="S85" s="96" t="s">
        <v>176</v>
      </c>
      <c r="T85" s="97" t="s">
        <v>177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9588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232</v>
      </c>
      <c r="AT87" s="212" t="s">
        <v>70</v>
      </c>
      <c r="AU87" s="212" t="s">
        <v>71</v>
      </c>
      <c r="AY87" s="211" t="s">
        <v>181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9589</v>
      </c>
      <c r="F88" s="214" t="s">
        <v>9590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232</v>
      </c>
      <c r="AT88" s="212" t="s">
        <v>70</v>
      </c>
      <c r="AU88" s="212" t="s">
        <v>78</v>
      </c>
      <c r="AY88" s="211" t="s">
        <v>181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183</v>
      </c>
      <c r="E89" s="217" t="s">
        <v>13653</v>
      </c>
      <c r="F89" s="218" t="s">
        <v>13654</v>
      </c>
      <c r="G89" s="219" t="s">
        <v>2255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6734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6734</v>
      </c>
      <c r="BM89" s="227" t="s">
        <v>13655</v>
      </c>
    </row>
    <row r="90" s="2" customFormat="1" ht="16.5" customHeight="1">
      <c r="A90" s="41"/>
      <c r="B90" s="42"/>
      <c r="C90" s="216" t="s">
        <v>80</v>
      </c>
      <c r="D90" s="216" t="s">
        <v>183</v>
      </c>
      <c r="E90" s="217" t="s">
        <v>13656</v>
      </c>
      <c r="F90" s="218" t="s">
        <v>13657</v>
      </c>
      <c r="G90" s="219" t="s">
        <v>2255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6734</v>
      </c>
      <c r="AT90" s="227" t="s">
        <v>183</v>
      </c>
      <c r="AU90" s="227" t="s">
        <v>80</v>
      </c>
      <c r="AY90" s="20" t="s">
        <v>181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6734</v>
      </c>
      <c r="BM90" s="227" t="s">
        <v>13658</v>
      </c>
    </row>
    <row r="91" s="2" customFormat="1" ht="16.5" customHeight="1">
      <c r="A91" s="41"/>
      <c r="B91" s="42"/>
      <c r="C91" s="216" t="s">
        <v>97</v>
      </c>
      <c r="D91" s="216" t="s">
        <v>183</v>
      </c>
      <c r="E91" s="217" t="s">
        <v>9591</v>
      </c>
      <c r="F91" s="218" t="s">
        <v>9592</v>
      </c>
      <c r="G91" s="219" t="s">
        <v>2255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6734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6734</v>
      </c>
      <c r="BM91" s="227" t="s">
        <v>13659</v>
      </c>
    </row>
    <row r="92" s="2" customFormat="1" ht="24.15" customHeight="1">
      <c r="A92" s="41"/>
      <c r="B92" s="42"/>
      <c r="C92" s="216" t="s">
        <v>188</v>
      </c>
      <c r="D92" s="216" t="s">
        <v>183</v>
      </c>
      <c r="E92" s="217" t="s">
        <v>13660</v>
      </c>
      <c r="F92" s="218" t="s">
        <v>13661</v>
      </c>
      <c r="G92" s="219" t="s">
        <v>2255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6734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6734</v>
      </c>
      <c r="BM92" s="227" t="s">
        <v>13662</v>
      </c>
    </row>
    <row r="93" s="2" customFormat="1">
      <c r="A93" s="41"/>
      <c r="B93" s="42"/>
      <c r="C93" s="43"/>
      <c r="D93" s="236" t="s">
        <v>1132</v>
      </c>
      <c r="E93" s="43"/>
      <c r="F93" s="288" t="s">
        <v>13663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1132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13664</v>
      </c>
      <c r="F94" s="214" t="s">
        <v>13665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232</v>
      </c>
      <c r="AT94" s="212" t="s">
        <v>70</v>
      </c>
      <c r="AU94" s="212" t="s">
        <v>78</v>
      </c>
      <c r="AY94" s="211" t="s">
        <v>181</v>
      </c>
      <c r="BK94" s="213">
        <f>SUM(BK95:BK101)</f>
        <v>0</v>
      </c>
    </row>
    <row r="95" s="2" customFormat="1" ht="21.75" customHeight="1">
      <c r="A95" s="41"/>
      <c r="B95" s="42"/>
      <c r="C95" s="216" t="s">
        <v>232</v>
      </c>
      <c r="D95" s="216" t="s">
        <v>183</v>
      </c>
      <c r="E95" s="217" t="s">
        <v>13666</v>
      </c>
      <c r="F95" s="218" t="s">
        <v>13667</v>
      </c>
      <c r="G95" s="219" t="s">
        <v>13668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6734</v>
      </c>
      <c r="AT95" s="227" t="s">
        <v>183</v>
      </c>
      <c r="AU95" s="227" t="s">
        <v>80</v>
      </c>
      <c r="AY95" s="20" t="s">
        <v>181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6734</v>
      </c>
      <c r="BM95" s="227" t="s">
        <v>13669</v>
      </c>
    </row>
    <row r="96" s="2" customFormat="1" ht="16.5" customHeight="1">
      <c r="A96" s="41"/>
      <c r="B96" s="42"/>
      <c r="C96" s="216" t="s">
        <v>238</v>
      </c>
      <c r="D96" s="216" t="s">
        <v>183</v>
      </c>
      <c r="E96" s="217" t="s">
        <v>13670</v>
      </c>
      <c r="F96" s="218" t="s">
        <v>13671</v>
      </c>
      <c r="G96" s="219" t="s">
        <v>13668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6734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6734</v>
      </c>
      <c r="BM96" s="227" t="s">
        <v>13672</v>
      </c>
    </row>
    <row r="97" s="2" customFormat="1" ht="16.5" customHeight="1">
      <c r="A97" s="41"/>
      <c r="B97" s="42"/>
      <c r="C97" s="216" t="s">
        <v>246</v>
      </c>
      <c r="D97" s="216" t="s">
        <v>183</v>
      </c>
      <c r="E97" s="217" t="s">
        <v>13673</v>
      </c>
      <c r="F97" s="218" t="s">
        <v>13674</v>
      </c>
      <c r="G97" s="219" t="s">
        <v>13668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6734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6734</v>
      </c>
      <c r="BM97" s="227" t="s">
        <v>13675</v>
      </c>
    </row>
    <row r="98" s="2" customFormat="1" ht="24.15" customHeight="1">
      <c r="A98" s="41"/>
      <c r="B98" s="42"/>
      <c r="C98" s="216" t="s">
        <v>253</v>
      </c>
      <c r="D98" s="216" t="s">
        <v>183</v>
      </c>
      <c r="E98" s="217" t="s">
        <v>13676</v>
      </c>
      <c r="F98" s="218" t="s">
        <v>13677</v>
      </c>
      <c r="G98" s="219" t="s">
        <v>13668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6734</v>
      </c>
      <c r="AT98" s="227" t="s">
        <v>183</v>
      </c>
      <c r="AU98" s="227" t="s">
        <v>80</v>
      </c>
      <c r="AY98" s="20" t="s">
        <v>181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6734</v>
      </c>
      <c r="BM98" s="227" t="s">
        <v>13678</v>
      </c>
    </row>
    <row r="99" s="2" customFormat="1" ht="16.5" customHeight="1">
      <c r="A99" s="41"/>
      <c r="B99" s="42"/>
      <c r="C99" s="216" t="s">
        <v>260</v>
      </c>
      <c r="D99" s="216" t="s">
        <v>183</v>
      </c>
      <c r="E99" s="217" t="s">
        <v>13679</v>
      </c>
      <c r="F99" s="218" t="s">
        <v>13680</v>
      </c>
      <c r="G99" s="219" t="s">
        <v>2255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6734</v>
      </c>
      <c r="AT99" s="227" t="s">
        <v>183</v>
      </c>
      <c r="AU99" s="227" t="s">
        <v>80</v>
      </c>
      <c r="AY99" s="20" t="s">
        <v>181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6734</v>
      </c>
      <c r="BM99" s="227" t="s">
        <v>13681</v>
      </c>
    </row>
    <row r="100" s="2" customFormat="1" ht="16.5" customHeight="1">
      <c r="A100" s="41"/>
      <c r="B100" s="42"/>
      <c r="C100" s="216" t="s">
        <v>266</v>
      </c>
      <c r="D100" s="216" t="s">
        <v>183</v>
      </c>
      <c r="E100" s="217" t="s">
        <v>13682</v>
      </c>
      <c r="F100" s="218" t="s">
        <v>13683</v>
      </c>
      <c r="G100" s="219" t="s">
        <v>13668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6734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6734</v>
      </c>
      <c r="BM100" s="227" t="s">
        <v>13684</v>
      </c>
    </row>
    <row r="101" s="2" customFormat="1" ht="16.5" customHeight="1">
      <c r="A101" s="41"/>
      <c r="B101" s="42"/>
      <c r="C101" s="216" t="s">
        <v>273</v>
      </c>
      <c r="D101" s="216" t="s">
        <v>183</v>
      </c>
      <c r="E101" s="217" t="s">
        <v>13685</v>
      </c>
      <c r="F101" s="218" t="s">
        <v>13686</v>
      </c>
      <c r="G101" s="219" t="s">
        <v>2255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6734</v>
      </c>
      <c r="AT101" s="227" t="s">
        <v>183</v>
      </c>
      <c r="AU101" s="227" t="s">
        <v>80</v>
      </c>
      <c r="AY101" s="20" t="s">
        <v>181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6734</v>
      </c>
      <c r="BM101" s="227" t="s">
        <v>13687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13688</v>
      </c>
      <c r="F102" s="214" t="s">
        <v>13689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232</v>
      </c>
      <c r="AT102" s="212" t="s">
        <v>70</v>
      </c>
      <c r="AU102" s="212" t="s">
        <v>78</v>
      </c>
      <c r="AY102" s="211" t="s">
        <v>181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183</v>
      </c>
      <c r="E103" s="217" t="s">
        <v>13690</v>
      </c>
      <c r="F103" s="218" t="s">
        <v>13691</v>
      </c>
      <c r="G103" s="219" t="s">
        <v>2255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6734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6734</v>
      </c>
      <c r="BM103" s="227" t="s">
        <v>13692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13693</v>
      </c>
      <c r="F104" s="214" t="s">
        <v>13694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232</v>
      </c>
      <c r="AT104" s="212" t="s">
        <v>70</v>
      </c>
      <c r="AU104" s="212" t="s">
        <v>78</v>
      </c>
      <c r="AY104" s="211" t="s">
        <v>181</v>
      </c>
      <c r="BK104" s="213">
        <f>BK105</f>
        <v>0</v>
      </c>
    </row>
    <row r="105" s="2" customFormat="1" ht="16.5" customHeight="1">
      <c r="A105" s="41"/>
      <c r="B105" s="42"/>
      <c r="C105" s="216" t="s">
        <v>289</v>
      </c>
      <c r="D105" s="216" t="s">
        <v>183</v>
      </c>
      <c r="E105" s="217" t="s">
        <v>13695</v>
      </c>
      <c r="F105" s="218" t="s">
        <v>13696</v>
      </c>
      <c r="G105" s="219" t="s">
        <v>2255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6734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6734</v>
      </c>
      <c r="BM105" s="227" t="s">
        <v>13697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13698</v>
      </c>
      <c r="F106" s="214" t="s">
        <v>13699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232</v>
      </c>
      <c r="AT106" s="212" t="s">
        <v>70</v>
      </c>
      <c r="AU106" s="212" t="s">
        <v>78</v>
      </c>
      <c r="AY106" s="211" t="s">
        <v>181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295</v>
      </c>
      <c r="D107" s="216" t="s">
        <v>183</v>
      </c>
      <c r="E107" s="217" t="s">
        <v>13700</v>
      </c>
      <c r="F107" s="218" t="s">
        <v>13701</v>
      </c>
      <c r="G107" s="219" t="s">
        <v>2255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6734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6734</v>
      </c>
      <c r="BM107" s="227" t="s">
        <v>13702</v>
      </c>
    </row>
    <row r="108" s="2" customFormat="1" ht="16.5" customHeight="1">
      <c r="A108" s="41"/>
      <c r="B108" s="42"/>
      <c r="C108" s="216" t="s">
        <v>301</v>
      </c>
      <c r="D108" s="216" t="s">
        <v>183</v>
      </c>
      <c r="E108" s="217" t="s">
        <v>13703</v>
      </c>
      <c r="F108" s="218" t="s">
        <v>13704</v>
      </c>
      <c r="G108" s="219" t="s">
        <v>2255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6734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6734</v>
      </c>
      <c r="BM108" s="227" t="s">
        <v>13705</v>
      </c>
    </row>
    <row r="109" s="2" customFormat="1" ht="16.5" customHeight="1">
      <c r="A109" s="41"/>
      <c r="B109" s="42"/>
      <c r="C109" s="216" t="s">
        <v>308</v>
      </c>
      <c r="D109" s="216" t="s">
        <v>183</v>
      </c>
      <c r="E109" s="217" t="s">
        <v>13706</v>
      </c>
      <c r="F109" s="218" t="s">
        <v>13707</v>
      </c>
      <c r="G109" s="219" t="s">
        <v>2255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6734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6734</v>
      </c>
      <c r="BM109" s="227" t="s">
        <v>13708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13709</v>
      </c>
      <c r="F110" s="214" t="s">
        <v>13710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232</v>
      </c>
      <c r="AT110" s="212" t="s">
        <v>70</v>
      </c>
      <c r="AU110" s="212" t="s">
        <v>78</v>
      </c>
      <c r="AY110" s="211" t="s">
        <v>181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314</v>
      </c>
      <c r="D111" s="216" t="s">
        <v>183</v>
      </c>
      <c r="E111" s="217" t="s">
        <v>13711</v>
      </c>
      <c r="F111" s="218" t="s">
        <v>13712</v>
      </c>
      <c r="G111" s="219" t="s">
        <v>2255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6734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6734</v>
      </c>
      <c r="BM111" s="227" t="s">
        <v>13713</v>
      </c>
    </row>
    <row r="112" s="2" customFormat="1" ht="16.5" customHeight="1">
      <c r="A112" s="41"/>
      <c r="B112" s="42"/>
      <c r="C112" s="216" t="s">
        <v>319</v>
      </c>
      <c r="D112" s="216" t="s">
        <v>183</v>
      </c>
      <c r="E112" s="217" t="s">
        <v>13714</v>
      </c>
      <c r="F112" s="218" t="s">
        <v>13715</v>
      </c>
      <c r="G112" s="219" t="s">
        <v>2255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6734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6734</v>
      </c>
      <c r="BM112" s="227" t="s">
        <v>13716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JDGIsCjFDT+Guy+6Yr+M26SrYo34mhcjYLj5HqMnuGtNxKbV8UAHyEKEmg0PyDHJzZkI8BnK+kORCT9QKVpcpg==" hashValue="1a/5f2pAWuNFVMGdzrHuaFZaxRwUGtfWV5yYffnopcj6QZrONndQOAc1qOAPFXnJ46wezJaLIQW15ZQPFRn98A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13717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13718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13719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13720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13721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13722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13723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13724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13725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13726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13727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13728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13729</v>
      </c>
      <c r="F19" s="312" t="s">
        <v>13730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13731</v>
      </c>
      <c r="F20" s="312" t="s">
        <v>13732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13733</v>
      </c>
      <c r="F21" s="312" t="s">
        <v>13734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13735</v>
      </c>
      <c r="F22" s="312" t="s">
        <v>11300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13736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13737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13738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13739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13740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13741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13742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13743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13744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13745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167</v>
      </c>
      <c r="F36" s="312"/>
      <c r="G36" s="312" t="s">
        <v>13746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13747</v>
      </c>
      <c r="F37" s="312"/>
      <c r="G37" s="312" t="s">
        <v>13748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13749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13750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168</v>
      </c>
      <c r="F40" s="312"/>
      <c r="G40" s="312" t="s">
        <v>13751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169</v>
      </c>
      <c r="F41" s="312"/>
      <c r="G41" s="312" t="s">
        <v>13752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13753</v>
      </c>
      <c r="F42" s="312"/>
      <c r="G42" s="312" t="s">
        <v>13754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13755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13756</v>
      </c>
      <c r="F44" s="312"/>
      <c r="G44" s="312" t="s">
        <v>13757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171</v>
      </c>
      <c r="F45" s="312"/>
      <c r="G45" s="312" t="s">
        <v>13758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13759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13760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13761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13762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13763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13764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13765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13766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13767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13768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13769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13770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13771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13772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13773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13774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13775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13776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13777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13778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13779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13780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13781</v>
      </c>
      <c r="D76" s="330"/>
      <c r="E76" s="330"/>
      <c r="F76" s="330" t="s">
        <v>13782</v>
      </c>
      <c r="G76" s="331"/>
      <c r="H76" s="330" t="s">
        <v>53</v>
      </c>
      <c r="I76" s="330" t="s">
        <v>56</v>
      </c>
      <c r="J76" s="330" t="s">
        <v>13783</v>
      </c>
      <c r="K76" s="329"/>
    </row>
    <row r="77" s="1" customFormat="1" ht="17.25" customHeight="1">
      <c r="B77" s="327"/>
      <c r="C77" s="332" t="s">
        <v>13784</v>
      </c>
      <c r="D77" s="332"/>
      <c r="E77" s="332"/>
      <c r="F77" s="333" t="s">
        <v>13785</v>
      </c>
      <c r="G77" s="334"/>
      <c r="H77" s="332"/>
      <c r="I77" s="332"/>
      <c r="J77" s="332" t="s">
        <v>13786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13787</v>
      </c>
      <c r="G79" s="339"/>
      <c r="H79" s="315" t="s">
        <v>13788</v>
      </c>
      <c r="I79" s="315" t="s">
        <v>13789</v>
      </c>
      <c r="J79" s="315">
        <v>20</v>
      </c>
      <c r="K79" s="329"/>
    </row>
    <row r="80" s="1" customFormat="1" ht="15" customHeight="1">
      <c r="B80" s="327"/>
      <c r="C80" s="315" t="s">
        <v>13790</v>
      </c>
      <c r="D80" s="315"/>
      <c r="E80" s="315"/>
      <c r="F80" s="338" t="s">
        <v>13787</v>
      </c>
      <c r="G80" s="339"/>
      <c r="H80" s="315" t="s">
        <v>13791</v>
      </c>
      <c r="I80" s="315" t="s">
        <v>13789</v>
      </c>
      <c r="J80" s="315">
        <v>120</v>
      </c>
      <c r="K80" s="329"/>
    </row>
    <row r="81" s="1" customFormat="1" ht="15" customHeight="1">
      <c r="B81" s="340"/>
      <c r="C81" s="315" t="s">
        <v>13792</v>
      </c>
      <c r="D81" s="315"/>
      <c r="E81" s="315"/>
      <c r="F81" s="338" t="s">
        <v>13793</v>
      </c>
      <c r="G81" s="339"/>
      <c r="H81" s="315" t="s">
        <v>13794</v>
      </c>
      <c r="I81" s="315" t="s">
        <v>13789</v>
      </c>
      <c r="J81" s="315">
        <v>50</v>
      </c>
      <c r="K81" s="329"/>
    </row>
    <row r="82" s="1" customFormat="1" ht="15" customHeight="1">
      <c r="B82" s="340"/>
      <c r="C82" s="315" t="s">
        <v>13795</v>
      </c>
      <c r="D82" s="315"/>
      <c r="E82" s="315"/>
      <c r="F82" s="338" t="s">
        <v>13787</v>
      </c>
      <c r="G82" s="339"/>
      <c r="H82" s="315" t="s">
        <v>13796</v>
      </c>
      <c r="I82" s="315" t="s">
        <v>13797</v>
      </c>
      <c r="J82" s="315"/>
      <c r="K82" s="329"/>
    </row>
    <row r="83" s="1" customFormat="1" ht="15" customHeight="1">
      <c r="B83" s="340"/>
      <c r="C83" s="341" t="s">
        <v>13798</v>
      </c>
      <c r="D83" s="341"/>
      <c r="E83" s="341"/>
      <c r="F83" s="342" t="s">
        <v>13793</v>
      </c>
      <c r="G83" s="341"/>
      <c r="H83" s="341" t="s">
        <v>13799</v>
      </c>
      <c r="I83" s="341" t="s">
        <v>13789</v>
      </c>
      <c r="J83" s="341">
        <v>15</v>
      </c>
      <c r="K83" s="329"/>
    </row>
    <row r="84" s="1" customFormat="1" ht="15" customHeight="1">
      <c r="B84" s="340"/>
      <c r="C84" s="341" t="s">
        <v>13800</v>
      </c>
      <c r="D84" s="341"/>
      <c r="E84" s="341"/>
      <c r="F84" s="342" t="s">
        <v>13793</v>
      </c>
      <c r="G84" s="341"/>
      <c r="H84" s="341" t="s">
        <v>13801</v>
      </c>
      <c r="I84" s="341" t="s">
        <v>13789</v>
      </c>
      <c r="J84" s="341">
        <v>15</v>
      </c>
      <c r="K84" s="329"/>
    </row>
    <row r="85" s="1" customFormat="1" ht="15" customHeight="1">
      <c r="B85" s="340"/>
      <c r="C85" s="341" t="s">
        <v>13802</v>
      </c>
      <c r="D85" s="341"/>
      <c r="E85" s="341"/>
      <c r="F85" s="342" t="s">
        <v>13793</v>
      </c>
      <c r="G85" s="341"/>
      <c r="H85" s="341" t="s">
        <v>13803</v>
      </c>
      <c r="I85" s="341" t="s">
        <v>13789</v>
      </c>
      <c r="J85" s="341">
        <v>20</v>
      </c>
      <c r="K85" s="329"/>
    </row>
    <row r="86" s="1" customFormat="1" ht="15" customHeight="1">
      <c r="B86" s="340"/>
      <c r="C86" s="341" t="s">
        <v>13804</v>
      </c>
      <c r="D86" s="341"/>
      <c r="E86" s="341"/>
      <c r="F86" s="342" t="s">
        <v>13793</v>
      </c>
      <c r="G86" s="341"/>
      <c r="H86" s="341" t="s">
        <v>13805</v>
      </c>
      <c r="I86" s="341" t="s">
        <v>13789</v>
      </c>
      <c r="J86" s="341">
        <v>20</v>
      </c>
      <c r="K86" s="329"/>
    </row>
    <row r="87" s="1" customFormat="1" ht="15" customHeight="1">
      <c r="B87" s="340"/>
      <c r="C87" s="315" t="s">
        <v>13806</v>
      </c>
      <c r="D87" s="315"/>
      <c r="E87" s="315"/>
      <c r="F87" s="338" t="s">
        <v>13793</v>
      </c>
      <c r="G87" s="339"/>
      <c r="H87" s="315" t="s">
        <v>13807</v>
      </c>
      <c r="I87" s="315" t="s">
        <v>13789</v>
      </c>
      <c r="J87" s="315">
        <v>50</v>
      </c>
      <c r="K87" s="329"/>
    </row>
    <row r="88" s="1" customFormat="1" ht="15" customHeight="1">
      <c r="B88" s="340"/>
      <c r="C88" s="315" t="s">
        <v>13808</v>
      </c>
      <c r="D88" s="315"/>
      <c r="E88" s="315"/>
      <c r="F88" s="338" t="s">
        <v>13793</v>
      </c>
      <c r="G88" s="339"/>
      <c r="H88" s="315" t="s">
        <v>13809</v>
      </c>
      <c r="I88" s="315" t="s">
        <v>13789</v>
      </c>
      <c r="J88" s="315">
        <v>20</v>
      </c>
      <c r="K88" s="329"/>
    </row>
    <row r="89" s="1" customFormat="1" ht="15" customHeight="1">
      <c r="B89" s="340"/>
      <c r="C89" s="315" t="s">
        <v>13810</v>
      </c>
      <c r="D89" s="315"/>
      <c r="E89" s="315"/>
      <c r="F89" s="338" t="s">
        <v>13793</v>
      </c>
      <c r="G89" s="339"/>
      <c r="H89" s="315" t="s">
        <v>13811</v>
      </c>
      <c r="I89" s="315" t="s">
        <v>13789</v>
      </c>
      <c r="J89" s="315">
        <v>20</v>
      </c>
      <c r="K89" s="329"/>
    </row>
    <row r="90" s="1" customFormat="1" ht="15" customHeight="1">
      <c r="B90" s="340"/>
      <c r="C90" s="315" t="s">
        <v>13812</v>
      </c>
      <c r="D90" s="315"/>
      <c r="E90" s="315"/>
      <c r="F90" s="338" t="s">
        <v>13793</v>
      </c>
      <c r="G90" s="339"/>
      <c r="H90" s="315" t="s">
        <v>13813</v>
      </c>
      <c r="I90" s="315" t="s">
        <v>13789</v>
      </c>
      <c r="J90" s="315">
        <v>50</v>
      </c>
      <c r="K90" s="329"/>
    </row>
    <row r="91" s="1" customFormat="1" ht="15" customHeight="1">
      <c r="B91" s="340"/>
      <c r="C91" s="315" t="s">
        <v>13814</v>
      </c>
      <c r="D91" s="315"/>
      <c r="E91" s="315"/>
      <c r="F91" s="338" t="s">
        <v>13793</v>
      </c>
      <c r="G91" s="339"/>
      <c r="H91" s="315" t="s">
        <v>13814</v>
      </c>
      <c r="I91" s="315" t="s">
        <v>13789</v>
      </c>
      <c r="J91" s="315">
        <v>50</v>
      </c>
      <c r="K91" s="329"/>
    </row>
    <row r="92" s="1" customFormat="1" ht="15" customHeight="1">
      <c r="B92" s="340"/>
      <c r="C92" s="315" t="s">
        <v>13815</v>
      </c>
      <c r="D92" s="315"/>
      <c r="E92" s="315"/>
      <c r="F92" s="338" t="s">
        <v>13793</v>
      </c>
      <c r="G92" s="339"/>
      <c r="H92" s="315" t="s">
        <v>13816</v>
      </c>
      <c r="I92" s="315" t="s">
        <v>13789</v>
      </c>
      <c r="J92" s="315">
        <v>255</v>
      </c>
      <c r="K92" s="329"/>
    </row>
    <row r="93" s="1" customFormat="1" ht="15" customHeight="1">
      <c r="B93" s="340"/>
      <c r="C93" s="315" t="s">
        <v>13817</v>
      </c>
      <c r="D93" s="315"/>
      <c r="E93" s="315"/>
      <c r="F93" s="338" t="s">
        <v>13787</v>
      </c>
      <c r="G93" s="339"/>
      <c r="H93" s="315" t="s">
        <v>13818</v>
      </c>
      <c r="I93" s="315" t="s">
        <v>13819</v>
      </c>
      <c r="J93" s="315"/>
      <c r="K93" s="329"/>
    </row>
    <row r="94" s="1" customFormat="1" ht="15" customHeight="1">
      <c r="B94" s="340"/>
      <c r="C94" s="315" t="s">
        <v>13820</v>
      </c>
      <c r="D94" s="315"/>
      <c r="E94" s="315"/>
      <c r="F94" s="338" t="s">
        <v>13787</v>
      </c>
      <c r="G94" s="339"/>
      <c r="H94" s="315" t="s">
        <v>13821</v>
      </c>
      <c r="I94" s="315" t="s">
        <v>13822</v>
      </c>
      <c r="J94" s="315"/>
      <c r="K94" s="329"/>
    </row>
    <row r="95" s="1" customFormat="1" ht="15" customHeight="1">
      <c r="B95" s="340"/>
      <c r="C95" s="315" t="s">
        <v>13823</v>
      </c>
      <c r="D95" s="315"/>
      <c r="E95" s="315"/>
      <c r="F95" s="338" t="s">
        <v>13787</v>
      </c>
      <c r="G95" s="339"/>
      <c r="H95" s="315" t="s">
        <v>13823</v>
      </c>
      <c r="I95" s="315" t="s">
        <v>13822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13787</v>
      </c>
      <c r="G96" s="339"/>
      <c r="H96" s="315" t="s">
        <v>13824</v>
      </c>
      <c r="I96" s="315" t="s">
        <v>13822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13787</v>
      </c>
      <c r="G97" s="339"/>
      <c r="H97" s="315" t="s">
        <v>13825</v>
      </c>
      <c r="I97" s="315" t="s">
        <v>13822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13826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13781</v>
      </c>
      <c r="D103" s="330"/>
      <c r="E103" s="330"/>
      <c r="F103" s="330" t="s">
        <v>13782</v>
      </c>
      <c r="G103" s="331"/>
      <c r="H103" s="330" t="s">
        <v>53</v>
      </c>
      <c r="I103" s="330" t="s">
        <v>56</v>
      </c>
      <c r="J103" s="330" t="s">
        <v>13783</v>
      </c>
      <c r="K103" s="329"/>
    </row>
    <row r="104" s="1" customFormat="1" ht="17.25" customHeight="1">
      <c r="B104" s="327"/>
      <c r="C104" s="332" t="s">
        <v>13784</v>
      </c>
      <c r="D104" s="332"/>
      <c r="E104" s="332"/>
      <c r="F104" s="333" t="s">
        <v>13785</v>
      </c>
      <c r="G104" s="334"/>
      <c r="H104" s="332"/>
      <c r="I104" s="332"/>
      <c r="J104" s="332" t="s">
        <v>13786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13787</v>
      </c>
      <c r="G106" s="315"/>
      <c r="H106" s="315" t="s">
        <v>13827</v>
      </c>
      <c r="I106" s="315" t="s">
        <v>13789</v>
      </c>
      <c r="J106" s="315">
        <v>20</v>
      </c>
      <c r="K106" s="329"/>
    </row>
    <row r="107" s="1" customFormat="1" ht="15" customHeight="1">
      <c r="B107" s="327"/>
      <c r="C107" s="315" t="s">
        <v>13790</v>
      </c>
      <c r="D107" s="315"/>
      <c r="E107" s="315"/>
      <c r="F107" s="338" t="s">
        <v>13787</v>
      </c>
      <c r="G107" s="315"/>
      <c r="H107" s="315" t="s">
        <v>13827</v>
      </c>
      <c r="I107" s="315" t="s">
        <v>13789</v>
      </c>
      <c r="J107" s="315">
        <v>120</v>
      </c>
      <c r="K107" s="329"/>
    </row>
    <row r="108" s="1" customFormat="1" ht="15" customHeight="1">
      <c r="B108" s="340"/>
      <c r="C108" s="315" t="s">
        <v>13792</v>
      </c>
      <c r="D108" s="315"/>
      <c r="E108" s="315"/>
      <c r="F108" s="338" t="s">
        <v>13793</v>
      </c>
      <c r="G108" s="315"/>
      <c r="H108" s="315" t="s">
        <v>13827</v>
      </c>
      <c r="I108" s="315" t="s">
        <v>13789</v>
      </c>
      <c r="J108" s="315">
        <v>50</v>
      </c>
      <c r="K108" s="329"/>
    </row>
    <row r="109" s="1" customFormat="1" ht="15" customHeight="1">
      <c r="B109" s="340"/>
      <c r="C109" s="315" t="s">
        <v>13795</v>
      </c>
      <c r="D109" s="315"/>
      <c r="E109" s="315"/>
      <c r="F109" s="338" t="s">
        <v>13787</v>
      </c>
      <c r="G109" s="315"/>
      <c r="H109" s="315" t="s">
        <v>13827</v>
      </c>
      <c r="I109" s="315" t="s">
        <v>13797</v>
      </c>
      <c r="J109" s="315"/>
      <c r="K109" s="329"/>
    </row>
    <row r="110" s="1" customFormat="1" ht="15" customHeight="1">
      <c r="B110" s="340"/>
      <c r="C110" s="315" t="s">
        <v>13806</v>
      </c>
      <c r="D110" s="315"/>
      <c r="E110" s="315"/>
      <c r="F110" s="338" t="s">
        <v>13793</v>
      </c>
      <c r="G110" s="315"/>
      <c r="H110" s="315" t="s">
        <v>13827</v>
      </c>
      <c r="I110" s="315" t="s">
        <v>13789</v>
      </c>
      <c r="J110" s="315">
        <v>50</v>
      </c>
      <c r="K110" s="329"/>
    </row>
    <row r="111" s="1" customFormat="1" ht="15" customHeight="1">
      <c r="B111" s="340"/>
      <c r="C111" s="315" t="s">
        <v>13814</v>
      </c>
      <c r="D111" s="315"/>
      <c r="E111" s="315"/>
      <c r="F111" s="338" t="s">
        <v>13793</v>
      </c>
      <c r="G111" s="315"/>
      <c r="H111" s="315" t="s">
        <v>13827</v>
      </c>
      <c r="I111" s="315" t="s">
        <v>13789</v>
      </c>
      <c r="J111" s="315">
        <v>50</v>
      </c>
      <c r="K111" s="329"/>
    </row>
    <row r="112" s="1" customFormat="1" ht="15" customHeight="1">
      <c r="B112" s="340"/>
      <c r="C112" s="315" t="s">
        <v>13812</v>
      </c>
      <c r="D112" s="315"/>
      <c r="E112" s="315"/>
      <c r="F112" s="338" t="s">
        <v>13793</v>
      </c>
      <c r="G112" s="315"/>
      <c r="H112" s="315" t="s">
        <v>13827</v>
      </c>
      <c r="I112" s="315" t="s">
        <v>13789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13787</v>
      </c>
      <c r="G113" s="315"/>
      <c r="H113" s="315" t="s">
        <v>13828</v>
      </c>
      <c r="I113" s="315" t="s">
        <v>13789</v>
      </c>
      <c r="J113" s="315">
        <v>20</v>
      </c>
      <c r="K113" s="329"/>
    </row>
    <row r="114" s="1" customFormat="1" ht="15" customHeight="1">
      <c r="B114" s="340"/>
      <c r="C114" s="315" t="s">
        <v>13829</v>
      </c>
      <c r="D114" s="315"/>
      <c r="E114" s="315"/>
      <c r="F114" s="338" t="s">
        <v>13787</v>
      </c>
      <c r="G114" s="315"/>
      <c r="H114" s="315" t="s">
        <v>13830</v>
      </c>
      <c r="I114" s="315" t="s">
        <v>13789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13787</v>
      </c>
      <c r="G115" s="315"/>
      <c r="H115" s="315" t="s">
        <v>13831</v>
      </c>
      <c r="I115" s="315" t="s">
        <v>13822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13787</v>
      </c>
      <c r="G116" s="315"/>
      <c r="H116" s="315" t="s">
        <v>13832</v>
      </c>
      <c r="I116" s="315" t="s">
        <v>13822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13787</v>
      </c>
      <c r="G117" s="315"/>
      <c r="H117" s="315" t="s">
        <v>13833</v>
      </c>
      <c r="I117" s="315" t="s">
        <v>13834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13835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13781</v>
      </c>
      <c r="D123" s="330"/>
      <c r="E123" s="330"/>
      <c r="F123" s="330" t="s">
        <v>13782</v>
      </c>
      <c r="G123" s="331"/>
      <c r="H123" s="330" t="s">
        <v>53</v>
      </c>
      <c r="I123" s="330" t="s">
        <v>56</v>
      </c>
      <c r="J123" s="330" t="s">
        <v>13783</v>
      </c>
      <c r="K123" s="359"/>
    </row>
    <row r="124" s="1" customFormat="1" ht="17.25" customHeight="1">
      <c r="B124" s="358"/>
      <c r="C124" s="332" t="s">
        <v>13784</v>
      </c>
      <c r="D124" s="332"/>
      <c r="E124" s="332"/>
      <c r="F124" s="333" t="s">
        <v>13785</v>
      </c>
      <c r="G124" s="334"/>
      <c r="H124" s="332"/>
      <c r="I124" s="332"/>
      <c r="J124" s="332" t="s">
        <v>13786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13790</v>
      </c>
      <c r="D126" s="337"/>
      <c r="E126" s="337"/>
      <c r="F126" s="338" t="s">
        <v>13787</v>
      </c>
      <c r="G126" s="315"/>
      <c r="H126" s="315" t="s">
        <v>13827</v>
      </c>
      <c r="I126" s="315" t="s">
        <v>13789</v>
      </c>
      <c r="J126" s="315">
        <v>120</v>
      </c>
      <c r="K126" s="363"/>
    </row>
    <row r="127" s="1" customFormat="1" ht="15" customHeight="1">
      <c r="B127" s="360"/>
      <c r="C127" s="315" t="s">
        <v>13836</v>
      </c>
      <c r="D127" s="315"/>
      <c r="E127" s="315"/>
      <c r="F127" s="338" t="s">
        <v>13787</v>
      </c>
      <c r="G127" s="315"/>
      <c r="H127" s="315" t="s">
        <v>13837</v>
      </c>
      <c r="I127" s="315" t="s">
        <v>13789</v>
      </c>
      <c r="J127" s="315" t="s">
        <v>13838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13787</v>
      </c>
      <c r="G128" s="315"/>
      <c r="H128" s="315" t="s">
        <v>13839</v>
      </c>
      <c r="I128" s="315" t="s">
        <v>13789</v>
      </c>
      <c r="J128" s="315" t="s">
        <v>13838</v>
      </c>
      <c r="K128" s="363"/>
    </row>
    <row r="129" s="1" customFormat="1" ht="15" customHeight="1">
      <c r="B129" s="360"/>
      <c r="C129" s="315" t="s">
        <v>13798</v>
      </c>
      <c r="D129" s="315"/>
      <c r="E129" s="315"/>
      <c r="F129" s="338" t="s">
        <v>13793</v>
      </c>
      <c r="G129" s="315"/>
      <c r="H129" s="315" t="s">
        <v>13799</v>
      </c>
      <c r="I129" s="315" t="s">
        <v>13789</v>
      </c>
      <c r="J129" s="315">
        <v>15</v>
      </c>
      <c r="K129" s="363"/>
    </row>
    <row r="130" s="1" customFormat="1" ht="15" customHeight="1">
      <c r="B130" s="360"/>
      <c r="C130" s="341" t="s">
        <v>13800</v>
      </c>
      <c r="D130" s="341"/>
      <c r="E130" s="341"/>
      <c r="F130" s="342" t="s">
        <v>13793</v>
      </c>
      <c r="G130" s="341"/>
      <c r="H130" s="341" t="s">
        <v>13801</v>
      </c>
      <c r="I130" s="341" t="s">
        <v>13789</v>
      </c>
      <c r="J130" s="341">
        <v>15</v>
      </c>
      <c r="K130" s="363"/>
    </row>
    <row r="131" s="1" customFormat="1" ht="15" customHeight="1">
      <c r="B131" s="360"/>
      <c r="C131" s="341" t="s">
        <v>13802</v>
      </c>
      <c r="D131" s="341"/>
      <c r="E131" s="341"/>
      <c r="F131" s="342" t="s">
        <v>13793</v>
      </c>
      <c r="G131" s="341"/>
      <c r="H131" s="341" t="s">
        <v>13803</v>
      </c>
      <c r="I131" s="341" t="s">
        <v>13789</v>
      </c>
      <c r="J131" s="341">
        <v>20</v>
      </c>
      <c r="K131" s="363"/>
    </row>
    <row r="132" s="1" customFormat="1" ht="15" customHeight="1">
      <c r="B132" s="360"/>
      <c r="C132" s="341" t="s">
        <v>13804</v>
      </c>
      <c r="D132" s="341"/>
      <c r="E132" s="341"/>
      <c r="F132" s="342" t="s">
        <v>13793</v>
      </c>
      <c r="G132" s="341"/>
      <c r="H132" s="341" t="s">
        <v>13805</v>
      </c>
      <c r="I132" s="341" t="s">
        <v>13789</v>
      </c>
      <c r="J132" s="341">
        <v>20</v>
      </c>
      <c r="K132" s="363"/>
    </row>
    <row r="133" s="1" customFormat="1" ht="15" customHeight="1">
      <c r="B133" s="360"/>
      <c r="C133" s="315" t="s">
        <v>13792</v>
      </c>
      <c r="D133" s="315"/>
      <c r="E133" s="315"/>
      <c r="F133" s="338" t="s">
        <v>13793</v>
      </c>
      <c r="G133" s="315"/>
      <c r="H133" s="315" t="s">
        <v>13827</v>
      </c>
      <c r="I133" s="315" t="s">
        <v>13789</v>
      </c>
      <c r="J133" s="315">
        <v>50</v>
      </c>
      <c r="K133" s="363"/>
    </row>
    <row r="134" s="1" customFormat="1" ht="15" customHeight="1">
      <c r="B134" s="360"/>
      <c r="C134" s="315" t="s">
        <v>13806</v>
      </c>
      <c r="D134" s="315"/>
      <c r="E134" s="315"/>
      <c r="F134" s="338" t="s">
        <v>13793</v>
      </c>
      <c r="G134" s="315"/>
      <c r="H134" s="315" t="s">
        <v>13827</v>
      </c>
      <c r="I134" s="315" t="s">
        <v>13789</v>
      </c>
      <c r="J134" s="315">
        <v>50</v>
      </c>
      <c r="K134" s="363"/>
    </row>
    <row r="135" s="1" customFormat="1" ht="15" customHeight="1">
      <c r="B135" s="360"/>
      <c r="C135" s="315" t="s">
        <v>13812</v>
      </c>
      <c r="D135" s="315"/>
      <c r="E135" s="315"/>
      <c r="F135" s="338" t="s">
        <v>13793</v>
      </c>
      <c r="G135" s="315"/>
      <c r="H135" s="315" t="s">
        <v>13827</v>
      </c>
      <c r="I135" s="315" t="s">
        <v>13789</v>
      </c>
      <c r="J135" s="315">
        <v>50</v>
      </c>
      <c r="K135" s="363"/>
    </row>
    <row r="136" s="1" customFormat="1" ht="15" customHeight="1">
      <c r="B136" s="360"/>
      <c r="C136" s="315" t="s">
        <v>13814</v>
      </c>
      <c r="D136" s="315"/>
      <c r="E136" s="315"/>
      <c r="F136" s="338" t="s">
        <v>13793</v>
      </c>
      <c r="G136" s="315"/>
      <c r="H136" s="315" t="s">
        <v>13827</v>
      </c>
      <c r="I136" s="315" t="s">
        <v>13789</v>
      </c>
      <c r="J136" s="315">
        <v>50</v>
      </c>
      <c r="K136" s="363"/>
    </row>
    <row r="137" s="1" customFormat="1" ht="15" customHeight="1">
      <c r="B137" s="360"/>
      <c r="C137" s="315" t="s">
        <v>13815</v>
      </c>
      <c r="D137" s="315"/>
      <c r="E137" s="315"/>
      <c r="F137" s="338" t="s">
        <v>13793</v>
      </c>
      <c r="G137" s="315"/>
      <c r="H137" s="315" t="s">
        <v>13840</v>
      </c>
      <c r="I137" s="315" t="s">
        <v>13789</v>
      </c>
      <c r="J137" s="315">
        <v>255</v>
      </c>
      <c r="K137" s="363"/>
    </row>
    <row r="138" s="1" customFormat="1" ht="15" customHeight="1">
      <c r="B138" s="360"/>
      <c r="C138" s="315" t="s">
        <v>13817</v>
      </c>
      <c r="D138" s="315"/>
      <c r="E138" s="315"/>
      <c r="F138" s="338" t="s">
        <v>13787</v>
      </c>
      <c r="G138" s="315"/>
      <c r="H138" s="315" t="s">
        <v>13841</v>
      </c>
      <c r="I138" s="315" t="s">
        <v>13819</v>
      </c>
      <c r="J138" s="315"/>
      <c r="K138" s="363"/>
    </row>
    <row r="139" s="1" customFormat="1" ht="15" customHeight="1">
      <c r="B139" s="360"/>
      <c r="C139" s="315" t="s">
        <v>13820</v>
      </c>
      <c r="D139" s="315"/>
      <c r="E139" s="315"/>
      <c r="F139" s="338" t="s">
        <v>13787</v>
      </c>
      <c r="G139" s="315"/>
      <c r="H139" s="315" t="s">
        <v>13842</v>
      </c>
      <c r="I139" s="315" t="s">
        <v>13822</v>
      </c>
      <c r="J139" s="315"/>
      <c r="K139" s="363"/>
    </row>
    <row r="140" s="1" customFormat="1" ht="15" customHeight="1">
      <c r="B140" s="360"/>
      <c r="C140" s="315" t="s">
        <v>13823</v>
      </c>
      <c r="D140" s="315"/>
      <c r="E140" s="315"/>
      <c r="F140" s="338" t="s">
        <v>13787</v>
      </c>
      <c r="G140" s="315"/>
      <c r="H140" s="315" t="s">
        <v>13823</v>
      </c>
      <c r="I140" s="315" t="s">
        <v>13822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13787</v>
      </c>
      <c r="G141" s="315"/>
      <c r="H141" s="315" t="s">
        <v>13843</v>
      </c>
      <c r="I141" s="315" t="s">
        <v>13822</v>
      </c>
      <c r="J141" s="315"/>
      <c r="K141" s="363"/>
    </row>
    <row r="142" s="1" customFormat="1" ht="15" customHeight="1">
      <c r="B142" s="360"/>
      <c r="C142" s="315" t="s">
        <v>13844</v>
      </c>
      <c r="D142" s="315"/>
      <c r="E142" s="315"/>
      <c r="F142" s="338" t="s">
        <v>13787</v>
      </c>
      <c r="G142" s="315"/>
      <c r="H142" s="315" t="s">
        <v>13845</v>
      </c>
      <c r="I142" s="315" t="s">
        <v>13822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13846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13781</v>
      </c>
      <c r="D148" s="330"/>
      <c r="E148" s="330"/>
      <c r="F148" s="330" t="s">
        <v>13782</v>
      </c>
      <c r="G148" s="331"/>
      <c r="H148" s="330" t="s">
        <v>53</v>
      </c>
      <c r="I148" s="330" t="s">
        <v>56</v>
      </c>
      <c r="J148" s="330" t="s">
        <v>13783</v>
      </c>
      <c r="K148" s="329"/>
    </row>
    <row r="149" s="1" customFormat="1" ht="17.25" customHeight="1">
      <c r="B149" s="327"/>
      <c r="C149" s="332" t="s">
        <v>13784</v>
      </c>
      <c r="D149" s="332"/>
      <c r="E149" s="332"/>
      <c r="F149" s="333" t="s">
        <v>13785</v>
      </c>
      <c r="G149" s="334"/>
      <c r="H149" s="332"/>
      <c r="I149" s="332"/>
      <c r="J149" s="332" t="s">
        <v>13786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13790</v>
      </c>
      <c r="D151" s="315"/>
      <c r="E151" s="315"/>
      <c r="F151" s="368" t="s">
        <v>13787</v>
      </c>
      <c r="G151" s="315"/>
      <c r="H151" s="367" t="s">
        <v>13827</v>
      </c>
      <c r="I151" s="367" t="s">
        <v>13789</v>
      </c>
      <c r="J151" s="367">
        <v>120</v>
      </c>
      <c r="K151" s="363"/>
    </row>
    <row r="152" s="1" customFormat="1" ht="15" customHeight="1">
      <c r="B152" s="340"/>
      <c r="C152" s="367" t="s">
        <v>13836</v>
      </c>
      <c r="D152" s="315"/>
      <c r="E152" s="315"/>
      <c r="F152" s="368" t="s">
        <v>13787</v>
      </c>
      <c r="G152" s="315"/>
      <c r="H152" s="367" t="s">
        <v>13847</v>
      </c>
      <c r="I152" s="367" t="s">
        <v>13789</v>
      </c>
      <c r="J152" s="367" t="s">
        <v>13838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13787</v>
      </c>
      <c r="G153" s="315"/>
      <c r="H153" s="367" t="s">
        <v>13848</v>
      </c>
      <c r="I153" s="367" t="s">
        <v>13789</v>
      </c>
      <c r="J153" s="367" t="s">
        <v>13838</v>
      </c>
      <c r="K153" s="363"/>
    </row>
    <row r="154" s="1" customFormat="1" ht="15" customHeight="1">
      <c r="B154" s="340"/>
      <c r="C154" s="367" t="s">
        <v>13792</v>
      </c>
      <c r="D154" s="315"/>
      <c r="E154" s="315"/>
      <c r="F154" s="368" t="s">
        <v>13793</v>
      </c>
      <c r="G154" s="315"/>
      <c r="H154" s="367" t="s">
        <v>13827</v>
      </c>
      <c r="I154" s="367" t="s">
        <v>13789</v>
      </c>
      <c r="J154" s="367">
        <v>50</v>
      </c>
      <c r="K154" s="363"/>
    </row>
    <row r="155" s="1" customFormat="1" ht="15" customHeight="1">
      <c r="B155" s="340"/>
      <c r="C155" s="367" t="s">
        <v>13795</v>
      </c>
      <c r="D155" s="315"/>
      <c r="E155" s="315"/>
      <c r="F155" s="368" t="s">
        <v>13787</v>
      </c>
      <c r="G155" s="315"/>
      <c r="H155" s="367" t="s">
        <v>13827</v>
      </c>
      <c r="I155" s="367" t="s">
        <v>13797</v>
      </c>
      <c r="J155" s="367"/>
      <c r="K155" s="363"/>
    </row>
    <row r="156" s="1" customFormat="1" ht="15" customHeight="1">
      <c r="B156" s="340"/>
      <c r="C156" s="367" t="s">
        <v>13806</v>
      </c>
      <c r="D156" s="315"/>
      <c r="E156" s="315"/>
      <c r="F156" s="368" t="s">
        <v>13793</v>
      </c>
      <c r="G156" s="315"/>
      <c r="H156" s="367" t="s">
        <v>13827</v>
      </c>
      <c r="I156" s="367" t="s">
        <v>13789</v>
      </c>
      <c r="J156" s="367">
        <v>50</v>
      </c>
      <c r="K156" s="363"/>
    </row>
    <row r="157" s="1" customFormat="1" ht="15" customHeight="1">
      <c r="B157" s="340"/>
      <c r="C157" s="367" t="s">
        <v>13814</v>
      </c>
      <c r="D157" s="315"/>
      <c r="E157" s="315"/>
      <c r="F157" s="368" t="s">
        <v>13793</v>
      </c>
      <c r="G157" s="315"/>
      <c r="H157" s="367" t="s">
        <v>13827</v>
      </c>
      <c r="I157" s="367" t="s">
        <v>13789</v>
      </c>
      <c r="J157" s="367">
        <v>50</v>
      </c>
      <c r="K157" s="363"/>
    </row>
    <row r="158" s="1" customFormat="1" ht="15" customHeight="1">
      <c r="B158" s="340"/>
      <c r="C158" s="367" t="s">
        <v>13812</v>
      </c>
      <c r="D158" s="315"/>
      <c r="E158" s="315"/>
      <c r="F158" s="368" t="s">
        <v>13793</v>
      </c>
      <c r="G158" s="315"/>
      <c r="H158" s="367" t="s">
        <v>13827</v>
      </c>
      <c r="I158" s="367" t="s">
        <v>13789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13787</v>
      </c>
      <c r="G159" s="315"/>
      <c r="H159" s="367" t="s">
        <v>13849</v>
      </c>
      <c r="I159" s="367" t="s">
        <v>13789</v>
      </c>
      <c r="J159" s="367" t="s">
        <v>13850</v>
      </c>
      <c r="K159" s="363"/>
    </row>
    <row r="160" s="1" customFormat="1" ht="15" customHeight="1">
      <c r="B160" s="340"/>
      <c r="C160" s="367" t="s">
        <v>13851</v>
      </c>
      <c r="D160" s="315"/>
      <c r="E160" s="315"/>
      <c r="F160" s="368" t="s">
        <v>13787</v>
      </c>
      <c r="G160" s="315"/>
      <c r="H160" s="367" t="s">
        <v>13852</v>
      </c>
      <c r="I160" s="367" t="s">
        <v>13822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13853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13781</v>
      </c>
      <c r="D166" s="330"/>
      <c r="E166" s="330"/>
      <c r="F166" s="330" t="s">
        <v>13782</v>
      </c>
      <c r="G166" s="372"/>
      <c r="H166" s="373" t="s">
        <v>53</v>
      </c>
      <c r="I166" s="373" t="s">
        <v>56</v>
      </c>
      <c r="J166" s="330" t="s">
        <v>13783</v>
      </c>
      <c r="K166" s="307"/>
    </row>
    <row r="167" s="1" customFormat="1" ht="17.25" customHeight="1">
      <c r="B167" s="308"/>
      <c r="C167" s="332" t="s">
        <v>13784</v>
      </c>
      <c r="D167" s="332"/>
      <c r="E167" s="332"/>
      <c r="F167" s="333" t="s">
        <v>13785</v>
      </c>
      <c r="G167" s="374"/>
      <c r="H167" s="375"/>
      <c r="I167" s="375"/>
      <c r="J167" s="332" t="s">
        <v>13786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13790</v>
      </c>
      <c r="D169" s="315"/>
      <c r="E169" s="315"/>
      <c r="F169" s="338" t="s">
        <v>13787</v>
      </c>
      <c r="G169" s="315"/>
      <c r="H169" s="315" t="s">
        <v>13827</v>
      </c>
      <c r="I169" s="315" t="s">
        <v>13789</v>
      </c>
      <c r="J169" s="315">
        <v>120</v>
      </c>
      <c r="K169" s="363"/>
    </row>
    <row r="170" s="1" customFormat="1" ht="15" customHeight="1">
      <c r="B170" s="340"/>
      <c r="C170" s="315" t="s">
        <v>13836</v>
      </c>
      <c r="D170" s="315"/>
      <c r="E170" s="315"/>
      <c r="F170" s="338" t="s">
        <v>13787</v>
      </c>
      <c r="G170" s="315"/>
      <c r="H170" s="315" t="s">
        <v>13837</v>
      </c>
      <c r="I170" s="315" t="s">
        <v>13789</v>
      </c>
      <c r="J170" s="315" t="s">
        <v>13838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13787</v>
      </c>
      <c r="G171" s="315"/>
      <c r="H171" s="315" t="s">
        <v>13854</v>
      </c>
      <c r="I171" s="315" t="s">
        <v>13789</v>
      </c>
      <c r="J171" s="315" t="s">
        <v>13838</v>
      </c>
      <c r="K171" s="363"/>
    </row>
    <row r="172" s="1" customFormat="1" ht="15" customHeight="1">
      <c r="B172" s="340"/>
      <c r="C172" s="315" t="s">
        <v>13792</v>
      </c>
      <c r="D172" s="315"/>
      <c r="E172" s="315"/>
      <c r="F172" s="338" t="s">
        <v>13793</v>
      </c>
      <c r="G172" s="315"/>
      <c r="H172" s="315" t="s">
        <v>13854</v>
      </c>
      <c r="I172" s="315" t="s">
        <v>13789</v>
      </c>
      <c r="J172" s="315">
        <v>50</v>
      </c>
      <c r="K172" s="363"/>
    </row>
    <row r="173" s="1" customFormat="1" ht="15" customHeight="1">
      <c r="B173" s="340"/>
      <c r="C173" s="315" t="s">
        <v>13795</v>
      </c>
      <c r="D173" s="315"/>
      <c r="E173" s="315"/>
      <c r="F173" s="338" t="s">
        <v>13787</v>
      </c>
      <c r="G173" s="315"/>
      <c r="H173" s="315" t="s">
        <v>13854</v>
      </c>
      <c r="I173" s="315" t="s">
        <v>13797</v>
      </c>
      <c r="J173" s="315"/>
      <c r="K173" s="363"/>
    </row>
    <row r="174" s="1" customFormat="1" ht="15" customHeight="1">
      <c r="B174" s="340"/>
      <c r="C174" s="315" t="s">
        <v>13806</v>
      </c>
      <c r="D174" s="315"/>
      <c r="E174" s="315"/>
      <c r="F174" s="338" t="s">
        <v>13793</v>
      </c>
      <c r="G174" s="315"/>
      <c r="H174" s="315" t="s">
        <v>13854</v>
      </c>
      <c r="I174" s="315" t="s">
        <v>13789</v>
      </c>
      <c r="J174" s="315">
        <v>50</v>
      </c>
      <c r="K174" s="363"/>
    </row>
    <row r="175" s="1" customFormat="1" ht="15" customHeight="1">
      <c r="B175" s="340"/>
      <c r="C175" s="315" t="s">
        <v>13814</v>
      </c>
      <c r="D175" s="315"/>
      <c r="E175" s="315"/>
      <c r="F175" s="338" t="s">
        <v>13793</v>
      </c>
      <c r="G175" s="315"/>
      <c r="H175" s="315" t="s">
        <v>13854</v>
      </c>
      <c r="I175" s="315" t="s">
        <v>13789</v>
      </c>
      <c r="J175" s="315">
        <v>50</v>
      </c>
      <c r="K175" s="363"/>
    </row>
    <row r="176" s="1" customFormat="1" ht="15" customHeight="1">
      <c r="B176" s="340"/>
      <c r="C176" s="315" t="s">
        <v>13812</v>
      </c>
      <c r="D176" s="315"/>
      <c r="E176" s="315"/>
      <c r="F176" s="338" t="s">
        <v>13793</v>
      </c>
      <c r="G176" s="315"/>
      <c r="H176" s="315" t="s">
        <v>13854</v>
      </c>
      <c r="I176" s="315" t="s">
        <v>13789</v>
      </c>
      <c r="J176" s="315">
        <v>50</v>
      </c>
      <c r="K176" s="363"/>
    </row>
    <row r="177" s="1" customFormat="1" ht="15" customHeight="1">
      <c r="B177" s="340"/>
      <c r="C177" s="315" t="s">
        <v>167</v>
      </c>
      <c r="D177" s="315"/>
      <c r="E177" s="315"/>
      <c r="F177" s="338" t="s">
        <v>13787</v>
      </c>
      <c r="G177" s="315"/>
      <c r="H177" s="315" t="s">
        <v>13855</v>
      </c>
      <c r="I177" s="315" t="s">
        <v>13856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13787</v>
      </c>
      <c r="G178" s="315"/>
      <c r="H178" s="315" t="s">
        <v>13857</v>
      </c>
      <c r="I178" s="315" t="s">
        <v>13858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13787</v>
      </c>
      <c r="G179" s="315"/>
      <c r="H179" s="315" t="s">
        <v>13859</v>
      </c>
      <c r="I179" s="315" t="s">
        <v>13789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13787</v>
      </c>
      <c r="G180" s="315"/>
      <c r="H180" s="315" t="s">
        <v>13860</v>
      </c>
      <c r="I180" s="315" t="s">
        <v>13789</v>
      </c>
      <c r="J180" s="315">
        <v>255</v>
      </c>
      <c r="K180" s="363"/>
    </row>
    <row r="181" s="1" customFormat="1" ht="15" customHeight="1">
      <c r="B181" s="340"/>
      <c r="C181" s="315" t="s">
        <v>168</v>
      </c>
      <c r="D181" s="315"/>
      <c r="E181" s="315"/>
      <c r="F181" s="338" t="s">
        <v>13787</v>
      </c>
      <c r="G181" s="315"/>
      <c r="H181" s="315" t="s">
        <v>13751</v>
      </c>
      <c r="I181" s="315" t="s">
        <v>13789</v>
      </c>
      <c r="J181" s="315">
        <v>10</v>
      </c>
      <c r="K181" s="363"/>
    </row>
    <row r="182" s="1" customFormat="1" ht="15" customHeight="1">
      <c r="B182" s="340"/>
      <c r="C182" s="315" t="s">
        <v>169</v>
      </c>
      <c r="D182" s="315"/>
      <c r="E182" s="315"/>
      <c r="F182" s="338" t="s">
        <v>13787</v>
      </c>
      <c r="G182" s="315"/>
      <c r="H182" s="315" t="s">
        <v>13861</v>
      </c>
      <c r="I182" s="315" t="s">
        <v>13822</v>
      </c>
      <c r="J182" s="315"/>
      <c r="K182" s="363"/>
    </row>
    <row r="183" s="1" customFormat="1" ht="15" customHeight="1">
      <c r="B183" s="340"/>
      <c r="C183" s="315" t="s">
        <v>13862</v>
      </c>
      <c r="D183" s="315"/>
      <c r="E183" s="315"/>
      <c r="F183" s="338" t="s">
        <v>13787</v>
      </c>
      <c r="G183" s="315"/>
      <c r="H183" s="315" t="s">
        <v>13863</v>
      </c>
      <c r="I183" s="315" t="s">
        <v>13822</v>
      </c>
      <c r="J183" s="315"/>
      <c r="K183" s="363"/>
    </row>
    <row r="184" s="1" customFormat="1" ht="15" customHeight="1">
      <c r="B184" s="340"/>
      <c r="C184" s="315" t="s">
        <v>13851</v>
      </c>
      <c r="D184" s="315"/>
      <c r="E184" s="315"/>
      <c r="F184" s="338" t="s">
        <v>13787</v>
      </c>
      <c r="G184" s="315"/>
      <c r="H184" s="315" t="s">
        <v>13864</v>
      </c>
      <c r="I184" s="315" t="s">
        <v>13822</v>
      </c>
      <c r="J184" s="315"/>
      <c r="K184" s="363"/>
    </row>
    <row r="185" s="1" customFormat="1" ht="15" customHeight="1">
      <c r="B185" s="340"/>
      <c r="C185" s="315" t="s">
        <v>171</v>
      </c>
      <c r="D185" s="315"/>
      <c r="E185" s="315"/>
      <c r="F185" s="338" t="s">
        <v>13793</v>
      </c>
      <c r="G185" s="315"/>
      <c r="H185" s="315" t="s">
        <v>13865</v>
      </c>
      <c r="I185" s="315" t="s">
        <v>13789</v>
      </c>
      <c r="J185" s="315">
        <v>50</v>
      </c>
      <c r="K185" s="363"/>
    </row>
    <row r="186" s="1" customFormat="1" ht="15" customHeight="1">
      <c r="B186" s="340"/>
      <c r="C186" s="315" t="s">
        <v>13866</v>
      </c>
      <c r="D186" s="315"/>
      <c r="E186" s="315"/>
      <c r="F186" s="338" t="s">
        <v>13793</v>
      </c>
      <c r="G186" s="315"/>
      <c r="H186" s="315" t="s">
        <v>13867</v>
      </c>
      <c r="I186" s="315" t="s">
        <v>13868</v>
      </c>
      <c r="J186" s="315"/>
      <c r="K186" s="363"/>
    </row>
    <row r="187" s="1" customFormat="1" ht="15" customHeight="1">
      <c r="B187" s="340"/>
      <c r="C187" s="315" t="s">
        <v>13869</v>
      </c>
      <c r="D187" s="315"/>
      <c r="E187" s="315"/>
      <c r="F187" s="338" t="s">
        <v>13793</v>
      </c>
      <c r="G187" s="315"/>
      <c r="H187" s="315" t="s">
        <v>13870</v>
      </c>
      <c r="I187" s="315" t="s">
        <v>13868</v>
      </c>
      <c r="J187" s="315"/>
      <c r="K187" s="363"/>
    </row>
    <row r="188" s="1" customFormat="1" ht="15" customHeight="1">
      <c r="B188" s="340"/>
      <c r="C188" s="315" t="s">
        <v>13871</v>
      </c>
      <c r="D188" s="315"/>
      <c r="E188" s="315"/>
      <c r="F188" s="338" t="s">
        <v>13793</v>
      </c>
      <c r="G188" s="315"/>
      <c r="H188" s="315" t="s">
        <v>13872</v>
      </c>
      <c r="I188" s="315" t="s">
        <v>13868</v>
      </c>
      <c r="J188" s="315"/>
      <c r="K188" s="363"/>
    </row>
    <row r="189" s="1" customFormat="1" ht="15" customHeight="1">
      <c r="B189" s="340"/>
      <c r="C189" s="376" t="s">
        <v>13873</v>
      </c>
      <c r="D189" s="315"/>
      <c r="E189" s="315"/>
      <c r="F189" s="338" t="s">
        <v>13793</v>
      </c>
      <c r="G189" s="315"/>
      <c r="H189" s="315" t="s">
        <v>13874</v>
      </c>
      <c r="I189" s="315" t="s">
        <v>13875</v>
      </c>
      <c r="J189" s="377" t="s">
        <v>13876</v>
      </c>
      <c r="K189" s="363"/>
    </row>
    <row r="190" s="18" customFormat="1" ht="15" customHeight="1">
      <c r="B190" s="378"/>
      <c r="C190" s="379" t="s">
        <v>13877</v>
      </c>
      <c r="D190" s="380"/>
      <c r="E190" s="380"/>
      <c r="F190" s="381" t="s">
        <v>13793</v>
      </c>
      <c r="G190" s="380"/>
      <c r="H190" s="380" t="s">
        <v>13878</v>
      </c>
      <c r="I190" s="380" t="s">
        <v>13875</v>
      </c>
      <c r="J190" s="382" t="s">
        <v>13876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13787</v>
      </c>
      <c r="G191" s="315"/>
      <c r="H191" s="312" t="s">
        <v>13879</v>
      </c>
      <c r="I191" s="315" t="s">
        <v>13880</v>
      </c>
      <c r="J191" s="315"/>
      <c r="K191" s="363"/>
    </row>
    <row r="192" s="1" customFormat="1" ht="15" customHeight="1">
      <c r="B192" s="340"/>
      <c r="C192" s="376" t="s">
        <v>13881</v>
      </c>
      <c r="D192" s="315"/>
      <c r="E192" s="315"/>
      <c r="F192" s="338" t="s">
        <v>13787</v>
      </c>
      <c r="G192" s="315"/>
      <c r="H192" s="315" t="s">
        <v>13882</v>
      </c>
      <c r="I192" s="315" t="s">
        <v>13822</v>
      </c>
      <c r="J192" s="315"/>
      <c r="K192" s="363"/>
    </row>
    <row r="193" s="1" customFormat="1" ht="15" customHeight="1">
      <c r="B193" s="340"/>
      <c r="C193" s="376" t="s">
        <v>13883</v>
      </c>
      <c r="D193" s="315"/>
      <c r="E193" s="315"/>
      <c r="F193" s="338" t="s">
        <v>13787</v>
      </c>
      <c r="G193" s="315"/>
      <c r="H193" s="315" t="s">
        <v>13884</v>
      </c>
      <c r="I193" s="315" t="s">
        <v>13822</v>
      </c>
      <c r="J193" s="315"/>
      <c r="K193" s="363"/>
    </row>
    <row r="194" s="1" customFormat="1" ht="15" customHeight="1">
      <c r="B194" s="340"/>
      <c r="C194" s="376" t="s">
        <v>13885</v>
      </c>
      <c r="D194" s="315"/>
      <c r="E194" s="315"/>
      <c r="F194" s="338" t="s">
        <v>13793</v>
      </c>
      <c r="G194" s="315"/>
      <c r="H194" s="315" t="s">
        <v>13886</v>
      </c>
      <c r="I194" s="315" t="s">
        <v>13822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13887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13888</v>
      </c>
      <c r="D201" s="385"/>
      <c r="E201" s="385"/>
      <c r="F201" s="385" t="s">
        <v>13889</v>
      </c>
      <c r="G201" s="386"/>
      <c r="H201" s="385" t="s">
        <v>13890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13880</v>
      </c>
      <c r="D203" s="315"/>
      <c r="E203" s="315"/>
      <c r="F203" s="338" t="s">
        <v>42</v>
      </c>
      <c r="G203" s="315"/>
      <c r="H203" s="315" t="s">
        <v>13891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13892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13893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13894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13895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13834</v>
      </c>
      <c r="D209" s="315"/>
      <c r="E209" s="315"/>
      <c r="F209" s="338" t="s">
        <v>77</v>
      </c>
      <c r="G209" s="315"/>
      <c r="H209" s="315" t="s">
        <v>13896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13731</v>
      </c>
      <c r="G210" s="315"/>
      <c r="H210" s="315" t="s">
        <v>13732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13729</v>
      </c>
      <c r="G211" s="315"/>
      <c r="H211" s="315" t="s">
        <v>13897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13733</v>
      </c>
      <c r="G212" s="376"/>
      <c r="H212" s="367" t="s">
        <v>13734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13735</v>
      </c>
      <c r="G213" s="376"/>
      <c r="H213" s="367" t="s">
        <v>13710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13858</v>
      </c>
      <c r="D215" s="315"/>
      <c r="E215" s="315"/>
      <c r="F215" s="338">
        <v>1</v>
      </c>
      <c r="G215" s="376"/>
      <c r="H215" s="367" t="s">
        <v>13898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13899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13900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13901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21. 11. 2025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ROUND((SUM(BE119:BE4668)),  2)</f>
        <v>0</v>
      </c>
      <c r="G35" s="41"/>
      <c r="H35" s="41"/>
      <c r="I35" s="161">
        <v>0.20999999999999999</v>
      </c>
      <c r="J35" s="160">
        <f>ROUND(((SUM(BE119:BE4668))*I35),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ROUND((SUM(BF119:BF4668)),  2)</f>
        <v>0</v>
      </c>
      <c r="G36" s="41"/>
      <c r="H36" s="41"/>
      <c r="I36" s="161">
        <v>0.12</v>
      </c>
      <c r="J36" s="160">
        <f>ROUND(((SUM(BF119:BF4668))*I36),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ROUND((SUM(BG119:BG4668)),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ROUND((SUM(BH119:BH4668)),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ROUND((SUM(BI119:BI4668)),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01.1C - stavební práce - revize 3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21. 11. 2025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J190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J753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J1676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J1735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J2074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J2385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J2402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J2456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J2466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J2467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J2564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J2639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J2644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J2650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J2662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J2830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J2872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J2873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J3456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J3667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J3888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J3903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J3918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J4194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J4282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J4375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J4497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J4664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166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124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125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126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01.1C - stavební práce - revize 3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21. 11. 2025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167</v>
      </c>
      <c r="D118" s="192" t="s">
        <v>56</v>
      </c>
      <c r="E118" s="192" t="s">
        <v>52</v>
      </c>
      <c r="F118" s="192" t="s">
        <v>53</v>
      </c>
      <c r="G118" s="192" t="s">
        <v>168</v>
      </c>
      <c r="H118" s="192" t="s">
        <v>169</v>
      </c>
      <c r="I118" s="192" t="s">
        <v>170</v>
      </c>
      <c r="J118" s="192" t="s">
        <v>130</v>
      </c>
      <c r="K118" s="193" t="s">
        <v>171</v>
      </c>
      <c r="L118" s="194"/>
      <c r="M118" s="95" t="s">
        <v>19</v>
      </c>
      <c r="N118" s="96" t="s">
        <v>41</v>
      </c>
      <c r="O118" s="96" t="s">
        <v>172</v>
      </c>
      <c r="P118" s="96" t="s">
        <v>173</v>
      </c>
      <c r="Q118" s="96" t="s">
        <v>174</v>
      </c>
      <c r="R118" s="96" t="s">
        <v>175</v>
      </c>
      <c r="S118" s="96" t="s">
        <v>176</v>
      </c>
      <c r="T118" s="97" t="s">
        <v>177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178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P120+P2466</f>
        <v>0</v>
      </c>
      <c r="Q119" s="99"/>
      <c r="R119" s="197">
        <f>R120+R2466</f>
        <v>1387.7436417283782</v>
      </c>
      <c r="S119" s="99"/>
      <c r="T119" s="198">
        <f>T120+T2466</f>
        <v>1374.0396544999999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131</v>
      </c>
      <c r="BK119" s="199">
        <f>BK120+BK2466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179</v>
      </c>
      <c r="F120" s="203" t="s">
        <v>180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P121+P190+P257+P619+P753+P768+P1566+P1676+P1735+P2074+P2385+P2402+P2456</f>
        <v>0</v>
      </c>
      <c r="Q120" s="208"/>
      <c r="R120" s="209">
        <f>R121+R190+R257+R619+R753+R768+R1566+R1676+R1735+R2074+R2385+R2402+R2456</f>
        <v>1145.1281085733021</v>
      </c>
      <c r="S120" s="208"/>
      <c r="T120" s="210">
        <f>T121+T190+T257+T619+T753+T768+T1566+T1676+T1735+T2074+T2385+T2402+T2456</f>
        <v>1202.2248537599999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181</v>
      </c>
      <c r="BK120" s="213">
        <f>BK121+BK190+BK257+BK619+BK753+BK768+BK1566+BK1676+BK1735+BK2074+BK2385+BK2402+BK2456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182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SUM(P122:P189)</f>
        <v>0</v>
      </c>
      <c r="Q121" s="208"/>
      <c r="R121" s="209">
        <f>SUM(R122:R189)</f>
        <v>0</v>
      </c>
      <c r="S121" s="208"/>
      <c r="T121" s="210">
        <f>SUM(T122:T189)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181</v>
      </c>
      <c r="BK121" s="213">
        <f>SUM(BK122:BK189)</f>
        <v>0</v>
      </c>
    </row>
    <row r="122" s="2" customFormat="1" ht="49.05" customHeight="1">
      <c r="A122" s="41"/>
      <c r="B122" s="42"/>
      <c r="C122" s="216" t="s">
        <v>78</v>
      </c>
      <c r="D122" s="216" t="s">
        <v>183</v>
      </c>
      <c r="E122" s="217" t="s">
        <v>184</v>
      </c>
      <c r="F122" s="218" t="s">
        <v>185</v>
      </c>
      <c r="G122" s="219" t="s">
        <v>186</v>
      </c>
      <c r="H122" s="220">
        <v>171.60400000000001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189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191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3" customFormat="1">
      <c r="A124" s="13"/>
      <c r="B124" s="234"/>
      <c r="C124" s="235"/>
      <c r="D124" s="236" t="s">
        <v>192</v>
      </c>
      <c r="E124" s="237" t="s">
        <v>19</v>
      </c>
      <c r="F124" s="238" t="s">
        <v>193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192</v>
      </c>
      <c r="AU124" s="244" t="s">
        <v>80</v>
      </c>
      <c r="AV124" s="13" t="s">
        <v>78</v>
      </c>
      <c r="AW124" s="13" t="s">
        <v>194</v>
      </c>
      <c r="AX124" s="13" t="s">
        <v>71</v>
      </c>
      <c r="AY124" s="244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195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196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197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198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199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24.15" customHeight="1">
      <c r="A130" s="41"/>
      <c r="B130" s="42"/>
      <c r="C130" s="216" t="s">
        <v>80</v>
      </c>
      <c r="D130" s="216" t="s">
        <v>183</v>
      </c>
      <c r="E130" s="217" t="s">
        <v>200</v>
      </c>
      <c r="F130" s="218" t="s">
        <v>201</v>
      </c>
      <c r="G130" s="219" t="s">
        <v>186</v>
      </c>
      <c r="H130" s="220">
        <v>128.22900000000001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202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203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3" customFormat="1">
      <c r="A132" s="13"/>
      <c r="B132" s="234"/>
      <c r="C132" s="235"/>
      <c r="D132" s="236" t="s">
        <v>192</v>
      </c>
      <c r="E132" s="237" t="s">
        <v>19</v>
      </c>
      <c r="F132" s="238" t="s">
        <v>204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192</v>
      </c>
      <c r="AU132" s="244" t="s">
        <v>80</v>
      </c>
      <c r="AV132" s="13" t="s">
        <v>78</v>
      </c>
      <c r="AW132" s="13" t="s">
        <v>194</v>
      </c>
      <c r="AX132" s="13" t="s">
        <v>71</v>
      </c>
      <c r="AY132" s="244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205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206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207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208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209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210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211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212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213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5" customFormat="1">
      <c r="A142" s="15"/>
      <c r="B142" s="256"/>
      <c r="C142" s="257"/>
      <c r="D142" s="236" t="s">
        <v>192</v>
      </c>
      <c r="E142" s="258" t="s">
        <v>19</v>
      </c>
      <c r="F142" s="259" t="s">
        <v>214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192</v>
      </c>
      <c r="AU142" s="266" t="s">
        <v>80</v>
      </c>
      <c r="AV142" s="15" t="s">
        <v>97</v>
      </c>
      <c r="AW142" s="15" t="s">
        <v>194</v>
      </c>
      <c r="AX142" s="15" t="s">
        <v>71</v>
      </c>
      <c r="AY142" s="266" t="s">
        <v>181</v>
      </c>
    </row>
    <row r="143" s="13" customFormat="1">
      <c r="A143" s="13"/>
      <c r="B143" s="234"/>
      <c r="C143" s="235"/>
      <c r="D143" s="236" t="s">
        <v>192</v>
      </c>
      <c r="E143" s="237" t="s">
        <v>19</v>
      </c>
      <c r="F143" s="238" t="s">
        <v>215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192</v>
      </c>
      <c r="AU143" s="244" t="s">
        <v>80</v>
      </c>
      <c r="AV143" s="13" t="s">
        <v>78</v>
      </c>
      <c r="AW143" s="13" t="s">
        <v>194</v>
      </c>
      <c r="AX143" s="13" t="s">
        <v>71</v>
      </c>
      <c r="AY143" s="244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216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15" customFormat="1">
      <c r="A145" s="15"/>
      <c r="B145" s="256"/>
      <c r="C145" s="257"/>
      <c r="D145" s="236" t="s">
        <v>192</v>
      </c>
      <c r="E145" s="258" t="s">
        <v>19</v>
      </c>
      <c r="F145" s="259" t="s">
        <v>214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192</v>
      </c>
      <c r="AU145" s="266" t="s">
        <v>80</v>
      </c>
      <c r="AV145" s="15" t="s">
        <v>97</v>
      </c>
      <c r="AW145" s="15" t="s">
        <v>194</v>
      </c>
      <c r="AX145" s="15" t="s">
        <v>71</v>
      </c>
      <c r="AY145" s="266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217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218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219</v>
      </c>
      <c r="G148" s="246"/>
      <c r="H148" s="249">
        <v>0.84999999999999998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5" customFormat="1">
      <c r="A149" s="15"/>
      <c r="B149" s="256"/>
      <c r="C149" s="257"/>
      <c r="D149" s="236" t="s">
        <v>192</v>
      </c>
      <c r="E149" s="258" t="s">
        <v>19</v>
      </c>
      <c r="F149" s="259" t="s">
        <v>214</v>
      </c>
      <c r="G149" s="257"/>
      <c r="H149" s="260">
        <v>16.782499999999999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192</v>
      </c>
      <c r="AU149" s="266" t="s">
        <v>80</v>
      </c>
      <c r="AV149" s="15" t="s">
        <v>97</v>
      </c>
      <c r="AW149" s="15" t="s">
        <v>194</v>
      </c>
      <c r="AX149" s="15" t="s">
        <v>71</v>
      </c>
      <c r="AY149" s="266" t="s">
        <v>181</v>
      </c>
    </row>
    <row r="150" s="16" customFormat="1">
      <c r="A150" s="16"/>
      <c r="B150" s="267"/>
      <c r="C150" s="268"/>
      <c r="D150" s="236" t="s">
        <v>192</v>
      </c>
      <c r="E150" s="269" t="s">
        <v>19</v>
      </c>
      <c r="F150" s="270" t="s">
        <v>220</v>
      </c>
      <c r="G150" s="268"/>
      <c r="H150" s="271">
        <v>128.22855916666666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192</v>
      </c>
      <c r="AU150" s="277" t="s">
        <v>80</v>
      </c>
      <c r="AV150" s="16" t="s">
        <v>188</v>
      </c>
      <c r="AW150" s="16" t="s">
        <v>194</v>
      </c>
      <c r="AX150" s="16" t="s">
        <v>78</v>
      </c>
      <c r="AY150" s="277" t="s">
        <v>181</v>
      </c>
    </row>
    <row r="151" s="2" customFormat="1" ht="55.5" customHeight="1">
      <c r="A151" s="41"/>
      <c r="B151" s="42"/>
      <c r="C151" s="216" t="s">
        <v>97</v>
      </c>
      <c r="D151" s="216" t="s">
        <v>183</v>
      </c>
      <c r="E151" s="217" t="s">
        <v>221</v>
      </c>
      <c r="F151" s="218" t="s">
        <v>222</v>
      </c>
      <c r="G151" s="219" t="s">
        <v>186</v>
      </c>
      <c r="H151" s="220">
        <v>126.26300000000001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223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224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225</v>
      </c>
      <c r="G153" s="246"/>
      <c r="H153" s="249">
        <v>128.22900000000001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226</v>
      </c>
      <c r="G154" s="246"/>
      <c r="H154" s="249">
        <v>-1.966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62.7" customHeight="1">
      <c r="A155" s="41"/>
      <c r="B155" s="42"/>
      <c r="C155" s="216" t="s">
        <v>188</v>
      </c>
      <c r="D155" s="216" t="s">
        <v>183</v>
      </c>
      <c r="E155" s="217" t="s">
        <v>227</v>
      </c>
      <c r="F155" s="218" t="s">
        <v>228</v>
      </c>
      <c r="G155" s="219" t="s">
        <v>186</v>
      </c>
      <c r="H155" s="220">
        <v>252.52600000000001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229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230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4" customFormat="1">
      <c r="A157" s="14"/>
      <c r="B157" s="245"/>
      <c r="C157" s="246"/>
      <c r="D157" s="236" t="s">
        <v>192</v>
      </c>
      <c r="E157" s="246"/>
      <c r="F157" s="248" t="s">
        <v>231</v>
      </c>
      <c r="G157" s="246"/>
      <c r="H157" s="249">
        <v>252.52600000000001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4</v>
      </c>
      <c r="AX157" s="14" t="s">
        <v>78</v>
      </c>
      <c r="AY157" s="255" t="s">
        <v>181</v>
      </c>
    </row>
    <row r="158" s="2" customFormat="1" ht="62.7" customHeight="1">
      <c r="A158" s="41"/>
      <c r="B158" s="42"/>
      <c r="C158" s="216" t="s">
        <v>232</v>
      </c>
      <c r="D158" s="216" t="s">
        <v>183</v>
      </c>
      <c r="E158" s="217" t="s">
        <v>233</v>
      </c>
      <c r="F158" s="218" t="s">
        <v>234</v>
      </c>
      <c r="G158" s="219" t="s">
        <v>186</v>
      </c>
      <c r="H158" s="220">
        <v>92.140000000000001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235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236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237</v>
      </c>
      <c r="G160" s="246"/>
      <c r="H160" s="249">
        <v>92.140000000000001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238</v>
      </c>
      <c r="D161" s="216" t="s">
        <v>183</v>
      </c>
      <c r="E161" s="217" t="s">
        <v>239</v>
      </c>
      <c r="F161" s="218" t="s">
        <v>240</v>
      </c>
      <c r="G161" s="219" t="s">
        <v>186</v>
      </c>
      <c r="H161" s="220">
        <v>251.797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241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242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243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244</v>
      </c>
      <c r="G164" s="246"/>
      <c r="H164" s="249">
        <v>298.983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245</v>
      </c>
      <c r="G165" s="246"/>
      <c r="H165" s="249">
        <v>-47.186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44.25" customHeight="1">
      <c r="A166" s="41"/>
      <c r="B166" s="42"/>
      <c r="C166" s="216" t="s">
        <v>246</v>
      </c>
      <c r="D166" s="216" t="s">
        <v>183</v>
      </c>
      <c r="E166" s="217" t="s">
        <v>247</v>
      </c>
      <c r="F166" s="218" t="s">
        <v>248</v>
      </c>
      <c r="G166" s="219" t="s">
        <v>186</v>
      </c>
      <c r="H166" s="220">
        <v>173.44900000000001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249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250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251</v>
      </c>
      <c r="G168" s="246"/>
      <c r="H168" s="249">
        <v>46.07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252</v>
      </c>
      <c r="G169" s="246"/>
      <c r="H169" s="249">
        <v>127.37900000000001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2" customFormat="1" ht="44.25" customHeight="1">
      <c r="A170" s="41"/>
      <c r="B170" s="42"/>
      <c r="C170" s="216" t="s">
        <v>253</v>
      </c>
      <c r="D170" s="216" t="s">
        <v>183</v>
      </c>
      <c r="E170" s="217" t="s">
        <v>254</v>
      </c>
      <c r="F170" s="218" t="s">
        <v>255</v>
      </c>
      <c r="G170" s="219" t="s">
        <v>256</v>
      </c>
      <c r="H170" s="220">
        <v>478.41399999999999</v>
      </c>
      <c r="I170" s="221"/>
      <c r="J170" s="222">
        <f>ROUND(I170*H170,2)</f>
        <v>0</v>
      </c>
      <c r="K170" s="218" t="s">
        <v>187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188</v>
      </c>
      <c r="AT170" s="227" t="s">
        <v>183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188</v>
      </c>
      <c r="BM170" s="227" t="s">
        <v>257</v>
      </c>
    </row>
    <row r="171" s="2" customFormat="1">
      <c r="A171" s="41"/>
      <c r="B171" s="42"/>
      <c r="C171" s="43"/>
      <c r="D171" s="229" t="s">
        <v>190</v>
      </c>
      <c r="E171" s="43"/>
      <c r="F171" s="230" t="s">
        <v>258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190</v>
      </c>
      <c r="AU171" s="20" t="s">
        <v>80</v>
      </c>
    </row>
    <row r="172" s="14" customFormat="1">
      <c r="A172" s="14"/>
      <c r="B172" s="245"/>
      <c r="C172" s="246"/>
      <c r="D172" s="236" t="s">
        <v>192</v>
      </c>
      <c r="E172" s="246"/>
      <c r="F172" s="248" t="s">
        <v>259</v>
      </c>
      <c r="G172" s="246"/>
      <c r="H172" s="249">
        <v>478.41399999999999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4</v>
      </c>
      <c r="AX172" s="14" t="s">
        <v>78</v>
      </c>
      <c r="AY172" s="255" t="s">
        <v>181</v>
      </c>
    </row>
    <row r="173" s="2" customFormat="1" ht="37.8" customHeight="1">
      <c r="A173" s="41"/>
      <c r="B173" s="42"/>
      <c r="C173" s="216" t="s">
        <v>260</v>
      </c>
      <c r="D173" s="216" t="s">
        <v>183</v>
      </c>
      <c r="E173" s="217" t="s">
        <v>261</v>
      </c>
      <c r="F173" s="218" t="s">
        <v>262</v>
      </c>
      <c r="G173" s="219" t="s">
        <v>186</v>
      </c>
      <c r="H173" s="220">
        <v>46.07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263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264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265</v>
      </c>
      <c r="G175" s="246"/>
      <c r="H175" s="249">
        <v>46.07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266</v>
      </c>
      <c r="D176" s="216" t="s">
        <v>183</v>
      </c>
      <c r="E176" s="217" t="s">
        <v>267</v>
      </c>
      <c r="F176" s="218" t="s">
        <v>268</v>
      </c>
      <c r="G176" s="219" t="s">
        <v>186</v>
      </c>
      <c r="H176" s="220">
        <v>1.966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269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270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271</v>
      </c>
      <c r="G178" s="246"/>
      <c r="H178" s="249">
        <v>0.82799999999999996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272</v>
      </c>
      <c r="G179" s="246"/>
      <c r="H179" s="249">
        <v>0.28799999999999998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219</v>
      </c>
      <c r="G180" s="246"/>
      <c r="H180" s="249">
        <v>0.84999999999999998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2" customFormat="1" ht="44.25" customHeight="1">
      <c r="A181" s="41"/>
      <c r="B181" s="42"/>
      <c r="C181" s="216" t="s">
        <v>273</v>
      </c>
      <c r="D181" s="216" t="s">
        <v>183</v>
      </c>
      <c r="E181" s="217" t="s">
        <v>274</v>
      </c>
      <c r="F181" s="218" t="s">
        <v>275</v>
      </c>
      <c r="G181" s="219" t="s">
        <v>186</v>
      </c>
      <c r="H181" s="220">
        <v>46.07</v>
      </c>
      <c r="I181" s="221"/>
      <c r="J181" s="222">
        <f>ROUND(I181*H181,2)</f>
        <v>0</v>
      </c>
      <c r="K181" s="218" t="s">
        <v>187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276</v>
      </c>
    </row>
    <row r="182" s="2" customFormat="1">
      <c r="A182" s="41"/>
      <c r="B182" s="42"/>
      <c r="C182" s="43"/>
      <c r="D182" s="229" t="s">
        <v>190</v>
      </c>
      <c r="E182" s="43"/>
      <c r="F182" s="230" t="s">
        <v>277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190</v>
      </c>
      <c r="AU182" s="20" t="s">
        <v>80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278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279</v>
      </c>
      <c r="G184" s="246"/>
      <c r="H184" s="249">
        <v>171.60400000000001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280</v>
      </c>
      <c r="G185" s="246"/>
      <c r="H185" s="249">
        <v>-125.53441249999999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33" customHeight="1">
      <c r="A186" s="41"/>
      <c r="B186" s="42"/>
      <c r="C186" s="216" t="s">
        <v>8</v>
      </c>
      <c r="D186" s="216" t="s">
        <v>183</v>
      </c>
      <c r="E186" s="217" t="s">
        <v>281</v>
      </c>
      <c r="F186" s="218" t="s">
        <v>282</v>
      </c>
      <c r="G186" s="219" t="s">
        <v>283</v>
      </c>
      <c r="H186" s="220">
        <v>41.704999999999998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284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285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286</v>
      </c>
      <c r="G188" s="246"/>
      <c r="H188" s="249">
        <v>30.557662499999999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287</v>
      </c>
      <c r="G189" s="246"/>
      <c r="H189" s="249">
        <v>11.147400000000001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2" customFormat="1" ht="22.8" customHeight="1">
      <c r="A190" s="12"/>
      <c r="B190" s="200"/>
      <c r="C190" s="201"/>
      <c r="D190" s="202" t="s">
        <v>70</v>
      </c>
      <c r="E190" s="214" t="s">
        <v>80</v>
      </c>
      <c r="F190" s="214" t="s">
        <v>288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SUM(P191:P256)</f>
        <v>0</v>
      </c>
      <c r="Q190" s="208"/>
      <c r="R190" s="209">
        <f>SUM(R191:R256)</f>
        <v>374.65603931499993</v>
      </c>
      <c r="S190" s="208"/>
      <c r="T190" s="210">
        <f>SUM(T191:T256)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78</v>
      </c>
      <c r="AT190" s="212" t="s">
        <v>70</v>
      </c>
      <c r="AU190" s="212" t="s">
        <v>78</v>
      </c>
      <c r="AY190" s="211" t="s">
        <v>181</v>
      </c>
      <c r="BK190" s="213">
        <f>SUM(BK191:BK256)</f>
        <v>0</v>
      </c>
    </row>
    <row r="191" s="2" customFormat="1" ht="37.8" customHeight="1">
      <c r="A191" s="41"/>
      <c r="B191" s="42"/>
      <c r="C191" s="216" t="s">
        <v>289</v>
      </c>
      <c r="D191" s="216" t="s">
        <v>183</v>
      </c>
      <c r="E191" s="217" t="s">
        <v>290</v>
      </c>
      <c r="F191" s="218" t="s">
        <v>291</v>
      </c>
      <c r="G191" s="219" t="s">
        <v>283</v>
      </c>
      <c r="H191" s="220">
        <v>142.63499999999999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0.00010000000000000001</v>
      </c>
      <c r="R191" s="225">
        <f>Q191*H191</f>
        <v>0.0142635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292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293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294</v>
      </c>
      <c r="G193" s="246"/>
      <c r="H193" s="249">
        <v>142.63499999999999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2" customFormat="1" ht="24.15" customHeight="1">
      <c r="A194" s="41"/>
      <c r="B194" s="42"/>
      <c r="C194" s="278" t="s">
        <v>295</v>
      </c>
      <c r="D194" s="278" t="s">
        <v>296</v>
      </c>
      <c r="E194" s="279" t="s">
        <v>297</v>
      </c>
      <c r="F194" s="280" t="s">
        <v>298</v>
      </c>
      <c r="G194" s="281" t="s">
        <v>283</v>
      </c>
      <c r="H194" s="282">
        <v>168.95099999999999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0.00029999999999999997</v>
      </c>
      <c r="R194" s="225">
        <f>Q194*H194</f>
        <v>0.050685299999999996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253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299</v>
      </c>
    </row>
    <row r="195" s="14" customFormat="1">
      <c r="A195" s="14"/>
      <c r="B195" s="245"/>
      <c r="C195" s="246"/>
      <c r="D195" s="236" t="s">
        <v>192</v>
      </c>
      <c r="E195" s="246"/>
      <c r="F195" s="248" t="s">
        <v>300</v>
      </c>
      <c r="G195" s="246"/>
      <c r="H195" s="249">
        <v>168.95099999999999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4</v>
      </c>
      <c r="AX195" s="14" t="s">
        <v>78</v>
      </c>
      <c r="AY195" s="255" t="s">
        <v>181</v>
      </c>
    </row>
    <row r="196" s="2" customFormat="1" ht="44.25" customHeight="1">
      <c r="A196" s="41"/>
      <c r="B196" s="42"/>
      <c r="C196" s="216" t="s">
        <v>301</v>
      </c>
      <c r="D196" s="216" t="s">
        <v>183</v>
      </c>
      <c r="E196" s="217" t="s">
        <v>302</v>
      </c>
      <c r="F196" s="218" t="s">
        <v>303</v>
      </c>
      <c r="G196" s="219" t="s">
        <v>304</v>
      </c>
      <c r="H196" s="220">
        <v>90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0.00034000000000000002</v>
      </c>
      <c r="R196" s="225">
        <f>Q196*H196</f>
        <v>0.030600000000000002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305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306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307</v>
      </c>
      <c r="G198" s="246"/>
      <c r="H198" s="249">
        <v>90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24.15" customHeight="1">
      <c r="A199" s="41"/>
      <c r="B199" s="42"/>
      <c r="C199" s="216" t="s">
        <v>308</v>
      </c>
      <c r="D199" s="216" t="s">
        <v>183</v>
      </c>
      <c r="E199" s="217" t="s">
        <v>309</v>
      </c>
      <c r="F199" s="218" t="s">
        <v>310</v>
      </c>
      <c r="G199" s="219" t="s">
        <v>304</v>
      </c>
      <c r="H199" s="220">
        <v>21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0.0021900000000000001</v>
      </c>
      <c r="R199" s="225">
        <f>Q199*H199</f>
        <v>0.045990000000000003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311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312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313</v>
      </c>
      <c r="G201" s="246"/>
      <c r="H201" s="249">
        <v>21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24.15" customHeight="1">
      <c r="A202" s="41"/>
      <c r="B202" s="42"/>
      <c r="C202" s="216" t="s">
        <v>314</v>
      </c>
      <c r="D202" s="216" t="s">
        <v>183</v>
      </c>
      <c r="E202" s="217" t="s">
        <v>315</v>
      </c>
      <c r="F202" s="218" t="s">
        <v>316</v>
      </c>
      <c r="G202" s="219" t="s">
        <v>304</v>
      </c>
      <c r="H202" s="220">
        <v>12.5</v>
      </c>
      <c r="I202" s="221"/>
      <c r="J202" s="222">
        <f>ROUND(I202*H202,2)</f>
        <v>0</v>
      </c>
      <c r="K202" s="218" t="s">
        <v>19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0.002849</v>
      </c>
      <c r="R202" s="225">
        <f>Q202*H202</f>
        <v>0.035612499999999998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317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318</v>
      </c>
      <c r="G203" s="246"/>
      <c r="H203" s="249">
        <v>12.5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37.8" customHeight="1">
      <c r="A204" s="41"/>
      <c r="B204" s="42"/>
      <c r="C204" s="216" t="s">
        <v>319</v>
      </c>
      <c r="D204" s="216" t="s">
        <v>183</v>
      </c>
      <c r="E204" s="217" t="s">
        <v>320</v>
      </c>
      <c r="F204" s="218" t="s">
        <v>321</v>
      </c>
      <c r="G204" s="219" t="s">
        <v>186</v>
      </c>
      <c r="H204" s="220">
        <v>58.564999999999998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2.1600000000000001</v>
      </c>
      <c r="R204" s="225">
        <f>Q204*H204</f>
        <v>126.5004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322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323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324</v>
      </c>
      <c r="G206" s="246"/>
      <c r="H206" s="249">
        <v>29.873099999999997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325</v>
      </c>
      <c r="G207" s="246"/>
      <c r="H207" s="249">
        <v>2.0100000000000002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326</v>
      </c>
      <c r="G208" s="246"/>
      <c r="H208" s="249">
        <v>22.858499999999996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327</v>
      </c>
      <c r="G209" s="246"/>
      <c r="H209" s="249">
        <v>3.8237999999999999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2" customFormat="1" ht="24.15" customHeight="1">
      <c r="A210" s="41"/>
      <c r="B210" s="42"/>
      <c r="C210" s="216" t="s">
        <v>328</v>
      </c>
      <c r="D210" s="216" t="s">
        <v>183</v>
      </c>
      <c r="E210" s="217" t="s">
        <v>329</v>
      </c>
      <c r="F210" s="218" t="s">
        <v>330</v>
      </c>
      <c r="G210" s="219" t="s">
        <v>186</v>
      </c>
      <c r="H210" s="220">
        <v>1.627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1.98</v>
      </c>
      <c r="R210" s="225">
        <f>Q210*H210</f>
        <v>3.22146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188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188</v>
      </c>
      <c r="BM210" s="227" t="s">
        <v>331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332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333</v>
      </c>
      <c r="G212" s="246"/>
      <c r="H212" s="249">
        <v>1.6270500000000001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33" customHeight="1">
      <c r="A213" s="41"/>
      <c r="B213" s="42"/>
      <c r="C213" s="216" t="s">
        <v>334</v>
      </c>
      <c r="D213" s="216" t="s">
        <v>183</v>
      </c>
      <c r="E213" s="217" t="s">
        <v>335</v>
      </c>
      <c r="F213" s="218" t="s">
        <v>336</v>
      </c>
      <c r="G213" s="219" t="s">
        <v>186</v>
      </c>
      <c r="H213" s="220">
        <v>72.308000000000007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2.5018699999999998</v>
      </c>
      <c r="R213" s="225">
        <f>Q213*H213</f>
        <v>180.90521595999999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188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188</v>
      </c>
      <c r="BM213" s="227" t="s">
        <v>337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338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339</v>
      </c>
      <c r="G215" s="246"/>
      <c r="H215" s="249">
        <v>50.695714285714288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340</v>
      </c>
      <c r="G216" s="246"/>
      <c r="H216" s="249">
        <v>15.238999999999999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341</v>
      </c>
      <c r="G217" s="246"/>
      <c r="H217" s="249">
        <v>6.3730000000000002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33" customHeight="1">
      <c r="A218" s="41"/>
      <c r="B218" s="42"/>
      <c r="C218" s="216" t="s">
        <v>7</v>
      </c>
      <c r="D218" s="216" t="s">
        <v>183</v>
      </c>
      <c r="E218" s="217" t="s">
        <v>342</v>
      </c>
      <c r="F218" s="218" t="s">
        <v>343</v>
      </c>
      <c r="G218" s="219" t="s">
        <v>186</v>
      </c>
      <c r="H218" s="220">
        <v>3.1560000000000001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2.5018699999999998</v>
      </c>
      <c r="R218" s="225">
        <f>Q218*H218</f>
        <v>7.8959017199999995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344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345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346</v>
      </c>
      <c r="G220" s="246"/>
      <c r="H220" s="249">
        <v>3.1556250000000001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347</v>
      </c>
      <c r="D221" s="216" t="s">
        <v>183</v>
      </c>
      <c r="E221" s="217" t="s">
        <v>348</v>
      </c>
      <c r="F221" s="218" t="s">
        <v>349</v>
      </c>
      <c r="G221" s="219" t="s">
        <v>186</v>
      </c>
      <c r="H221" s="220">
        <v>12.558999999999999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2.5018699999999998</v>
      </c>
      <c r="R221" s="225">
        <f>Q221*H221</f>
        <v>31.420985329999997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350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351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352</v>
      </c>
      <c r="G223" s="246"/>
      <c r="H223" s="249">
        <v>10.3296475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14" customFormat="1">
      <c r="A224" s="14"/>
      <c r="B224" s="245"/>
      <c r="C224" s="246"/>
      <c r="D224" s="236" t="s">
        <v>192</v>
      </c>
      <c r="E224" s="247" t="s">
        <v>19</v>
      </c>
      <c r="F224" s="248" t="s">
        <v>353</v>
      </c>
      <c r="G224" s="246"/>
      <c r="H224" s="249">
        <v>2.2294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192</v>
      </c>
      <c r="AU224" s="255" t="s">
        <v>80</v>
      </c>
      <c r="AV224" s="14" t="s">
        <v>80</v>
      </c>
      <c r="AW224" s="14" t="s">
        <v>194</v>
      </c>
      <c r="AX224" s="14" t="s">
        <v>71</v>
      </c>
      <c r="AY224" s="255" t="s">
        <v>181</v>
      </c>
    </row>
    <row r="225" s="2" customFormat="1" ht="16.5" customHeight="1">
      <c r="A225" s="41"/>
      <c r="B225" s="42"/>
      <c r="C225" s="216" t="s">
        <v>354</v>
      </c>
      <c r="D225" s="216" t="s">
        <v>183</v>
      </c>
      <c r="E225" s="217" t="s">
        <v>355</v>
      </c>
      <c r="F225" s="218" t="s">
        <v>356</v>
      </c>
      <c r="G225" s="219" t="s">
        <v>283</v>
      </c>
      <c r="H225" s="220">
        <v>0.64000000000000001</v>
      </c>
      <c r="I225" s="221"/>
      <c r="J225" s="222">
        <f>ROUND(I225*H225,2)</f>
        <v>0</v>
      </c>
      <c r="K225" s="218" t="s">
        <v>187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0.0029399999999999999</v>
      </c>
      <c r="R225" s="225">
        <f>Q225*H225</f>
        <v>0.0018816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188</v>
      </c>
      <c r="AT225" s="227" t="s">
        <v>183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188</v>
      </c>
      <c r="BM225" s="227" t="s">
        <v>357</v>
      </c>
    </row>
    <row r="226" s="2" customFormat="1">
      <c r="A226" s="41"/>
      <c r="B226" s="42"/>
      <c r="C226" s="43"/>
      <c r="D226" s="229" t="s">
        <v>190</v>
      </c>
      <c r="E226" s="43"/>
      <c r="F226" s="230" t="s">
        <v>358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190</v>
      </c>
      <c r="AU226" s="20" t="s">
        <v>80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359</v>
      </c>
      <c r="G227" s="246"/>
      <c r="H227" s="249">
        <v>0.64000000000000001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16.5" customHeight="1">
      <c r="A228" s="41"/>
      <c r="B228" s="42"/>
      <c r="C228" s="216" t="s">
        <v>360</v>
      </c>
      <c r="D228" s="216" t="s">
        <v>183</v>
      </c>
      <c r="E228" s="217" t="s">
        <v>361</v>
      </c>
      <c r="F228" s="218" t="s">
        <v>362</v>
      </c>
      <c r="G228" s="219" t="s">
        <v>283</v>
      </c>
      <c r="H228" s="220">
        <v>0.64000000000000001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363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364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2" customFormat="1" ht="24.15" customHeight="1">
      <c r="A230" s="41"/>
      <c r="B230" s="42"/>
      <c r="C230" s="216" t="s">
        <v>365</v>
      </c>
      <c r="D230" s="216" t="s">
        <v>183</v>
      </c>
      <c r="E230" s="217" t="s">
        <v>366</v>
      </c>
      <c r="F230" s="218" t="s">
        <v>367</v>
      </c>
      <c r="G230" s="219" t="s">
        <v>256</v>
      </c>
      <c r="H230" s="220">
        <v>1.109</v>
      </c>
      <c r="I230" s="221"/>
      <c r="J230" s="222">
        <f>ROUND(I230*H230,2)</f>
        <v>0</v>
      </c>
      <c r="K230" s="218" t="s">
        <v>187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1.0606199999999999</v>
      </c>
      <c r="R230" s="225">
        <f>Q230*H230</f>
        <v>1.1762275799999999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188</v>
      </c>
      <c r="AT230" s="227" t="s">
        <v>183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368</v>
      </c>
    </row>
    <row r="231" s="2" customFormat="1">
      <c r="A231" s="41"/>
      <c r="B231" s="42"/>
      <c r="C231" s="43"/>
      <c r="D231" s="229" t="s">
        <v>190</v>
      </c>
      <c r="E231" s="43"/>
      <c r="F231" s="230" t="s">
        <v>369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190</v>
      </c>
      <c r="AU231" s="20" t="s">
        <v>80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370</v>
      </c>
      <c r="G232" s="246"/>
      <c r="H232" s="249">
        <v>0.18933755000000002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371</v>
      </c>
      <c r="G233" s="246"/>
      <c r="H233" s="249">
        <v>0.91936999999999991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372</v>
      </c>
      <c r="D234" s="216" t="s">
        <v>183</v>
      </c>
      <c r="E234" s="217" t="s">
        <v>373</v>
      </c>
      <c r="F234" s="218" t="s">
        <v>374</v>
      </c>
      <c r="G234" s="219" t="s">
        <v>256</v>
      </c>
      <c r="H234" s="220">
        <v>2.1909999999999998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1.1536249999999999</v>
      </c>
      <c r="R234" s="225">
        <f>Q234*H234</f>
        <v>2.5275923749999998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375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376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377</v>
      </c>
      <c r="G236" s="246"/>
      <c r="H236" s="249">
        <v>1.5360887999999999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378</v>
      </c>
      <c r="G237" s="246"/>
      <c r="H237" s="249">
        <v>0.46174169999999998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379</v>
      </c>
      <c r="G238" s="246"/>
      <c r="H238" s="249">
        <v>0.19310189999999999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24.15" customHeight="1">
      <c r="A239" s="41"/>
      <c r="B239" s="42"/>
      <c r="C239" s="216" t="s">
        <v>380</v>
      </c>
      <c r="D239" s="216" t="s">
        <v>183</v>
      </c>
      <c r="E239" s="217" t="s">
        <v>381</v>
      </c>
      <c r="F239" s="218" t="s">
        <v>382</v>
      </c>
      <c r="G239" s="219" t="s">
        <v>186</v>
      </c>
      <c r="H239" s="220">
        <v>4.984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2.5018699999999998</v>
      </c>
      <c r="R239" s="225">
        <f>Q239*H239</f>
        <v>12.469320079999999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383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384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385</v>
      </c>
      <c r="G241" s="246"/>
      <c r="H241" s="249">
        <v>4.9835250000000002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386</v>
      </c>
      <c r="D242" s="216" t="s">
        <v>183</v>
      </c>
      <c r="E242" s="217" t="s">
        <v>387</v>
      </c>
      <c r="F242" s="218" t="s">
        <v>388</v>
      </c>
      <c r="G242" s="219" t="s">
        <v>186</v>
      </c>
      <c r="H242" s="220">
        <v>0.35999999999999999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2.5018699999999998</v>
      </c>
      <c r="R242" s="225">
        <f>Q242*H242</f>
        <v>0.90067319999999995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389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390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391</v>
      </c>
      <c r="G244" s="246"/>
      <c r="H244" s="249">
        <v>0.36000000000000004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3" customHeight="1">
      <c r="A245" s="41"/>
      <c r="B245" s="42"/>
      <c r="C245" s="216" t="s">
        <v>392</v>
      </c>
      <c r="D245" s="216" t="s">
        <v>183</v>
      </c>
      <c r="E245" s="217" t="s">
        <v>393</v>
      </c>
      <c r="F245" s="218" t="s">
        <v>394</v>
      </c>
      <c r="G245" s="219" t="s">
        <v>186</v>
      </c>
      <c r="H245" s="220">
        <v>0.54700000000000004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2.5018699999999998</v>
      </c>
      <c r="R245" s="225">
        <f>Q245*H245</f>
        <v>1.3685228899999999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395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396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397</v>
      </c>
      <c r="G247" s="246"/>
      <c r="H247" s="249">
        <v>0.54659999999999997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24.15" customHeight="1">
      <c r="A248" s="41"/>
      <c r="B248" s="42"/>
      <c r="C248" s="216" t="s">
        <v>398</v>
      </c>
      <c r="D248" s="216" t="s">
        <v>183</v>
      </c>
      <c r="E248" s="217" t="s">
        <v>399</v>
      </c>
      <c r="F248" s="218" t="s">
        <v>400</v>
      </c>
      <c r="G248" s="219" t="s">
        <v>256</v>
      </c>
      <c r="H248" s="220">
        <v>0.049000000000000002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1.0606199999999999</v>
      </c>
      <c r="R248" s="225">
        <f>Q248*H248</f>
        <v>0.051970379999999997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401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402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403</v>
      </c>
      <c r="G250" s="246"/>
      <c r="H250" s="249">
        <v>0.048683000000000004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2" customFormat="1" ht="24.15" customHeight="1">
      <c r="A251" s="41"/>
      <c r="B251" s="42"/>
      <c r="C251" s="216" t="s">
        <v>404</v>
      </c>
      <c r="D251" s="216" t="s">
        <v>183</v>
      </c>
      <c r="E251" s="217" t="s">
        <v>405</v>
      </c>
      <c r="F251" s="218" t="s">
        <v>406</v>
      </c>
      <c r="G251" s="219" t="s">
        <v>186</v>
      </c>
      <c r="H251" s="220">
        <v>0.12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2.5018699999999998</v>
      </c>
      <c r="R251" s="225">
        <f>Q251*H251</f>
        <v>0.30022439999999995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188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188</v>
      </c>
      <c r="BM251" s="227" t="s">
        <v>407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408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409</v>
      </c>
      <c r="G253" s="246"/>
      <c r="H253" s="249">
        <v>0.12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2" customFormat="1" ht="44.25" customHeight="1">
      <c r="A254" s="41"/>
      <c r="B254" s="42"/>
      <c r="C254" s="216" t="s">
        <v>410</v>
      </c>
      <c r="D254" s="216" t="s">
        <v>183</v>
      </c>
      <c r="E254" s="217" t="s">
        <v>411</v>
      </c>
      <c r="F254" s="218" t="s">
        <v>412</v>
      </c>
      <c r="G254" s="219" t="s">
        <v>186</v>
      </c>
      <c r="H254" s="220">
        <v>2.25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2.5504500000000001</v>
      </c>
      <c r="R254" s="225">
        <f>Q254*H254</f>
        <v>5.7385125000000006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188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188</v>
      </c>
      <c r="BM254" s="227" t="s">
        <v>413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414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415</v>
      </c>
      <c r="G256" s="246"/>
      <c r="H256" s="249">
        <v>2.25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12" customFormat="1" ht="22.8" customHeight="1">
      <c r="A257" s="12"/>
      <c r="B257" s="200"/>
      <c r="C257" s="201"/>
      <c r="D257" s="202" t="s">
        <v>70</v>
      </c>
      <c r="E257" s="214" t="s">
        <v>97</v>
      </c>
      <c r="F257" s="214" t="s">
        <v>416</v>
      </c>
      <c r="G257" s="201"/>
      <c r="H257" s="201"/>
      <c r="I257" s="204"/>
      <c r="J257" s="215">
        <f>BK257</f>
        <v>0</v>
      </c>
      <c r="K257" s="201"/>
      <c r="L257" s="206"/>
      <c r="M257" s="207"/>
      <c r="N257" s="208"/>
      <c r="O257" s="208"/>
      <c r="P257" s="209">
        <f>SUM(P258:P618)</f>
        <v>0</v>
      </c>
      <c r="Q257" s="208"/>
      <c r="R257" s="209">
        <f>SUM(R258:R618)</f>
        <v>270.44812057640007</v>
      </c>
      <c r="S257" s="208"/>
      <c r="T257" s="210">
        <f>SUM(T258:T618)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1" t="s">
        <v>78</v>
      </c>
      <c r="AT257" s="212" t="s">
        <v>70</v>
      </c>
      <c r="AU257" s="212" t="s">
        <v>78</v>
      </c>
      <c r="AY257" s="211" t="s">
        <v>181</v>
      </c>
      <c r="BK257" s="213">
        <f>SUM(BK258:BK618)</f>
        <v>0</v>
      </c>
    </row>
    <row r="258" s="2" customFormat="1" ht="33" customHeight="1">
      <c r="A258" s="41"/>
      <c r="B258" s="42"/>
      <c r="C258" s="216" t="s">
        <v>417</v>
      </c>
      <c r="D258" s="216" t="s">
        <v>183</v>
      </c>
      <c r="E258" s="217" t="s">
        <v>418</v>
      </c>
      <c r="F258" s="218" t="s">
        <v>419</v>
      </c>
      <c r="G258" s="219" t="s">
        <v>420</v>
      </c>
      <c r="H258" s="220">
        <v>2</v>
      </c>
      <c r="I258" s="221"/>
      <c r="J258" s="222">
        <f>ROUND(I258*H258,2)</f>
        <v>0</v>
      </c>
      <c r="K258" s="218" t="s">
        <v>421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0.28977000000000003</v>
      </c>
      <c r="R258" s="225">
        <f>Q258*H258</f>
        <v>0.57954000000000006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188</v>
      </c>
      <c r="BM258" s="227" t="s">
        <v>422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423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424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14" customFormat="1">
      <c r="A261" s="14"/>
      <c r="B261" s="245"/>
      <c r="C261" s="246"/>
      <c r="D261" s="236" t="s">
        <v>192</v>
      </c>
      <c r="E261" s="247" t="s">
        <v>19</v>
      </c>
      <c r="F261" s="248" t="s">
        <v>425</v>
      </c>
      <c r="G261" s="246"/>
      <c r="H261" s="249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192</v>
      </c>
      <c r="AU261" s="255" t="s">
        <v>80</v>
      </c>
      <c r="AV261" s="14" t="s">
        <v>80</v>
      </c>
      <c r="AW261" s="14" t="s">
        <v>194</v>
      </c>
      <c r="AX261" s="14" t="s">
        <v>71</v>
      </c>
      <c r="AY261" s="255" t="s">
        <v>181</v>
      </c>
    </row>
    <row r="262" s="2" customFormat="1" ht="37.8" customHeight="1">
      <c r="A262" s="41"/>
      <c r="B262" s="42"/>
      <c r="C262" s="216" t="s">
        <v>426</v>
      </c>
      <c r="D262" s="216" t="s">
        <v>183</v>
      </c>
      <c r="E262" s="217" t="s">
        <v>427</v>
      </c>
      <c r="F262" s="218" t="s">
        <v>428</v>
      </c>
      <c r="G262" s="219" t="s">
        <v>283</v>
      </c>
      <c r="H262" s="220">
        <v>0.34399999999999997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0.270704</v>
      </c>
      <c r="R262" s="225">
        <f>Q262*H262</f>
        <v>0.093122175999999987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188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188</v>
      </c>
      <c r="BM262" s="227" t="s">
        <v>429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430</v>
      </c>
      <c r="G263" s="246"/>
      <c r="H263" s="249">
        <v>0.34375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33" customHeight="1">
      <c r="A264" s="41"/>
      <c r="B264" s="42"/>
      <c r="C264" s="216" t="s">
        <v>431</v>
      </c>
      <c r="D264" s="216" t="s">
        <v>183</v>
      </c>
      <c r="E264" s="217" t="s">
        <v>432</v>
      </c>
      <c r="F264" s="218" t="s">
        <v>433</v>
      </c>
      <c r="G264" s="219" t="s">
        <v>420</v>
      </c>
      <c r="H264" s="220">
        <v>12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0.012619999999999999</v>
      </c>
      <c r="R264" s="225">
        <f>Q264*H264</f>
        <v>0.15143999999999999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434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435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3" customFormat="1">
      <c r="A266" s="13"/>
      <c r="B266" s="234"/>
      <c r="C266" s="235"/>
      <c r="D266" s="236" t="s">
        <v>192</v>
      </c>
      <c r="E266" s="237" t="s">
        <v>19</v>
      </c>
      <c r="F266" s="238" t="s">
        <v>436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192</v>
      </c>
      <c r="AU266" s="244" t="s">
        <v>80</v>
      </c>
      <c r="AV266" s="13" t="s">
        <v>78</v>
      </c>
      <c r="AW266" s="13" t="s">
        <v>194</v>
      </c>
      <c r="AX266" s="13" t="s">
        <v>71</v>
      </c>
      <c r="AY266" s="244" t="s">
        <v>181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437</v>
      </c>
      <c r="G267" s="246"/>
      <c r="H267" s="249">
        <v>4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71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438</v>
      </c>
      <c r="G268" s="246"/>
      <c r="H268" s="249">
        <v>8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439</v>
      </c>
      <c r="D269" s="216" t="s">
        <v>183</v>
      </c>
      <c r="E269" s="217" t="s">
        <v>440</v>
      </c>
      <c r="F269" s="218" t="s">
        <v>441</v>
      </c>
      <c r="G269" s="219" t="s">
        <v>420</v>
      </c>
      <c r="H269" s="220">
        <v>3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0.12021</v>
      </c>
      <c r="R269" s="225">
        <f>Q269*H269</f>
        <v>0.36063000000000001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442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443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444</v>
      </c>
      <c r="G271" s="246"/>
      <c r="H271" s="249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445</v>
      </c>
      <c r="G272" s="246"/>
      <c r="H272" s="249">
        <v>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37.8" customHeight="1">
      <c r="A273" s="41"/>
      <c r="B273" s="42"/>
      <c r="C273" s="216" t="s">
        <v>446</v>
      </c>
      <c r="D273" s="216" t="s">
        <v>183</v>
      </c>
      <c r="E273" s="217" t="s">
        <v>447</v>
      </c>
      <c r="F273" s="218" t="s">
        <v>448</v>
      </c>
      <c r="G273" s="219" t="s">
        <v>420</v>
      </c>
      <c r="H273" s="220">
        <v>1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0.24042</v>
      </c>
      <c r="R273" s="225">
        <f>Q273*H273</f>
        <v>0.24042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188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188</v>
      </c>
      <c r="BM273" s="227" t="s">
        <v>449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450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451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2" customFormat="1" ht="37.8" customHeight="1">
      <c r="A276" s="41"/>
      <c r="B276" s="42"/>
      <c r="C276" s="216" t="s">
        <v>452</v>
      </c>
      <c r="D276" s="216" t="s">
        <v>183</v>
      </c>
      <c r="E276" s="217" t="s">
        <v>453</v>
      </c>
      <c r="F276" s="218" t="s">
        <v>454</v>
      </c>
      <c r="G276" s="219" t="s">
        <v>186</v>
      </c>
      <c r="H276" s="220">
        <v>0.52100000000000002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1.8775</v>
      </c>
      <c r="R276" s="225">
        <f>Q276*H276</f>
        <v>0.97817750000000003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455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456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7" t="s">
        <v>19</v>
      </c>
      <c r="F278" s="248" t="s">
        <v>457</v>
      </c>
      <c r="G278" s="246"/>
      <c r="H278" s="249">
        <v>0.3105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194</v>
      </c>
      <c r="AX278" s="14" t="s">
        <v>71</v>
      </c>
      <c r="AY278" s="255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458</v>
      </c>
      <c r="G279" s="246"/>
      <c r="H279" s="249">
        <v>0.20999999999999999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2" customFormat="1" ht="37.8" customHeight="1">
      <c r="A280" s="41"/>
      <c r="B280" s="42"/>
      <c r="C280" s="216" t="s">
        <v>459</v>
      </c>
      <c r="D280" s="216" t="s">
        <v>183</v>
      </c>
      <c r="E280" s="217" t="s">
        <v>460</v>
      </c>
      <c r="F280" s="218" t="s">
        <v>461</v>
      </c>
      <c r="G280" s="219" t="s">
        <v>186</v>
      </c>
      <c r="H280" s="220">
        <v>11.131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1.8775</v>
      </c>
      <c r="R280" s="225">
        <f>Q280*H280</f>
        <v>20.898452500000001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188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188</v>
      </c>
      <c r="BM280" s="227" t="s">
        <v>462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463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13" customFormat="1">
      <c r="A282" s="13"/>
      <c r="B282" s="234"/>
      <c r="C282" s="235"/>
      <c r="D282" s="236" t="s">
        <v>192</v>
      </c>
      <c r="E282" s="237" t="s">
        <v>19</v>
      </c>
      <c r="F282" s="238" t="s">
        <v>204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192</v>
      </c>
      <c r="AU282" s="244" t="s">
        <v>80</v>
      </c>
      <c r="AV282" s="13" t="s">
        <v>78</v>
      </c>
      <c r="AW282" s="13" t="s">
        <v>194</v>
      </c>
      <c r="AX282" s="13" t="s">
        <v>71</v>
      </c>
      <c r="AY282" s="244" t="s">
        <v>181</v>
      </c>
    </row>
    <row r="283" s="13" customFormat="1">
      <c r="A283" s="13"/>
      <c r="B283" s="234"/>
      <c r="C283" s="235"/>
      <c r="D283" s="236" t="s">
        <v>192</v>
      </c>
      <c r="E283" s="237" t="s">
        <v>19</v>
      </c>
      <c r="F283" s="238" t="s">
        <v>464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192</v>
      </c>
      <c r="AU283" s="244" t="s">
        <v>80</v>
      </c>
      <c r="AV283" s="13" t="s">
        <v>78</v>
      </c>
      <c r="AW283" s="13" t="s">
        <v>194</v>
      </c>
      <c r="AX283" s="13" t="s">
        <v>71</v>
      </c>
      <c r="AY283" s="244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465</v>
      </c>
      <c r="G284" s="246"/>
      <c r="H284" s="249">
        <v>0.53295000000000003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466</v>
      </c>
      <c r="G285" s="246"/>
      <c r="H285" s="249">
        <v>0.95999999999999996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467</v>
      </c>
      <c r="G286" s="246"/>
      <c r="H286" s="249">
        <v>1.0800000000000001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468</v>
      </c>
      <c r="G287" s="246"/>
      <c r="H287" s="249">
        <v>1.1879999999999999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5" customFormat="1">
      <c r="A288" s="15"/>
      <c r="B288" s="256"/>
      <c r="C288" s="257"/>
      <c r="D288" s="236" t="s">
        <v>192</v>
      </c>
      <c r="E288" s="258" t="s">
        <v>19</v>
      </c>
      <c r="F288" s="259" t="s">
        <v>214</v>
      </c>
      <c r="G288" s="257"/>
      <c r="H288" s="260">
        <v>3.7609499999999998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6" t="s">
        <v>192</v>
      </c>
      <c r="AU288" s="266" t="s">
        <v>80</v>
      </c>
      <c r="AV288" s="15" t="s">
        <v>97</v>
      </c>
      <c r="AW288" s="15" t="s">
        <v>194</v>
      </c>
      <c r="AX288" s="15" t="s">
        <v>71</v>
      </c>
      <c r="AY288" s="266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469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470</v>
      </c>
      <c r="G290" s="246"/>
      <c r="H290" s="249">
        <v>0.93464999999999998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5" customFormat="1">
      <c r="A291" s="15"/>
      <c r="B291" s="256"/>
      <c r="C291" s="257"/>
      <c r="D291" s="236" t="s">
        <v>192</v>
      </c>
      <c r="E291" s="258" t="s">
        <v>19</v>
      </c>
      <c r="F291" s="259" t="s">
        <v>214</v>
      </c>
      <c r="G291" s="257"/>
      <c r="H291" s="260">
        <v>0.93464999999999998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192</v>
      </c>
      <c r="AU291" s="266" t="s">
        <v>80</v>
      </c>
      <c r="AV291" s="15" t="s">
        <v>97</v>
      </c>
      <c r="AW291" s="15" t="s">
        <v>194</v>
      </c>
      <c r="AX291" s="15" t="s">
        <v>71</v>
      </c>
      <c r="AY291" s="266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471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472</v>
      </c>
      <c r="G293" s="246"/>
      <c r="H293" s="249">
        <v>1.542325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473</v>
      </c>
      <c r="G294" s="246"/>
      <c r="H294" s="249">
        <v>1.3020000000000001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474</v>
      </c>
      <c r="G295" s="246"/>
      <c r="H295" s="249">
        <v>1.3715729999999999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475</v>
      </c>
      <c r="G296" s="246"/>
      <c r="H296" s="249">
        <v>0.71999999999999997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5" customFormat="1">
      <c r="A297" s="15"/>
      <c r="B297" s="256"/>
      <c r="C297" s="257"/>
      <c r="D297" s="236" t="s">
        <v>192</v>
      </c>
      <c r="E297" s="258" t="s">
        <v>19</v>
      </c>
      <c r="F297" s="259" t="s">
        <v>214</v>
      </c>
      <c r="G297" s="257"/>
      <c r="H297" s="260">
        <v>4.9358979999999999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6" t="s">
        <v>192</v>
      </c>
      <c r="AU297" s="266" t="s">
        <v>80</v>
      </c>
      <c r="AV297" s="15" t="s">
        <v>97</v>
      </c>
      <c r="AW297" s="15" t="s">
        <v>194</v>
      </c>
      <c r="AX297" s="15" t="s">
        <v>71</v>
      </c>
      <c r="AY297" s="266" t="s">
        <v>181</v>
      </c>
    </row>
    <row r="298" s="13" customFormat="1">
      <c r="A298" s="13"/>
      <c r="B298" s="234"/>
      <c r="C298" s="235"/>
      <c r="D298" s="236" t="s">
        <v>192</v>
      </c>
      <c r="E298" s="237" t="s">
        <v>19</v>
      </c>
      <c r="F298" s="238" t="s">
        <v>215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192</v>
      </c>
      <c r="AU298" s="244" t="s">
        <v>80</v>
      </c>
      <c r="AV298" s="13" t="s">
        <v>78</v>
      </c>
      <c r="AW298" s="13" t="s">
        <v>194</v>
      </c>
      <c r="AX298" s="13" t="s">
        <v>71</v>
      </c>
      <c r="AY298" s="244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476</v>
      </c>
      <c r="G299" s="246"/>
      <c r="H299" s="249">
        <v>1.5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15" customFormat="1">
      <c r="A300" s="15"/>
      <c r="B300" s="256"/>
      <c r="C300" s="257"/>
      <c r="D300" s="236" t="s">
        <v>192</v>
      </c>
      <c r="E300" s="258" t="s">
        <v>19</v>
      </c>
      <c r="F300" s="259" t="s">
        <v>214</v>
      </c>
      <c r="G300" s="257"/>
      <c r="H300" s="260">
        <v>1.5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192</v>
      </c>
      <c r="AU300" s="266" t="s">
        <v>80</v>
      </c>
      <c r="AV300" s="15" t="s">
        <v>97</v>
      </c>
      <c r="AW300" s="15" t="s">
        <v>194</v>
      </c>
      <c r="AX300" s="15" t="s">
        <v>71</v>
      </c>
      <c r="AY300" s="266" t="s">
        <v>181</v>
      </c>
    </row>
    <row r="301" s="16" customFormat="1">
      <c r="A301" s="16"/>
      <c r="B301" s="267"/>
      <c r="C301" s="268"/>
      <c r="D301" s="236" t="s">
        <v>192</v>
      </c>
      <c r="E301" s="269" t="s">
        <v>19</v>
      </c>
      <c r="F301" s="270" t="s">
        <v>220</v>
      </c>
      <c r="G301" s="268"/>
      <c r="H301" s="271">
        <v>11.131498000000001</v>
      </c>
      <c r="I301" s="272"/>
      <c r="J301" s="268"/>
      <c r="K301" s="268"/>
      <c r="L301" s="273"/>
      <c r="M301" s="274"/>
      <c r="N301" s="275"/>
      <c r="O301" s="275"/>
      <c r="P301" s="275"/>
      <c r="Q301" s="275"/>
      <c r="R301" s="275"/>
      <c r="S301" s="275"/>
      <c r="T301" s="27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277" t="s">
        <v>192</v>
      </c>
      <c r="AU301" s="277" t="s">
        <v>80</v>
      </c>
      <c r="AV301" s="16" t="s">
        <v>188</v>
      </c>
      <c r="AW301" s="16" t="s">
        <v>194</v>
      </c>
      <c r="AX301" s="16" t="s">
        <v>78</v>
      </c>
      <c r="AY301" s="277" t="s">
        <v>181</v>
      </c>
    </row>
    <row r="302" s="2" customFormat="1" ht="37.8" customHeight="1">
      <c r="A302" s="41"/>
      <c r="B302" s="42"/>
      <c r="C302" s="216" t="s">
        <v>477</v>
      </c>
      <c r="D302" s="216" t="s">
        <v>183</v>
      </c>
      <c r="E302" s="217" t="s">
        <v>478</v>
      </c>
      <c r="F302" s="218" t="s">
        <v>479</v>
      </c>
      <c r="G302" s="219" t="s">
        <v>283</v>
      </c>
      <c r="H302" s="220">
        <v>22.202000000000002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0.36063000000000001</v>
      </c>
      <c r="R302" s="225">
        <f>Q302*H302</f>
        <v>8.0067072600000007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480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481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482</v>
      </c>
      <c r="G304" s="246"/>
      <c r="H304" s="249">
        <v>2.5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483</v>
      </c>
      <c r="G305" s="246"/>
      <c r="H305" s="249">
        <v>19.116499999999998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484</v>
      </c>
      <c r="G306" s="246"/>
      <c r="H306" s="249">
        <v>0.58499999999999996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2" customFormat="1" ht="37.8" customHeight="1">
      <c r="A307" s="41"/>
      <c r="B307" s="42"/>
      <c r="C307" s="216" t="s">
        <v>485</v>
      </c>
      <c r="D307" s="216" t="s">
        <v>183</v>
      </c>
      <c r="E307" s="217" t="s">
        <v>486</v>
      </c>
      <c r="F307" s="218" t="s">
        <v>487</v>
      </c>
      <c r="G307" s="219" t="s">
        <v>283</v>
      </c>
      <c r="H307" s="220">
        <v>4.6799999999999997</v>
      </c>
      <c r="I307" s="221"/>
      <c r="J307" s="222">
        <f>ROUND(I307*H307,2)</f>
        <v>0</v>
      </c>
      <c r="K307" s="218" t="s">
        <v>187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0.50100999999999996</v>
      </c>
      <c r="R307" s="225">
        <f>Q307*H307</f>
        <v>2.3447267999999997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188</v>
      </c>
      <c r="AT307" s="227" t="s">
        <v>183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488</v>
      </c>
    </row>
    <row r="308" s="2" customFormat="1">
      <c r="A308" s="41"/>
      <c r="B308" s="42"/>
      <c r="C308" s="43"/>
      <c r="D308" s="229" t="s">
        <v>190</v>
      </c>
      <c r="E308" s="43"/>
      <c r="F308" s="230" t="s">
        <v>489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190</v>
      </c>
      <c r="AU308" s="20" t="s">
        <v>80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490</v>
      </c>
      <c r="G309" s="246"/>
      <c r="H309" s="249">
        <v>4.0949999999999998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4" customFormat="1">
      <c r="A310" s="14"/>
      <c r="B310" s="245"/>
      <c r="C310" s="246"/>
      <c r="D310" s="236" t="s">
        <v>192</v>
      </c>
      <c r="E310" s="247" t="s">
        <v>19</v>
      </c>
      <c r="F310" s="248" t="s">
        <v>491</v>
      </c>
      <c r="G310" s="246"/>
      <c r="H310" s="249">
        <v>0.58499999999999996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194</v>
      </c>
      <c r="AX310" s="14" t="s">
        <v>71</v>
      </c>
      <c r="AY310" s="255" t="s">
        <v>181</v>
      </c>
    </row>
    <row r="311" s="2" customFormat="1" ht="37.8" customHeight="1">
      <c r="A311" s="41"/>
      <c r="B311" s="42"/>
      <c r="C311" s="216" t="s">
        <v>492</v>
      </c>
      <c r="D311" s="216" t="s">
        <v>183</v>
      </c>
      <c r="E311" s="217" t="s">
        <v>493</v>
      </c>
      <c r="F311" s="218" t="s">
        <v>494</v>
      </c>
      <c r="G311" s="219" t="s">
        <v>283</v>
      </c>
      <c r="H311" s="220">
        <v>107.367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0.61208119999999999</v>
      </c>
      <c r="R311" s="225">
        <f>Q311*H311</f>
        <v>65.717322200400005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495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496</v>
      </c>
      <c r="G312" s="246"/>
      <c r="H312" s="249">
        <v>107.3672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2" customFormat="1" ht="33" customHeight="1">
      <c r="A313" s="41"/>
      <c r="B313" s="42"/>
      <c r="C313" s="216" t="s">
        <v>497</v>
      </c>
      <c r="D313" s="216" t="s">
        <v>183</v>
      </c>
      <c r="E313" s="217" t="s">
        <v>498</v>
      </c>
      <c r="F313" s="218" t="s">
        <v>499</v>
      </c>
      <c r="G313" s="219" t="s">
        <v>186</v>
      </c>
      <c r="H313" s="220">
        <v>9.2170000000000005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1.6285000000000001</v>
      </c>
      <c r="R313" s="225">
        <f>Q313*H313</f>
        <v>15.009884500000002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500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501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3" customFormat="1">
      <c r="A315" s="13"/>
      <c r="B315" s="234"/>
      <c r="C315" s="235"/>
      <c r="D315" s="236" t="s">
        <v>192</v>
      </c>
      <c r="E315" s="237" t="s">
        <v>19</v>
      </c>
      <c r="F315" s="238" t="s">
        <v>204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192</v>
      </c>
      <c r="AU315" s="244" t="s">
        <v>80</v>
      </c>
      <c r="AV315" s="13" t="s">
        <v>78</v>
      </c>
      <c r="AW315" s="13" t="s">
        <v>194</v>
      </c>
      <c r="AX315" s="13" t="s">
        <v>71</v>
      </c>
      <c r="AY315" s="244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502</v>
      </c>
      <c r="G316" s="246"/>
      <c r="H316" s="249">
        <v>2.6723249999999998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503</v>
      </c>
      <c r="G317" s="246"/>
      <c r="H317" s="249">
        <v>2.20506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5" customFormat="1">
      <c r="A318" s="15"/>
      <c r="B318" s="256"/>
      <c r="C318" s="257"/>
      <c r="D318" s="236" t="s">
        <v>192</v>
      </c>
      <c r="E318" s="258" t="s">
        <v>19</v>
      </c>
      <c r="F318" s="259" t="s">
        <v>214</v>
      </c>
      <c r="G318" s="257"/>
      <c r="H318" s="260">
        <v>4.8773850000000003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6" t="s">
        <v>192</v>
      </c>
      <c r="AU318" s="266" t="s">
        <v>80</v>
      </c>
      <c r="AV318" s="15" t="s">
        <v>97</v>
      </c>
      <c r="AW318" s="15" t="s">
        <v>194</v>
      </c>
      <c r="AX318" s="15" t="s">
        <v>71</v>
      </c>
      <c r="AY318" s="266" t="s">
        <v>181</v>
      </c>
    </row>
    <row r="319" s="13" customFormat="1">
      <c r="A319" s="13"/>
      <c r="B319" s="234"/>
      <c r="C319" s="235"/>
      <c r="D319" s="236" t="s">
        <v>192</v>
      </c>
      <c r="E319" s="237" t="s">
        <v>19</v>
      </c>
      <c r="F319" s="238" t="s">
        <v>215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192</v>
      </c>
      <c r="AU319" s="244" t="s">
        <v>80</v>
      </c>
      <c r="AV319" s="13" t="s">
        <v>78</v>
      </c>
      <c r="AW319" s="13" t="s">
        <v>194</v>
      </c>
      <c r="AX319" s="13" t="s">
        <v>71</v>
      </c>
      <c r="AY319" s="244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504</v>
      </c>
      <c r="G320" s="246"/>
      <c r="H320" s="249">
        <v>4.3400999999999996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5" customFormat="1">
      <c r="A321" s="15"/>
      <c r="B321" s="256"/>
      <c r="C321" s="257"/>
      <c r="D321" s="236" t="s">
        <v>192</v>
      </c>
      <c r="E321" s="258" t="s">
        <v>19</v>
      </c>
      <c r="F321" s="259" t="s">
        <v>214</v>
      </c>
      <c r="G321" s="257"/>
      <c r="H321" s="260">
        <v>4.3400999999999996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6" t="s">
        <v>192</v>
      </c>
      <c r="AU321" s="266" t="s">
        <v>80</v>
      </c>
      <c r="AV321" s="15" t="s">
        <v>97</v>
      </c>
      <c r="AW321" s="15" t="s">
        <v>194</v>
      </c>
      <c r="AX321" s="15" t="s">
        <v>71</v>
      </c>
      <c r="AY321" s="266" t="s">
        <v>181</v>
      </c>
    </row>
    <row r="322" s="16" customFormat="1">
      <c r="A322" s="16"/>
      <c r="B322" s="267"/>
      <c r="C322" s="268"/>
      <c r="D322" s="236" t="s">
        <v>192</v>
      </c>
      <c r="E322" s="269" t="s">
        <v>19</v>
      </c>
      <c r="F322" s="270" t="s">
        <v>220</v>
      </c>
      <c r="G322" s="268"/>
      <c r="H322" s="271">
        <v>9.2174849999999999</v>
      </c>
      <c r="I322" s="272"/>
      <c r="J322" s="268"/>
      <c r="K322" s="268"/>
      <c r="L322" s="273"/>
      <c r="M322" s="274"/>
      <c r="N322" s="275"/>
      <c r="O322" s="275"/>
      <c r="P322" s="275"/>
      <c r="Q322" s="275"/>
      <c r="R322" s="275"/>
      <c r="S322" s="275"/>
      <c r="T322" s="27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77" t="s">
        <v>192</v>
      </c>
      <c r="AU322" s="277" t="s">
        <v>80</v>
      </c>
      <c r="AV322" s="16" t="s">
        <v>188</v>
      </c>
      <c r="AW322" s="16" t="s">
        <v>194</v>
      </c>
      <c r="AX322" s="16" t="s">
        <v>78</v>
      </c>
      <c r="AY322" s="277" t="s">
        <v>181</v>
      </c>
    </row>
    <row r="323" s="2" customFormat="1" ht="37.8" customHeight="1">
      <c r="A323" s="41"/>
      <c r="B323" s="42"/>
      <c r="C323" s="216" t="s">
        <v>505</v>
      </c>
      <c r="D323" s="216" t="s">
        <v>183</v>
      </c>
      <c r="E323" s="217" t="s">
        <v>506</v>
      </c>
      <c r="F323" s="218" t="s">
        <v>507</v>
      </c>
      <c r="G323" s="219" t="s">
        <v>283</v>
      </c>
      <c r="H323" s="220">
        <v>2.3999999999999999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0.22897999999999999</v>
      </c>
      <c r="R323" s="225">
        <f>Q323*H323</f>
        <v>0.54955199999999993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188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188</v>
      </c>
      <c r="BM323" s="227" t="s">
        <v>508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509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510</v>
      </c>
      <c r="G325" s="246"/>
      <c r="H325" s="249">
        <v>2.3999999999999999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2" customFormat="1" ht="37.8" customHeight="1">
      <c r="A326" s="41"/>
      <c r="B326" s="42"/>
      <c r="C326" s="216" t="s">
        <v>511</v>
      </c>
      <c r="D326" s="216" t="s">
        <v>183</v>
      </c>
      <c r="E326" s="217" t="s">
        <v>512</v>
      </c>
      <c r="F326" s="218" t="s">
        <v>513</v>
      </c>
      <c r="G326" s="219" t="s">
        <v>283</v>
      </c>
      <c r="H326" s="220">
        <v>11.82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0.23626</v>
      </c>
      <c r="R326" s="225">
        <f>Q326*H326</f>
        <v>2.7925932000000002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188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514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515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516</v>
      </c>
      <c r="G328" s="246"/>
      <c r="H328" s="249">
        <v>11.82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37.8" customHeight="1">
      <c r="A329" s="41"/>
      <c r="B329" s="42"/>
      <c r="C329" s="216" t="s">
        <v>517</v>
      </c>
      <c r="D329" s="216" t="s">
        <v>183</v>
      </c>
      <c r="E329" s="217" t="s">
        <v>518</v>
      </c>
      <c r="F329" s="218" t="s">
        <v>519</v>
      </c>
      <c r="G329" s="219" t="s">
        <v>283</v>
      </c>
      <c r="H329" s="220">
        <v>6.6260000000000003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0.31672</v>
      </c>
      <c r="R329" s="225">
        <f>Q329*H329</f>
        <v>2.0985867200000001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188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188</v>
      </c>
      <c r="BM329" s="227" t="s">
        <v>520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521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14" customFormat="1">
      <c r="A331" s="14"/>
      <c r="B331" s="245"/>
      <c r="C331" s="246"/>
      <c r="D331" s="236" t="s">
        <v>192</v>
      </c>
      <c r="E331" s="247" t="s">
        <v>19</v>
      </c>
      <c r="F331" s="248" t="s">
        <v>522</v>
      </c>
      <c r="G331" s="246"/>
      <c r="H331" s="249">
        <v>6.6254999999999997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194</v>
      </c>
      <c r="AX331" s="14" t="s">
        <v>71</v>
      </c>
      <c r="AY331" s="255" t="s">
        <v>181</v>
      </c>
    </row>
    <row r="332" s="2" customFormat="1" ht="33" customHeight="1">
      <c r="A332" s="41"/>
      <c r="B332" s="42"/>
      <c r="C332" s="216" t="s">
        <v>523</v>
      </c>
      <c r="D332" s="216" t="s">
        <v>183</v>
      </c>
      <c r="E332" s="217" t="s">
        <v>524</v>
      </c>
      <c r="F332" s="218" t="s">
        <v>525</v>
      </c>
      <c r="G332" s="219" t="s">
        <v>186</v>
      </c>
      <c r="H332" s="220">
        <v>16.512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2.5018699999999998</v>
      </c>
      <c r="R332" s="225">
        <f>Q332*H332</f>
        <v>41.310877439999999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526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527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13" customFormat="1">
      <c r="A334" s="13"/>
      <c r="B334" s="234"/>
      <c r="C334" s="235"/>
      <c r="D334" s="236" t="s">
        <v>192</v>
      </c>
      <c r="E334" s="237" t="s">
        <v>19</v>
      </c>
      <c r="F334" s="238" t="s">
        <v>278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192</v>
      </c>
      <c r="AU334" s="244" t="s">
        <v>80</v>
      </c>
      <c r="AV334" s="13" t="s">
        <v>78</v>
      </c>
      <c r="AW334" s="13" t="s">
        <v>194</v>
      </c>
      <c r="AX334" s="13" t="s">
        <v>71</v>
      </c>
      <c r="AY334" s="244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528</v>
      </c>
      <c r="G335" s="246"/>
      <c r="H335" s="249">
        <v>5.2211875000000001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529</v>
      </c>
      <c r="G336" s="246"/>
      <c r="H336" s="249">
        <v>8.2754062500000014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530</v>
      </c>
      <c r="G337" s="246"/>
      <c r="H337" s="249">
        <v>3.0155249999999993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531</v>
      </c>
      <c r="D338" s="216" t="s">
        <v>183</v>
      </c>
      <c r="E338" s="217" t="s">
        <v>532</v>
      </c>
      <c r="F338" s="218" t="s">
        <v>533</v>
      </c>
      <c r="G338" s="219" t="s">
        <v>256</v>
      </c>
      <c r="H338" s="220">
        <v>3.3370000000000002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1.04922</v>
      </c>
      <c r="R338" s="225">
        <f>Q338*H338</f>
        <v>3.5012471400000003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188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534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535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536</v>
      </c>
      <c r="G340" s="246"/>
      <c r="H340" s="249">
        <v>1.7809999999999999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537</v>
      </c>
      <c r="G341" s="246"/>
      <c r="H341" s="249">
        <v>0.086026499999999992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538</v>
      </c>
      <c r="G342" s="246"/>
      <c r="H342" s="249">
        <v>1.469568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4.15" customHeight="1">
      <c r="A343" s="41"/>
      <c r="B343" s="42"/>
      <c r="C343" s="216" t="s">
        <v>539</v>
      </c>
      <c r="D343" s="216" t="s">
        <v>183</v>
      </c>
      <c r="E343" s="217" t="s">
        <v>540</v>
      </c>
      <c r="F343" s="218" t="s">
        <v>541</v>
      </c>
      <c r="G343" s="219" t="s">
        <v>420</v>
      </c>
      <c r="H343" s="220">
        <v>12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0.0091800000000000007</v>
      </c>
      <c r="R343" s="225">
        <f>Q343*H343</f>
        <v>0.11016000000000001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542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543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544</v>
      </c>
      <c r="G345" s="246"/>
      <c r="H345" s="249">
        <v>12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16.5" customHeight="1">
      <c r="A346" s="41"/>
      <c r="B346" s="42"/>
      <c r="C346" s="278" t="s">
        <v>545</v>
      </c>
      <c r="D346" s="278" t="s">
        <v>296</v>
      </c>
      <c r="E346" s="279" t="s">
        <v>546</v>
      </c>
      <c r="F346" s="280" t="s">
        <v>547</v>
      </c>
      <c r="G346" s="281" t="s">
        <v>420</v>
      </c>
      <c r="H346" s="282">
        <v>12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0.042999999999999997</v>
      </c>
      <c r="R346" s="225">
        <f>Q346*H346</f>
        <v>0.51600000000000001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253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548</v>
      </c>
    </row>
    <row r="347" s="2" customFormat="1" ht="37.8" customHeight="1">
      <c r="A347" s="41"/>
      <c r="B347" s="42"/>
      <c r="C347" s="216" t="s">
        <v>549</v>
      </c>
      <c r="D347" s="216" t="s">
        <v>183</v>
      </c>
      <c r="E347" s="217" t="s">
        <v>550</v>
      </c>
      <c r="F347" s="218" t="s">
        <v>551</v>
      </c>
      <c r="G347" s="219" t="s">
        <v>420</v>
      </c>
      <c r="H347" s="220">
        <v>22</v>
      </c>
      <c r="I347" s="221"/>
      <c r="J347" s="222">
        <f>ROUND(I347*H347,2)</f>
        <v>0</v>
      </c>
      <c r="K347" s="218" t="s">
        <v>187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0.022780000000000002</v>
      </c>
      <c r="R347" s="225">
        <f>Q347*H347</f>
        <v>0.50116000000000005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188</v>
      </c>
      <c r="AT347" s="227" t="s">
        <v>183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188</v>
      </c>
      <c r="BM347" s="227" t="s">
        <v>552</v>
      </c>
    </row>
    <row r="348" s="2" customFormat="1">
      <c r="A348" s="41"/>
      <c r="B348" s="42"/>
      <c r="C348" s="43"/>
      <c r="D348" s="229" t="s">
        <v>190</v>
      </c>
      <c r="E348" s="43"/>
      <c r="F348" s="230" t="s">
        <v>553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190</v>
      </c>
      <c r="AU348" s="20" t="s">
        <v>80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554</v>
      </c>
      <c r="G349" s="246"/>
      <c r="H349" s="249">
        <v>22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2" customFormat="1" ht="37.8" customHeight="1">
      <c r="A350" s="41"/>
      <c r="B350" s="42"/>
      <c r="C350" s="216" t="s">
        <v>555</v>
      </c>
      <c r="D350" s="216" t="s">
        <v>183</v>
      </c>
      <c r="E350" s="217" t="s">
        <v>556</v>
      </c>
      <c r="F350" s="218" t="s">
        <v>557</v>
      </c>
      <c r="G350" s="219" t="s">
        <v>420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0.026929999999999999</v>
      </c>
      <c r="R350" s="225">
        <f>Q350*H350</f>
        <v>0.026929999999999999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188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188</v>
      </c>
      <c r="BM350" s="227" t="s">
        <v>558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559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560</v>
      </c>
      <c r="G352" s="246"/>
      <c r="H352" s="249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37.8" customHeight="1">
      <c r="A353" s="41"/>
      <c r="B353" s="42"/>
      <c r="C353" s="216" t="s">
        <v>561</v>
      </c>
      <c r="D353" s="216" t="s">
        <v>183</v>
      </c>
      <c r="E353" s="217" t="s">
        <v>562</v>
      </c>
      <c r="F353" s="218" t="s">
        <v>563</v>
      </c>
      <c r="G353" s="219" t="s">
        <v>420</v>
      </c>
      <c r="H353" s="220">
        <v>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0.036549999999999999</v>
      </c>
      <c r="R353" s="225">
        <f>Q353*H353</f>
        <v>0.10965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188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188</v>
      </c>
      <c r="BM353" s="227" t="s">
        <v>564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565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566</v>
      </c>
      <c r="G355" s="246"/>
      <c r="H355" s="249">
        <v>3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37.8" customHeight="1">
      <c r="A356" s="41"/>
      <c r="B356" s="42"/>
      <c r="C356" s="216" t="s">
        <v>567</v>
      </c>
      <c r="D356" s="216" t="s">
        <v>183</v>
      </c>
      <c r="E356" s="217" t="s">
        <v>568</v>
      </c>
      <c r="F356" s="218" t="s">
        <v>569</v>
      </c>
      <c r="G356" s="219" t="s">
        <v>420</v>
      </c>
      <c r="H356" s="220">
        <v>15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0.04555</v>
      </c>
      <c r="R356" s="225">
        <f>Q356*H356</f>
        <v>0.68325000000000002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188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570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571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572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573</v>
      </c>
      <c r="G359" s="246"/>
      <c r="H359" s="249">
        <v>2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574</v>
      </c>
      <c r="G360" s="246"/>
      <c r="H360" s="249">
        <v>4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2" customFormat="1" ht="37.8" customHeight="1">
      <c r="A361" s="41"/>
      <c r="B361" s="42"/>
      <c r="C361" s="216" t="s">
        <v>575</v>
      </c>
      <c r="D361" s="216" t="s">
        <v>183</v>
      </c>
      <c r="E361" s="217" t="s">
        <v>576</v>
      </c>
      <c r="F361" s="218" t="s">
        <v>577</v>
      </c>
      <c r="G361" s="219" t="s">
        <v>420</v>
      </c>
      <c r="H361" s="220">
        <v>7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0.054550000000000001</v>
      </c>
      <c r="R361" s="225">
        <f>Q361*H361</f>
        <v>0.38185000000000002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188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188</v>
      </c>
      <c r="BM361" s="227" t="s">
        <v>578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579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580</v>
      </c>
      <c r="G363" s="246"/>
      <c r="H363" s="249">
        <v>2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581</v>
      </c>
      <c r="G364" s="246"/>
      <c r="H364" s="249">
        <v>3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582</v>
      </c>
      <c r="G365" s="246"/>
      <c r="H365" s="249">
        <v>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2" customFormat="1" ht="37.8" customHeight="1">
      <c r="A366" s="41"/>
      <c r="B366" s="42"/>
      <c r="C366" s="216" t="s">
        <v>583</v>
      </c>
      <c r="D366" s="216" t="s">
        <v>183</v>
      </c>
      <c r="E366" s="217" t="s">
        <v>584</v>
      </c>
      <c r="F366" s="218" t="s">
        <v>585</v>
      </c>
      <c r="G366" s="219" t="s">
        <v>420</v>
      </c>
      <c r="H366" s="220">
        <v>5</v>
      </c>
      <c r="I366" s="221"/>
      <c r="J366" s="222">
        <f>ROUND(I366*H366,2)</f>
        <v>0</v>
      </c>
      <c r="K366" s="218" t="s">
        <v>187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0.10005</v>
      </c>
      <c r="R366" s="225">
        <f>Q366*H366</f>
        <v>0.50024999999999997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188</v>
      </c>
      <c r="AT366" s="227" t="s">
        <v>183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586</v>
      </c>
    </row>
    <row r="367" s="2" customFormat="1">
      <c r="A367" s="41"/>
      <c r="B367" s="42"/>
      <c r="C367" s="43"/>
      <c r="D367" s="229" t="s">
        <v>190</v>
      </c>
      <c r="E367" s="43"/>
      <c r="F367" s="230" t="s">
        <v>587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190</v>
      </c>
      <c r="AU367" s="20" t="s">
        <v>80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588</v>
      </c>
      <c r="G368" s="246"/>
      <c r="H368" s="249">
        <v>5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2" customFormat="1" ht="24.15" customHeight="1">
      <c r="A369" s="41"/>
      <c r="B369" s="42"/>
      <c r="C369" s="216" t="s">
        <v>589</v>
      </c>
      <c r="D369" s="216" t="s">
        <v>183</v>
      </c>
      <c r="E369" s="217" t="s">
        <v>590</v>
      </c>
      <c r="F369" s="218" t="s">
        <v>591</v>
      </c>
      <c r="G369" s="219" t="s">
        <v>420</v>
      </c>
      <c r="H369" s="220">
        <v>5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0.014999999999999999</v>
      </c>
      <c r="R369" s="225">
        <f>Q369*H369</f>
        <v>0.074999999999999997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188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188</v>
      </c>
      <c r="BM369" s="227" t="s">
        <v>592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593</v>
      </c>
      <c r="G370" s="246"/>
      <c r="H370" s="249">
        <v>5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2" customFormat="1" ht="24.15" customHeight="1">
      <c r="A371" s="41"/>
      <c r="B371" s="42"/>
      <c r="C371" s="216" t="s">
        <v>594</v>
      </c>
      <c r="D371" s="216" t="s">
        <v>183</v>
      </c>
      <c r="E371" s="217" t="s">
        <v>595</v>
      </c>
      <c r="F371" s="218" t="s">
        <v>596</v>
      </c>
      <c r="G371" s="219" t="s">
        <v>186</v>
      </c>
      <c r="H371" s="220">
        <v>1.1779999999999999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1.94302</v>
      </c>
      <c r="R371" s="225">
        <f>Q371*H371</f>
        <v>2.28887756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597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598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599</v>
      </c>
      <c r="G373" s="246"/>
      <c r="H373" s="249">
        <v>0.044999999999999998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71</v>
      </c>
      <c r="AY373" s="255" t="s">
        <v>181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600</v>
      </c>
      <c r="G374" s="246"/>
      <c r="H374" s="249">
        <v>1.0800000000000001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601</v>
      </c>
      <c r="G375" s="246"/>
      <c r="H375" s="249">
        <v>0.052499999999999998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2" customFormat="1" ht="44.25" customHeight="1">
      <c r="A376" s="41"/>
      <c r="B376" s="42"/>
      <c r="C376" s="216" t="s">
        <v>602</v>
      </c>
      <c r="D376" s="216" t="s">
        <v>183</v>
      </c>
      <c r="E376" s="217" t="s">
        <v>603</v>
      </c>
      <c r="F376" s="218" t="s">
        <v>604</v>
      </c>
      <c r="G376" s="219" t="s">
        <v>304</v>
      </c>
      <c r="H376" s="220">
        <v>27.5</v>
      </c>
      <c r="I376" s="221"/>
      <c r="J376" s="222">
        <f>ROUND(I376*H376,2)</f>
        <v>0</v>
      </c>
      <c r="K376" s="218" t="s">
        <v>187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0.027060000000000001</v>
      </c>
      <c r="R376" s="225">
        <f>Q376*H376</f>
        <v>0.74414999999999998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188</v>
      </c>
      <c r="AT376" s="227" t="s">
        <v>183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605</v>
      </c>
    </row>
    <row r="377" s="2" customFormat="1">
      <c r="A377" s="41"/>
      <c r="B377" s="42"/>
      <c r="C377" s="43"/>
      <c r="D377" s="229" t="s">
        <v>190</v>
      </c>
      <c r="E377" s="43"/>
      <c r="F377" s="230" t="s">
        <v>606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190</v>
      </c>
      <c r="AU377" s="20" t="s">
        <v>80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607</v>
      </c>
      <c r="G378" s="246"/>
      <c r="H378" s="249">
        <v>27.5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2" customFormat="1" ht="44.25" customHeight="1">
      <c r="A379" s="41"/>
      <c r="B379" s="42"/>
      <c r="C379" s="216" t="s">
        <v>608</v>
      </c>
      <c r="D379" s="216" t="s">
        <v>183</v>
      </c>
      <c r="E379" s="217" t="s">
        <v>609</v>
      </c>
      <c r="F379" s="218" t="s">
        <v>610</v>
      </c>
      <c r="G379" s="219" t="s">
        <v>304</v>
      </c>
      <c r="H379" s="220">
        <v>1.25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0.03773</v>
      </c>
      <c r="R379" s="225">
        <f>Q379*H379</f>
        <v>0.047162499999999996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188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188</v>
      </c>
      <c r="BM379" s="227" t="s">
        <v>611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612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613</v>
      </c>
      <c r="G381" s="246"/>
      <c r="H381" s="249">
        <v>1.25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37.8" customHeight="1">
      <c r="A382" s="41"/>
      <c r="B382" s="42"/>
      <c r="C382" s="216" t="s">
        <v>614</v>
      </c>
      <c r="D382" s="216" t="s">
        <v>183</v>
      </c>
      <c r="E382" s="217" t="s">
        <v>615</v>
      </c>
      <c r="F382" s="218" t="s">
        <v>616</v>
      </c>
      <c r="G382" s="219" t="s">
        <v>283</v>
      </c>
      <c r="H382" s="220">
        <v>2.214</v>
      </c>
      <c r="I382" s="221"/>
      <c r="J382" s="222">
        <f>ROUND(I382*H382,2)</f>
        <v>0</v>
      </c>
      <c r="K382" s="218" t="s">
        <v>187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0.0098399999999999998</v>
      </c>
      <c r="R382" s="225">
        <f>Q382*H382</f>
        <v>0.021785759999999998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188</v>
      </c>
      <c r="AT382" s="227" t="s">
        <v>183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617</v>
      </c>
    </row>
    <row r="383" s="2" customFormat="1">
      <c r="A383" s="41"/>
      <c r="B383" s="42"/>
      <c r="C383" s="43"/>
      <c r="D383" s="229" t="s">
        <v>190</v>
      </c>
      <c r="E383" s="43"/>
      <c r="F383" s="230" t="s">
        <v>618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190</v>
      </c>
      <c r="AU383" s="20" t="s">
        <v>80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619</v>
      </c>
      <c r="G384" s="246"/>
      <c r="H384" s="249">
        <v>2.2139999999999995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2" customFormat="1" ht="37.8" customHeight="1">
      <c r="A385" s="41"/>
      <c r="B385" s="42"/>
      <c r="C385" s="216" t="s">
        <v>620</v>
      </c>
      <c r="D385" s="216" t="s">
        <v>183</v>
      </c>
      <c r="E385" s="217" t="s">
        <v>621</v>
      </c>
      <c r="F385" s="218" t="s">
        <v>622</v>
      </c>
      <c r="G385" s="219" t="s">
        <v>283</v>
      </c>
      <c r="H385" s="220">
        <v>2.214</v>
      </c>
      <c r="I385" s="221"/>
      <c r="J385" s="222">
        <f>ROUND(I385*H385,2)</f>
        <v>0</v>
      </c>
      <c r="K385" s="218" t="s">
        <v>187</v>
      </c>
      <c r="L385" s="47"/>
      <c r="M385" s="223" t="s">
        <v>19</v>
      </c>
      <c r="N385" s="224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188</v>
      </c>
      <c r="AT385" s="227" t="s">
        <v>183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188</v>
      </c>
      <c r="BM385" s="227" t="s">
        <v>623</v>
      </c>
    </row>
    <row r="386" s="2" customFormat="1">
      <c r="A386" s="41"/>
      <c r="B386" s="42"/>
      <c r="C386" s="43"/>
      <c r="D386" s="229" t="s">
        <v>190</v>
      </c>
      <c r="E386" s="43"/>
      <c r="F386" s="230" t="s">
        <v>624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190</v>
      </c>
      <c r="AU386" s="20" t="s">
        <v>80</v>
      </c>
    </row>
    <row r="387" s="2" customFormat="1" ht="37.8" customHeight="1">
      <c r="A387" s="41"/>
      <c r="B387" s="42"/>
      <c r="C387" s="216" t="s">
        <v>625</v>
      </c>
      <c r="D387" s="216" t="s">
        <v>183</v>
      </c>
      <c r="E387" s="217" t="s">
        <v>626</v>
      </c>
      <c r="F387" s="218" t="s">
        <v>627</v>
      </c>
      <c r="G387" s="219" t="s">
        <v>256</v>
      </c>
      <c r="H387" s="220">
        <v>0.38400000000000001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0.019539999999999998</v>
      </c>
      <c r="R387" s="225">
        <f>Q387*H387</f>
        <v>0.0075033599999999997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628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629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3" customFormat="1">
      <c r="A389" s="13"/>
      <c r="B389" s="234"/>
      <c r="C389" s="235"/>
      <c r="D389" s="236" t="s">
        <v>192</v>
      </c>
      <c r="E389" s="237" t="s">
        <v>19</v>
      </c>
      <c r="F389" s="238" t="s">
        <v>630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192</v>
      </c>
      <c r="AU389" s="244" t="s">
        <v>80</v>
      </c>
      <c r="AV389" s="13" t="s">
        <v>78</v>
      </c>
      <c r="AW389" s="13" t="s">
        <v>194</v>
      </c>
      <c r="AX389" s="13" t="s">
        <v>71</v>
      </c>
      <c r="AY389" s="244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631</v>
      </c>
      <c r="G390" s="246"/>
      <c r="H390" s="249">
        <v>0.19800000000000001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632</v>
      </c>
      <c r="G391" s="246"/>
      <c r="H391" s="249">
        <v>0.039600000000000003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633</v>
      </c>
      <c r="G392" s="246"/>
      <c r="H392" s="249">
        <v>0.047700000000000006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634</v>
      </c>
      <c r="G393" s="246"/>
      <c r="H393" s="249">
        <v>0.0071999999999999998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635</v>
      </c>
      <c r="G394" s="246"/>
      <c r="H394" s="249">
        <v>0.016200000000000003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636</v>
      </c>
      <c r="G395" s="246"/>
      <c r="H395" s="249">
        <v>0.016959999999999999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14" customFormat="1">
      <c r="A396" s="14"/>
      <c r="B396" s="245"/>
      <c r="C396" s="246"/>
      <c r="D396" s="236" t="s">
        <v>192</v>
      </c>
      <c r="E396" s="247" t="s">
        <v>19</v>
      </c>
      <c r="F396" s="248" t="s">
        <v>637</v>
      </c>
      <c r="G396" s="246"/>
      <c r="H396" s="249">
        <v>0.058319999999999997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192</v>
      </c>
      <c r="AU396" s="255" t="s">
        <v>80</v>
      </c>
      <c r="AV396" s="14" t="s">
        <v>80</v>
      </c>
      <c r="AW396" s="14" t="s">
        <v>194</v>
      </c>
      <c r="AX396" s="14" t="s">
        <v>71</v>
      </c>
      <c r="AY396" s="255" t="s">
        <v>181</v>
      </c>
    </row>
    <row r="397" s="2" customFormat="1" ht="21.75" customHeight="1">
      <c r="A397" s="41"/>
      <c r="B397" s="42"/>
      <c r="C397" s="278" t="s">
        <v>638</v>
      </c>
      <c r="D397" s="278" t="s">
        <v>296</v>
      </c>
      <c r="E397" s="279" t="s">
        <v>639</v>
      </c>
      <c r="F397" s="280" t="s">
        <v>640</v>
      </c>
      <c r="G397" s="281" t="s">
        <v>256</v>
      </c>
      <c r="H397" s="282">
        <v>0.28399999999999997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1</v>
      </c>
      <c r="R397" s="225">
        <f>Q397*H397</f>
        <v>0.28399999999999997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641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642</v>
      </c>
      <c r="G398" s="246"/>
      <c r="H398" s="249">
        <v>0.26100000000000001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14" customFormat="1">
      <c r="A399" s="14"/>
      <c r="B399" s="245"/>
      <c r="C399" s="246"/>
      <c r="D399" s="236" t="s">
        <v>192</v>
      </c>
      <c r="E399" s="246"/>
      <c r="F399" s="248" t="s">
        <v>643</v>
      </c>
      <c r="G399" s="246"/>
      <c r="H399" s="249">
        <v>0.28399999999999997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192</v>
      </c>
      <c r="AU399" s="255" t="s">
        <v>80</v>
      </c>
      <c r="AV399" s="14" t="s">
        <v>80</v>
      </c>
      <c r="AW399" s="14" t="s">
        <v>4</v>
      </c>
      <c r="AX399" s="14" t="s">
        <v>78</v>
      </c>
      <c r="AY399" s="255" t="s">
        <v>181</v>
      </c>
    </row>
    <row r="400" s="2" customFormat="1" ht="21.75" customHeight="1">
      <c r="A400" s="41"/>
      <c r="B400" s="42"/>
      <c r="C400" s="278" t="s">
        <v>644</v>
      </c>
      <c r="D400" s="278" t="s">
        <v>296</v>
      </c>
      <c r="E400" s="279" t="s">
        <v>645</v>
      </c>
      <c r="F400" s="280" t="s">
        <v>646</v>
      </c>
      <c r="G400" s="281" t="s">
        <v>256</v>
      </c>
      <c r="H400" s="282">
        <v>0.063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1</v>
      </c>
      <c r="R400" s="225">
        <f>Q400*H400</f>
        <v>0.063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253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188</v>
      </c>
      <c r="BM400" s="227" t="s">
        <v>647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648</v>
      </c>
      <c r="G401" s="246"/>
      <c r="H401" s="249">
        <v>0.058319999999999997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14" customFormat="1">
      <c r="A402" s="14"/>
      <c r="B402" s="245"/>
      <c r="C402" s="246"/>
      <c r="D402" s="236" t="s">
        <v>192</v>
      </c>
      <c r="E402" s="246"/>
      <c r="F402" s="248" t="s">
        <v>649</v>
      </c>
      <c r="G402" s="246"/>
      <c r="H402" s="249">
        <v>0.063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192</v>
      </c>
      <c r="AU402" s="255" t="s">
        <v>80</v>
      </c>
      <c r="AV402" s="14" t="s">
        <v>80</v>
      </c>
      <c r="AW402" s="14" t="s">
        <v>4</v>
      </c>
      <c r="AX402" s="14" t="s">
        <v>78</v>
      </c>
      <c r="AY402" s="255" t="s">
        <v>181</v>
      </c>
    </row>
    <row r="403" s="2" customFormat="1" ht="21.75" customHeight="1">
      <c r="A403" s="41"/>
      <c r="B403" s="42"/>
      <c r="C403" s="278" t="s">
        <v>650</v>
      </c>
      <c r="D403" s="278" t="s">
        <v>296</v>
      </c>
      <c r="E403" s="279" t="s">
        <v>651</v>
      </c>
      <c r="F403" s="280" t="s">
        <v>652</v>
      </c>
      <c r="G403" s="281" t="s">
        <v>256</v>
      </c>
      <c r="H403" s="282">
        <v>0.070999999999999994</v>
      </c>
      <c r="I403" s="283"/>
      <c r="J403" s="284">
        <f>ROUND(I403*H403,2)</f>
        <v>0</v>
      </c>
      <c r="K403" s="280" t="s">
        <v>187</v>
      </c>
      <c r="L403" s="285"/>
      <c r="M403" s="286" t="s">
        <v>19</v>
      </c>
      <c r="N403" s="287" t="s">
        <v>42</v>
      </c>
      <c r="O403" s="87"/>
      <c r="P403" s="225">
        <f>O403*H403</f>
        <v>0</v>
      </c>
      <c r="Q403" s="225">
        <v>1</v>
      </c>
      <c r="R403" s="225">
        <f>Q403*H403</f>
        <v>0.070999999999999994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253</v>
      </c>
      <c r="AT403" s="227" t="s">
        <v>296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188</v>
      </c>
      <c r="BM403" s="227" t="s">
        <v>653</v>
      </c>
    </row>
    <row r="404" s="14" customFormat="1">
      <c r="A404" s="14"/>
      <c r="B404" s="245"/>
      <c r="C404" s="246"/>
      <c r="D404" s="236" t="s">
        <v>192</v>
      </c>
      <c r="E404" s="246"/>
      <c r="F404" s="248" t="s">
        <v>654</v>
      </c>
      <c r="G404" s="246"/>
      <c r="H404" s="249">
        <v>0.070999999999999994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4</v>
      </c>
      <c r="AX404" s="14" t="s">
        <v>78</v>
      </c>
      <c r="AY404" s="255" t="s">
        <v>181</v>
      </c>
    </row>
    <row r="405" s="2" customFormat="1" ht="24.15" customHeight="1">
      <c r="A405" s="41"/>
      <c r="B405" s="42"/>
      <c r="C405" s="216" t="s">
        <v>655</v>
      </c>
      <c r="D405" s="216" t="s">
        <v>183</v>
      </c>
      <c r="E405" s="217" t="s">
        <v>656</v>
      </c>
      <c r="F405" s="218" t="s">
        <v>657</v>
      </c>
      <c r="G405" s="219" t="s">
        <v>256</v>
      </c>
      <c r="H405" s="220">
        <v>0.22700000000000001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1.0900000000000001</v>
      </c>
      <c r="R405" s="225">
        <f>Q405*H405</f>
        <v>0.24743000000000004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658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659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660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4" customFormat="1">
      <c r="A408" s="14"/>
      <c r="B408" s="245"/>
      <c r="C408" s="246"/>
      <c r="D408" s="236" t="s">
        <v>192</v>
      </c>
      <c r="E408" s="247" t="s">
        <v>19</v>
      </c>
      <c r="F408" s="248" t="s">
        <v>661</v>
      </c>
      <c r="G408" s="246"/>
      <c r="H408" s="249">
        <v>0.039600000000000003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192</v>
      </c>
      <c r="AU408" s="255" t="s">
        <v>80</v>
      </c>
      <c r="AV408" s="14" t="s">
        <v>80</v>
      </c>
      <c r="AW408" s="14" t="s">
        <v>194</v>
      </c>
      <c r="AX408" s="14" t="s">
        <v>71</v>
      </c>
      <c r="AY408" s="255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662</v>
      </c>
      <c r="G409" s="246"/>
      <c r="H409" s="249">
        <v>0.0071999999999999998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663</v>
      </c>
      <c r="G410" s="246"/>
      <c r="H410" s="249">
        <v>0.043200000000000002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664</v>
      </c>
      <c r="G411" s="246"/>
      <c r="H411" s="249">
        <v>0.0089099999999999995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665</v>
      </c>
      <c r="G412" s="246"/>
      <c r="H412" s="249">
        <v>0.042525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666</v>
      </c>
      <c r="G413" s="246"/>
      <c r="H413" s="249">
        <v>0.085387500000000005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2" customFormat="1" ht="33" customHeight="1">
      <c r="A414" s="41"/>
      <c r="B414" s="42"/>
      <c r="C414" s="216" t="s">
        <v>667</v>
      </c>
      <c r="D414" s="216" t="s">
        <v>183</v>
      </c>
      <c r="E414" s="217" t="s">
        <v>668</v>
      </c>
      <c r="F414" s="218" t="s">
        <v>669</v>
      </c>
      <c r="G414" s="219" t="s">
        <v>256</v>
      </c>
      <c r="H414" s="220">
        <v>0.376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1.0900000000000001</v>
      </c>
      <c r="R414" s="225">
        <f>Q414*H414</f>
        <v>0.40984000000000004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670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671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672</v>
      </c>
      <c r="G416" s="246"/>
      <c r="H416" s="249">
        <v>0.37590000000000001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33" customHeight="1">
      <c r="A417" s="41"/>
      <c r="B417" s="42"/>
      <c r="C417" s="216" t="s">
        <v>673</v>
      </c>
      <c r="D417" s="216" t="s">
        <v>183</v>
      </c>
      <c r="E417" s="217" t="s">
        <v>674</v>
      </c>
      <c r="F417" s="218" t="s">
        <v>675</v>
      </c>
      <c r="G417" s="219" t="s">
        <v>304</v>
      </c>
      <c r="H417" s="220">
        <v>4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0.00019000000000000001</v>
      </c>
      <c r="R417" s="225">
        <f>Q417*H417</f>
        <v>0.00076000000000000004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676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677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678</v>
      </c>
      <c r="G419" s="246"/>
      <c r="H419" s="249">
        <v>4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2" customFormat="1" ht="33" customHeight="1">
      <c r="A420" s="41"/>
      <c r="B420" s="42"/>
      <c r="C420" s="216" t="s">
        <v>679</v>
      </c>
      <c r="D420" s="216" t="s">
        <v>183</v>
      </c>
      <c r="E420" s="217" t="s">
        <v>680</v>
      </c>
      <c r="F420" s="218" t="s">
        <v>681</v>
      </c>
      <c r="G420" s="219" t="s">
        <v>304</v>
      </c>
      <c r="H420" s="220">
        <v>4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0.00025999999999999998</v>
      </c>
      <c r="R420" s="225">
        <f>Q420*H420</f>
        <v>0.0010399999999999999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188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682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683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684</v>
      </c>
      <c r="G422" s="246"/>
      <c r="H422" s="249">
        <v>3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685</v>
      </c>
      <c r="G423" s="246"/>
      <c r="H423" s="249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2" customFormat="1" ht="37.8" customHeight="1">
      <c r="A424" s="41"/>
      <c r="B424" s="42"/>
      <c r="C424" s="216" t="s">
        <v>686</v>
      </c>
      <c r="D424" s="216" t="s">
        <v>183</v>
      </c>
      <c r="E424" s="217" t="s">
        <v>687</v>
      </c>
      <c r="F424" s="218" t="s">
        <v>688</v>
      </c>
      <c r="G424" s="219" t="s">
        <v>283</v>
      </c>
      <c r="H424" s="220">
        <v>71.409999999999997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0.028570000000000002</v>
      </c>
      <c r="R424" s="225">
        <f>Q424*H424</f>
        <v>2.0401837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689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690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3" customFormat="1">
      <c r="A426" s="13"/>
      <c r="B426" s="234"/>
      <c r="C426" s="235"/>
      <c r="D426" s="236" t="s">
        <v>192</v>
      </c>
      <c r="E426" s="237" t="s">
        <v>19</v>
      </c>
      <c r="F426" s="238" t="s">
        <v>204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192</v>
      </c>
      <c r="AU426" s="244" t="s">
        <v>80</v>
      </c>
      <c r="AV426" s="13" t="s">
        <v>78</v>
      </c>
      <c r="AW426" s="13" t="s">
        <v>194</v>
      </c>
      <c r="AX426" s="13" t="s">
        <v>71</v>
      </c>
      <c r="AY426" s="244" t="s">
        <v>181</v>
      </c>
    </row>
    <row r="427" s="13" customFormat="1">
      <c r="A427" s="13"/>
      <c r="B427" s="234"/>
      <c r="C427" s="235"/>
      <c r="D427" s="236" t="s">
        <v>192</v>
      </c>
      <c r="E427" s="237" t="s">
        <v>19</v>
      </c>
      <c r="F427" s="238" t="s">
        <v>464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192</v>
      </c>
      <c r="AU427" s="244" t="s">
        <v>80</v>
      </c>
      <c r="AV427" s="13" t="s">
        <v>78</v>
      </c>
      <c r="AW427" s="13" t="s">
        <v>194</v>
      </c>
      <c r="AX427" s="13" t="s">
        <v>71</v>
      </c>
      <c r="AY427" s="244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691</v>
      </c>
      <c r="G428" s="246"/>
      <c r="H428" s="249">
        <v>1.645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692</v>
      </c>
      <c r="G429" s="246"/>
      <c r="H429" s="249">
        <v>6.2150000000000007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693</v>
      </c>
      <c r="G430" s="246"/>
      <c r="H430" s="249">
        <v>9.0845000000000002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694</v>
      </c>
      <c r="G431" s="246"/>
      <c r="H431" s="249">
        <v>9.9480000000000004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5" customFormat="1">
      <c r="A432" s="15"/>
      <c r="B432" s="256"/>
      <c r="C432" s="257"/>
      <c r="D432" s="236" t="s">
        <v>192</v>
      </c>
      <c r="E432" s="258" t="s">
        <v>19</v>
      </c>
      <c r="F432" s="259" t="s">
        <v>214</v>
      </c>
      <c r="G432" s="257"/>
      <c r="H432" s="260">
        <v>26.892500000000002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192</v>
      </c>
      <c r="AU432" s="266" t="s">
        <v>80</v>
      </c>
      <c r="AV432" s="15" t="s">
        <v>97</v>
      </c>
      <c r="AW432" s="15" t="s">
        <v>194</v>
      </c>
      <c r="AX432" s="15" t="s">
        <v>71</v>
      </c>
      <c r="AY432" s="266" t="s">
        <v>181</v>
      </c>
    </row>
    <row r="433" s="13" customFormat="1">
      <c r="A433" s="13"/>
      <c r="B433" s="234"/>
      <c r="C433" s="235"/>
      <c r="D433" s="236" t="s">
        <v>192</v>
      </c>
      <c r="E433" s="237" t="s">
        <v>19</v>
      </c>
      <c r="F433" s="238" t="s">
        <v>469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192</v>
      </c>
      <c r="AU433" s="244" t="s">
        <v>80</v>
      </c>
      <c r="AV433" s="13" t="s">
        <v>78</v>
      </c>
      <c r="AW433" s="13" t="s">
        <v>194</v>
      </c>
      <c r="AX433" s="13" t="s">
        <v>71</v>
      </c>
      <c r="AY433" s="244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695</v>
      </c>
      <c r="G434" s="246"/>
      <c r="H434" s="249">
        <v>31.261600000000001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5" customFormat="1">
      <c r="A435" s="15"/>
      <c r="B435" s="256"/>
      <c r="C435" s="257"/>
      <c r="D435" s="236" t="s">
        <v>192</v>
      </c>
      <c r="E435" s="258" t="s">
        <v>19</v>
      </c>
      <c r="F435" s="259" t="s">
        <v>214</v>
      </c>
      <c r="G435" s="257"/>
      <c r="H435" s="260">
        <v>31.261600000000001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192</v>
      </c>
      <c r="AU435" s="266" t="s">
        <v>80</v>
      </c>
      <c r="AV435" s="15" t="s">
        <v>97</v>
      </c>
      <c r="AW435" s="15" t="s">
        <v>194</v>
      </c>
      <c r="AX435" s="15" t="s">
        <v>71</v>
      </c>
      <c r="AY435" s="266" t="s">
        <v>181</v>
      </c>
    </row>
    <row r="436" s="13" customFormat="1">
      <c r="A436" s="13"/>
      <c r="B436" s="234"/>
      <c r="C436" s="235"/>
      <c r="D436" s="236" t="s">
        <v>192</v>
      </c>
      <c r="E436" s="237" t="s">
        <v>19</v>
      </c>
      <c r="F436" s="238" t="s">
        <v>471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192</v>
      </c>
      <c r="AU436" s="244" t="s">
        <v>80</v>
      </c>
      <c r="AV436" s="13" t="s">
        <v>78</v>
      </c>
      <c r="AW436" s="13" t="s">
        <v>194</v>
      </c>
      <c r="AX436" s="13" t="s">
        <v>71</v>
      </c>
      <c r="AY436" s="244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696</v>
      </c>
      <c r="G437" s="246"/>
      <c r="H437" s="249">
        <v>0.36000000000000004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14" customFormat="1">
      <c r="A438" s="14"/>
      <c r="B438" s="245"/>
      <c r="C438" s="246"/>
      <c r="D438" s="236" t="s">
        <v>192</v>
      </c>
      <c r="E438" s="247" t="s">
        <v>19</v>
      </c>
      <c r="F438" s="248" t="s">
        <v>697</v>
      </c>
      <c r="G438" s="246"/>
      <c r="H438" s="249">
        <v>6.6459999999999999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192</v>
      </c>
      <c r="AU438" s="255" t="s">
        <v>80</v>
      </c>
      <c r="AV438" s="14" t="s">
        <v>80</v>
      </c>
      <c r="AW438" s="14" t="s">
        <v>194</v>
      </c>
      <c r="AX438" s="14" t="s">
        <v>71</v>
      </c>
      <c r="AY438" s="255" t="s">
        <v>181</v>
      </c>
    </row>
    <row r="439" s="15" customFormat="1">
      <c r="A439" s="15"/>
      <c r="B439" s="256"/>
      <c r="C439" s="257"/>
      <c r="D439" s="236" t="s">
        <v>192</v>
      </c>
      <c r="E439" s="258" t="s">
        <v>19</v>
      </c>
      <c r="F439" s="259" t="s">
        <v>214</v>
      </c>
      <c r="G439" s="257"/>
      <c r="H439" s="260">
        <v>7.0060000000000002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66" t="s">
        <v>192</v>
      </c>
      <c r="AU439" s="266" t="s">
        <v>80</v>
      </c>
      <c r="AV439" s="15" t="s">
        <v>97</v>
      </c>
      <c r="AW439" s="15" t="s">
        <v>194</v>
      </c>
      <c r="AX439" s="15" t="s">
        <v>71</v>
      </c>
      <c r="AY439" s="266" t="s">
        <v>181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698</v>
      </c>
      <c r="G440" s="246"/>
      <c r="H440" s="249">
        <v>1.3400000000000001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699</v>
      </c>
      <c r="G441" s="246"/>
      <c r="H441" s="249">
        <v>4.9100000000000001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6" customFormat="1">
      <c r="A442" s="16"/>
      <c r="B442" s="267"/>
      <c r="C442" s="268"/>
      <c r="D442" s="236" t="s">
        <v>192</v>
      </c>
      <c r="E442" s="269" t="s">
        <v>19</v>
      </c>
      <c r="F442" s="270" t="s">
        <v>220</v>
      </c>
      <c r="G442" s="268"/>
      <c r="H442" s="271">
        <v>71.4101</v>
      </c>
      <c r="I442" s="272"/>
      <c r="J442" s="268"/>
      <c r="K442" s="268"/>
      <c r="L442" s="273"/>
      <c r="M442" s="274"/>
      <c r="N442" s="275"/>
      <c r="O442" s="275"/>
      <c r="P442" s="275"/>
      <c r="Q442" s="275"/>
      <c r="R442" s="275"/>
      <c r="S442" s="275"/>
      <c r="T442" s="27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77" t="s">
        <v>192</v>
      </c>
      <c r="AU442" s="277" t="s">
        <v>80</v>
      </c>
      <c r="AV442" s="16" t="s">
        <v>188</v>
      </c>
      <c r="AW442" s="16" t="s">
        <v>194</v>
      </c>
      <c r="AX442" s="16" t="s">
        <v>78</v>
      </c>
      <c r="AY442" s="277" t="s">
        <v>181</v>
      </c>
    </row>
    <row r="443" s="2" customFormat="1" ht="24.15" customHeight="1">
      <c r="A443" s="41"/>
      <c r="B443" s="42"/>
      <c r="C443" s="216" t="s">
        <v>700</v>
      </c>
      <c r="D443" s="216" t="s">
        <v>183</v>
      </c>
      <c r="E443" s="217" t="s">
        <v>701</v>
      </c>
      <c r="F443" s="218" t="s">
        <v>702</v>
      </c>
      <c r="G443" s="219" t="s">
        <v>283</v>
      </c>
      <c r="H443" s="220">
        <v>132.696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0.04795</v>
      </c>
      <c r="R443" s="225">
        <f>Q443*H443</f>
        <v>6.3627731999999995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703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704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3" customFormat="1">
      <c r="A445" s="13"/>
      <c r="B445" s="234"/>
      <c r="C445" s="235"/>
      <c r="D445" s="236" t="s">
        <v>192</v>
      </c>
      <c r="E445" s="237" t="s">
        <v>19</v>
      </c>
      <c r="F445" s="238" t="s">
        <v>204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192</v>
      </c>
      <c r="AU445" s="244" t="s">
        <v>80</v>
      </c>
      <c r="AV445" s="13" t="s">
        <v>78</v>
      </c>
      <c r="AW445" s="13" t="s">
        <v>194</v>
      </c>
      <c r="AX445" s="13" t="s">
        <v>71</v>
      </c>
      <c r="AY445" s="244" t="s">
        <v>181</v>
      </c>
    </row>
    <row r="446" s="14" customFormat="1">
      <c r="A446" s="14"/>
      <c r="B446" s="245"/>
      <c r="C446" s="246"/>
      <c r="D446" s="236" t="s">
        <v>192</v>
      </c>
      <c r="E446" s="247" t="s">
        <v>19</v>
      </c>
      <c r="F446" s="248" t="s">
        <v>705</v>
      </c>
      <c r="G446" s="246"/>
      <c r="H446" s="249">
        <v>17.280000000000001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192</v>
      </c>
      <c r="AU446" s="255" t="s">
        <v>80</v>
      </c>
      <c r="AV446" s="14" t="s">
        <v>80</v>
      </c>
      <c r="AW446" s="14" t="s">
        <v>194</v>
      </c>
      <c r="AX446" s="14" t="s">
        <v>71</v>
      </c>
      <c r="AY446" s="255" t="s">
        <v>181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706</v>
      </c>
      <c r="G447" s="246"/>
      <c r="H447" s="249">
        <v>6.75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707</v>
      </c>
      <c r="G448" s="246"/>
      <c r="H448" s="249">
        <v>50.016125000000002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13" customFormat="1">
      <c r="A449" s="13"/>
      <c r="B449" s="234"/>
      <c r="C449" s="235"/>
      <c r="D449" s="236" t="s">
        <v>192</v>
      </c>
      <c r="E449" s="237" t="s">
        <v>19</v>
      </c>
      <c r="F449" s="238" t="s">
        <v>464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192</v>
      </c>
      <c r="AU449" s="244" t="s">
        <v>80</v>
      </c>
      <c r="AV449" s="13" t="s">
        <v>78</v>
      </c>
      <c r="AW449" s="13" t="s">
        <v>194</v>
      </c>
      <c r="AX449" s="13" t="s">
        <v>71</v>
      </c>
      <c r="AY449" s="244" t="s">
        <v>181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708</v>
      </c>
      <c r="G450" s="246"/>
      <c r="H450" s="249">
        <v>6.5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14" customFormat="1">
      <c r="A451" s="14"/>
      <c r="B451" s="245"/>
      <c r="C451" s="246"/>
      <c r="D451" s="236" t="s">
        <v>192</v>
      </c>
      <c r="E451" s="247" t="s">
        <v>19</v>
      </c>
      <c r="F451" s="248" t="s">
        <v>709</v>
      </c>
      <c r="G451" s="246"/>
      <c r="H451" s="249">
        <v>4.9740000000000002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192</v>
      </c>
      <c r="AU451" s="255" t="s">
        <v>80</v>
      </c>
      <c r="AV451" s="14" t="s">
        <v>80</v>
      </c>
      <c r="AW451" s="14" t="s">
        <v>194</v>
      </c>
      <c r="AX451" s="14" t="s">
        <v>71</v>
      </c>
      <c r="AY451" s="255" t="s">
        <v>181</v>
      </c>
    </row>
    <row r="452" s="15" customFormat="1">
      <c r="A452" s="15"/>
      <c r="B452" s="256"/>
      <c r="C452" s="257"/>
      <c r="D452" s="236" t="s">
        <v>192</v>
      </c>
      <c r="E452" s="258" t="s">
        <v>19</v>
      </c>
      <c r="F452" s="259" t="s">
        <v>214</v>
      </c>
      <c r="G452" s="257"/>
      <c r="H452" s="260">
        <v>85.520125000000007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6" t="s">
        <v>192</v>
      </c>
      <c r="AU452" s="266" t="s">
        <v>80</v>
      </c>
      <c r="AV452" s="15" t="s">
        <v>97</v>
      </c>
      <c r="AW452" s="15" t="s">
        <v>194</v>
      </c>
      <c r="AX452" s="15" t="s">
        <v>71</v>
      </c>
      <c r="AY452" s="266" t="s">
        <v>181</v>
      </c>
    </row>
    <row r="453" s="13" customFormat="1">
      <c r="A453" s="13"/>
      <c r="B453" s="234"/>
      <c r="C453" s="235"/>
      <c r="D453" s="236" t="s">
        <v>192</v>
      </c>
      <c r="E453" s="237" t="s">
        <v>19</v>
      </c>
      <c r="F453" s="238" t="s">
        <v>469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192</v>
      </c>
      <c r="AU453" s="244" t="s">
        <v>80</v>
      </c>
      <c r="AV453" s="13" t="s">
        <v>78</v>
      </c>
      <c r="AW453" s="13" t="s">
        <v>194</v>
      </c>
      <c r="AX453" s="13" t="s">
        <v>71</v>
      </c>
      <c r="AY453" s="244" t="s">
        <v>181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710</v>
      </c>
      <c r="G454" s="246"/>
      <c r="H454" s="249">
        <v>8.0099999999999998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14" customFormat="1">
      <c r="A455" s="14"/>
      <c r="B455" s="245"/>
      <c r="C455" s="246"/>
      <c r="D455" s="236" t="s">
        <v>192</v>
      </c>
      <c r="E455" s="247" t="s">
        <v>19</v>
      </c>
      <c r="F455" s="248" t="s">
        <v>711</v>
      </c>
      <c r="G455" s="246"/>
      <c r="H455" s="249">
        <v>4.9050000000000002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192</v>
      </c>
      <c r="AU455" s="255" t="s">
        <v>80</v>
      </c>
      <c r="AV455" s="14" t="s">
        <v>80</v>
      </c>
      <c r="AW455" s="14" t="s">
        <v>194</v>
      </c>
      <c r="AX455" s="14" t="s">
        <v>71</v>
      </c>
      <c r="AY455" s="255" t="s">
        <v>181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712</v>
      </c>
      <c r="G456" s="246"/>
      <c r="H456" s="249">
        <v>2.2799999999999998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15" customFormat="1">
      <c r="A457" s="15"/>
      <c r="B457" s="256"/>
      <c r="C457" s="257"/>
      <c r="D457" s="236" t="s">
        <v>192</v>
      </c>
      <c r="E457" s="258" t="s">
        <v>19</v>
      </c>
      <c r="F457" s="259" t="s">
        <v>214</v>
      </c>
      <c r="G457" s="257"/>
      <c r="H457" s="260">
        <v>15.194999999999999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192</v>
      </c>
      <c r="AU457" s="266" t="s">
        <v>80</v>
      </c>
      <c r="AV457" s="15" t="s">
        <v>97</v>
      </c>
      <c r="AW457" s="15" t="s">
        <v>194</v>
      </c>
      <c r="AX457" s="15" t="s">
        <v>71</v>
      </c>
      <c r="AY457" s="266" t="s">
        <v>181</v>
      </c>
    </row>
    <row r="458" s="13" customFormat="1">
      <c r="A458" s="13"/>
      <c r="B458" s="234"/>
      <c r="C458" s="235"/>
      <c r="D458" s="236" t="s">
        <v>192</v>
      </c>
      <c r="E458" s="237" t="s">
        <v>19</v>
      </c>
      <c r="F458" s="238" t="s">
        <v>471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192</v>
      </c>
      <c r="AU458" s="244" t="s">
        <v>80</v>
      </c>
      <c r="AV458" s="13" t="s">
        <v>78</v>
      </c>
      <c r="AW458" s="13" t="s">
        <v>194</v>
      </c>
      <c r="AX458" s="13" t="s">
        <v>71</v>
      </c>
      <c r="AY458" s="244" t="s">
        <v>181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713</v>
      </c>
      <c r="G459" s="246"/>
      <c r="H459" s="249">
        <v>10.799999999999999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714</v>
      </c>
      <c r="G460" s="246"/>
      <c r="H460" s="249">
        <v>5.1660000000000004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15" customFormat="1">
      <c r="A461" s="15"/>
      <c r="B461" s="256"/>
      <c r="C461" s="257"/>
      <c r="D461" s="236" t="s">
        <v>192</v>
      </c>
      <c r="E461" s="258" t="s">
        <v>19</v>
      </c>
      <c r="F461" s="259" t="s">
        <v>214</v>
      </c>
      <c r="G461" s="257"/>
      <c r="H461" s="260">
        <v>15.965999999999999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6" t="s">
        <v>192</v>
      </c>
      <c r="AU461" s="266" t="s">
        <v>80</v>
      </c>
      <c r="AV461" s="15" t="s">
        <v>97</v>
      </c>
      <c r="AW461" s="15" t="s">
        <v>194</v>
      </c>
      <c r="AX461" s="15" t="s">
        <v>71</v>
      </c>
      <c r="AY461" s="266" t="s">
        <v>181</v>
      </c>
    </row>
    <row r="462" s="13" customFormat="1">
      <c r="A462" s="13"/>
      <c r="B462" s="234"/>
      <c r="C462" s="235"/>
      <c r="D462" s="236" t="s">
        <v>192</v>
      </c>
      <c r="E462" s="237" t="s">
        <v>19</v>
      </c>
      <c r="F462" s="238" t="s">
        <v>715</v>
      </c>
      <c r="G462" s="235"/>
      <c r="H462" s="237" t="s">
        <v>19</v>
      </c>
      <c r="I462" s="239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192</v>
      </c>
      <c r="AU462" s="244" t="s">
        <v>80</v>
      </c>
      <c r="AV462" s="13" t="s">
        <v>78</v>
      </c>
      <c r="AW462" s="13" t="s">
        <v>194</v>
      </c>
      <c r="AX462" s="13" t="s">
        <v>71</v>
      </c>
      <c r="AY462" s="244" t="s">
        <v>181</v>
      </c>
    </row>
    <row r="463" s="14" customFormat="1">
      <c r="A463" s="14"/>
      <c r="B463" s="245"/>
      <c r="C463" s="246"/>
      <c r="D463" s="236" t="s">
        <v>192</v>
      </c>
      <c r="E463" s="247" t="s">
        <v>19</v>
      </c>
      <c r="F463" s="248" t="s">
        <v>716</v>
      </c>
      <c r="G463" s="246"/>
      <c r="H463" s="249">
        <v>5.3999999999999995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192</v>
      </c>
      <c r="AU463" s="255" t="s">
        <v>80</v>
      </c>
      <c r="AV463" s="14" t="s">
        <v>80</v>
      </c>
      <c r="AW463" s="14" t="s">
        <v>194</v>
      </c>
      <c r="AX463" s="14" t="s">
        <v>71</v>
      </c>
      <c r="AY463" s="255" t="s">
        <v>181</v>
      </c>
    </row>
    <row r="464" s="15" customFormat="1">
      <c r="A464" s="15"/>
      <c r="B464" s="256"/>
      <c r="C464" s="257"/>
      <c r="D464" s="236" t="s">
        <v>192</v>
      </c>
      <c r="E464" s="258" t="s">
        <v>19</v>
      </c>
      <c r="F464" s="259" t="s">
        <v>214</v>
      </c>
      <c r="G464" s="257"/>
      <c r="H464" s="260">
        <v>5.3999999999999995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192</v>
      </c>
      <c r="AU464" s="266" t="s">
        <v>80</v>
      </c>
      <c r="AV464" s="15" t="s">
        <v>97</v>
      </c>
      <c r="AW464" s="15" t="s">
        <v>194</v>
      </c>
      <c r="AX464" s="15" t="s">
        <v>71</v>
      </c>
      <c r="AY464" s="266" t="s">
        <v>181</v>
      </c>
    </row>
    <row r="465" s="13" customFormat="1">
      <c r="A465" s="13"/>
      <c r="B465" s="234"/>
      <c r="C465" s="235"/>
      <c r="D465" s="236" t="s">
        <v>192</v>
      </c>
      <c r="E465" s="237" t="s">
        <v>19</v>
      </c>
      <c r="F465" s="238" t="s">
        <v>215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192</v>
      </c>
      <c r="AU465" s="244" t="s">
        <v>80</v>
      </c>
      <c r="AV465" s="13" t="s">
        <v>78</v>
      </c>
      <c r="AW465" s="13" t="s">
        <v>194</v>
      </c>
      <c r="AX465" s="13" t="s">
        <v>71</v>
      </c>
      <c r="AY465" s="244" t="s">
        <v>181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717</v>
      </c>
      <c r="G466" s="246"/>
      <c r="H466" s="249">
        <v>2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14" customFormat="1">
      <c r="A467" s="14"/>
      <c r="B467" s="245"/>
      <c r="C467" s="246"/>
      <c r="D467" s="236" t="s">
        <v>192</v>
      </c>
      <c r="E467" s="247" t="s">
        <v>19</v>
      </c>
      <c r="F467" s="248" t="s">
        <v>718</v>
      </c>
      <c r="G467" s="246"/>
      <c r="H467" s="249">
        <v>0.94500000000000006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5" t="s">
        <v>192</v>
      </c>
      <c r="AU467" s="255" t="s">
        <v>80</v>
      </c>
      <c r="AV467" s="14" t="s">
        <v>80</v>
      </c>
      <c r="AW467" s="14" t="s">
        <v>194</v>
      </c>
      <c r="AX467" s="14" t="s">
        <v>71</v>
      </c>
      <c r="AY467" s="255" t="s">
        <v>181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719</v>
      </c>
      <c r="G468" s="246"/>
      <c r="H468" s="249">
        <v>4.8000000000000007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14" customFormat="1">
      <c r="A469" s="14"/>
      <c r="B469" s="245"/>
      <c r="C469" s="246"/>
      <c r="D469" s="236" t="s">
        <v>192</v>
      </c>
      <c r="E469" s="247" t="s">
        <v>19</v>
      </c>
      <c r="F469" s="248" t="s">
        <v>720</v>
      </c>
      <c r="G469" s="246"/>
      <c r="H469" s="249">
        <v>2.8699999999999997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192</v>
      </c>
      <c r="AU469" s="255" t="s">
        <v>80</v>
      </c>
      <c r="AV469" s="14" t="s">
        <v>80</v>
      </c>
      <c r="AW469" s="14" t="s">
        <v>194</v>
      </c>
      <c r="AX469" s="14" t="s">
        <v>71</v>
      </c>
      <c r="AY469" s="255" t="s">
        <v>181</v>
      </c>
    </row>
    <row r="470" s="15" customFormat="1">
      <c r="A470" s="15"/>
      <c r="B470" s="256"/>
      <c r="C470" s="257"/>
      <c r="D470" s="236" t="s">
        <v>192</v>
      </c>
      <c r="E470" s="258" t="s">
        <v>19</v>
      </c>
      <c r="F470" s="259" t="s">
        <v>214</v>
      </c>
      <c r="G470" s="257"/>
      <c r="H470" s="260">
        <v>10.615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6" t="s">
        <v>192</v>
      </c>
      <c r="AU470" s="266" t="s">
        <v>80</v>
      </c>
      <c r="AV470" s="15" t="s">
        <v>97</v>
      </c>
      <c r="AW470" s="15" t="s">
        <v>194</v>
      </c>
      <c r="AX470" s="15" t="s">
        <v>71</v>
      </c>
      <c r="AY470" s="266" t="s">
        <v>181</v>
      </c>
    </row>
    <row r="471" s="16" customFormat="1">
      <c r="A471" s="16"/>
      <c r="B471" s="267"/>
      <c r="C471" s="268"/>
      <c r="D471" s="236" t="s">
        <v>192</v>
      </c>
      <c r="E471" s="269" t="s">
        <v>19</v>
      </c>
      <c r="F471" s="270" t="s">
        <v>220</v>
      </c>
      <c r="G471" s="268"/>
      <c r="H471" s="271">
        <v>132.69612500000002</v>
      </c>
      <c r="I471" s="272"/>
      <c r="J471" s="268"/>
      <c r="K471" s="268"/>
      <c r="L471" s="273"/>
      <c r="M471" s="274"/>
      <c r="N471" s="275"/>
      <c r="O471" s="275"/>
      <c r="P471" s="275"/>
      <c r="Q471" s="275"/>
      <c r="R471" s="275"/>
      <c r="S471" s="275"/>
      <c r="T471" s="27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277" t="s">
        <v>192</v>
      </c>
      <c r="AU471" s="277" t="s">
        <v>80</v>
      </c>
      <c r="AV471" s="16" t="s">
        <v>188</v>
      </c>
      <c r="AW471" s="16" t="s">
        <v>194</v>
      </c>
      <c r="AX471" s="16" t="s">
        <v>78</v>
      </c>
      <c r="AY471" s="277" t="s">
        <v>181</v>
      </c>
    </row>
    <row r="472" s="2" customFormat="1" ht="33" customHeight="1">
      <c r="A472" s="41"/>
      <c r="B472" s="42"/>
      <c r="C472" s="216" t="s">
        <v>721</v>
      </c>
      <c r="D472" s="216" t="s">
        <v>183</v>
      </c>
      <c r="E472" s="217" t="s">
        <v>722</v>
      </c>
      <c r="F472" s="218" t="s">
        <v>723</v>
      </c>
      <c r="G472" s="219" t="s">
        <v>283</v>
      </c>
      <c r="H472" s="220">
        <v>6.282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0.12623999999999999</v>
      </c>
      <c r="R472" s="225">
        <f>Q472*H472</f>
        <v>0.79303967999999991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188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724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725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3" customFormat="1">
      <c r="A474" s="13"/>
      <c r="B474" s="234"/>
      <c r="C474" s="235"/>
      <c r="D474" s="236" t="s">
        <v>192</v>
      </c>
      <c r="E474" s="237" t="s">
        <v>19</v>
      </c>
      <c r="F474" s="238" t="s">
        <v>204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192</v>
      </c>
      <c r="AU474" s="244" t="s">
        <v>80</v>
      </c>
      <c r="AV474" s="13" t="s">
        <v>78</v>
      </c>
      <c r="AW474" s="13" t="s">
        <v>194</v>
      </c>
      <c r="AX474" s="13" t="s">
        <v>71</v>
      </c>
      <c r="AY474" s="244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726</v>
      </c>
      <c r="G475" s="246"/>
      <c r="H475" s="249">
        <v>1.3999999999999999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727</v>
      </c>
      <c r="G476" s="246"/>
      <c r="H476" s="249">
        <v>1.452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728</v>
      </c>
      <c r="G477" s="246"/>
      <c r="H477" s="249">
        <v>1.6000000000000001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5" customFormat="1">
      <c r="A478" s="15"/>
      <c r="B478" s="256"/>
      <c r="C478" s="257"/>
      <c r="D478" s="236" t="s">
        <v>192</v>
      </c>
      <c r="E478" s="258" t="s">
        <v>19</v>
      </c>
      <c r="F478" s="259" t="s">
        <v>214</v>
      </c>
      <c r="G478" s="257"/>
      <c r="H478" s="260">
        <v>4.452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6" t="s">
        <v>192</v>
      </c>
      <c r="AU478" s="266" t="s">
        <v>80</v>
      </c>
      <c r="AV478" s="15" t="s">
        <v>97</v>
      </c>
      <c r="AW478" s="15" t="s">
        <v>194</v>
      </c>
      <c r="AX478" s="15" t="s">
        <v>71</v>
      </c>
      <c r="AY478" s="266" t="s">
        <v>181</v>
      </c>
    </row>
    <row r="479" s="13" customFormat="1">
      <c r="A479" s="13"/>
      <c r="B479" s="234"/>
      <c r="C479" s="235"/>
      <c r="D479" s="236" t="s">
        <v>192</v>
      </c>
      <c r="E479" s="237" t="s">
        <v>19</v>
      </c>
      <c r="F479" s="238" t="s">
        <v>217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192</v>
      </c>
      <c r="AU479" s="244" t="s">
        <v>80</v>
      </c>
      <c r="AV479" s="13" t="s">
        <v>78</v>
      </c>
      <c r="AW479" s="13" t="s">
        <v>194</v>
      </c>
      <c r="AX479" s="13" t="s">
        <v>71</v>
      </c>
      <c r="AY479" s="244" t="s">
        <v>181</v>
      </c>
    </row>
    <row r="480" s="14" customFormat="1">
      <c r="A480" s="14"/>
      <c r="B480" s="245"/>
      <c r="C480" s="246"/>
      <c r="D480" s="236" t="s">
        <v>192</v>
      </c>
      <c r="E480" s="247" t="s">
        <v>19</v>
      </c>
      <c r="F480" s="248" t="s">
        <v>729</v>
      </c>
      <c r="G480" s="246"/>
      <c r="H480" s="249">
        <v>1.8300000000000001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192</v>
      </c>
      <c r="AU480" s="255" t="s">
        <v>80</v>
      </c>
      <c r="AV480" s="14" t="s">
        <v>80</v>
      </c>
      <c r="AW480" s="14" t="s">
        <v>194</v>
      </c>
      <c r="AX480" s="14" t="s">
        <v>71</v>
      </c>
      <c r="AY480" s="255" t="s">
        <v>181</v>
      </c>
    </row>
    <row r="481" s="15" customFormat="1">
      <c r="A481" s="15"/>
      <c r="B481" s="256"/>
      <c r="C481" s="257"/>
      <c r="D481" s="236" t="s">
        <v>192</v>
      </c>
      <c r="E481" s="258" t="s">
        <v>19</v>
      </c>
      <c r="F481" s="259" t="s">
        <v>214</v>
      </c>
      <c r="G481" s="257"/>
      <c r="H481" s="260">
        <v>1.8300000000000001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192</v>
      </c>
      <c r="AU481" s="266" t="s">
        <v>80</v>
      </c>
      <c r="AV481" s="15" t="s">
        <v>97</v>
      </c>
      <c r="AW481" s="15" t="s">
        <v>194</v>
      </c>
      <c r="AX481" s="15" t="s">
        <v>71</v>
      </c>
      <c r="AY481" s="266" t="s">
        <v>181</v>
      </c>
    </row>
    <row r="482" s="16" customFormat="1">
      <c r="A482" s="16"/>
      <c r="B482" s="267"/>
      <c r="C482" s="268"/>
      <c r="D482" s="236" t="s">
        <v>192</v>
      </c>
      <c r="E482" s="269" t="s">
        <v>19</v>
      </c>
      <c r="F482" s="270" t="s">
        <v>220</v>
      </c>
      <c r="G482" s="268"/>
      <c r="H482" s="271">
        <v>6.282</v>
      </c>
      <c r="I482" s="272"/>
      <c r="J482" s="268"/>
      <c r="K482" s="268"/>
      <c r="L482" s="273"/>
      <c r="M482" s="274"/>
      <c r="N482" s="275"/>
      <c r="O482" s="275"/>
      <c r="P482" s="275"/>
      <c r="Q482" s="275"/>
      <c r="R482" s="275"/>
      <c r="S482" s="275"/>
      <c r="T482" s="27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T482" s="277" t="s">
        <v>192</v>
      </c>
      <c r="AU482" s="277" t="s">
        <v>80</v>
      </c>
      <c r="AV482" s="16" t="s">
        <v>188</v>
      </c>
      <c r="AW482" s="16" t="s">
        <v>194</v>
      </c>
      <c r="AX482" s="16" t="s">
        <v>78</v>
      </c>
      <c r="AY482" s="277" t="s">
        <v>181</v>
      </c>
    </row>
    <row r="483" s="2" customFormat="1" ht="37.8" customHeight="1">
      <c r="A483" s="41"/>
      <c r="B483" s="42"/>
      <c r="C483" s="216" t="s">
        <v>730</v>
      </c>
      <c r="D483" s="216" t="s">
        <v>183</v>
      </c>
      <c r="E483" s="217" t="s">
        <v>731</v>
      </c>
      <c r="F483" s="218" t="s">
        <v>732</v>
      </c>
      <c r="G483" s="219" t="s">
        <v>283</v>
      </c>
      <c r="H483" s="220">
        <v>8.3160000000000007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0.071679999999999994</v>
      </c>
      <c r="R483" s="225">
        <f>Q483*H483</f>
        <v>0.59609087999999999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188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733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734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735</v>
      </c>
      <c r="G485" s="246"/>
      <c r="H485" s="249">
        <v>8.3160000000000007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37.8" customHeight="1">
      <c r="A486" s="41"/>
      <c r="B486" s="42"/>
      <c r="C486" s="216" t="s">
        <v>736</v>
      </c>
      <c r="D486" s="216" t="s">
        <v>183</v>
      </c>
      <c r="E486" s="217" t="s">
        <v>737</v>
      </c>
      <c r="F486" s="218" t="s">
        <v>738</v>
      </c>
      <c r="G486" s="219" t="s">
        <v>283</v>
      </c>
      <c r="H486" s="220">
        <v>4.1959999999999997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0.27128000000000002</v>
      </c>
      <c r="R486" s="225">
        <f>Q486*H486</f>
        <v>1.13829088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188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739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740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741</v>
      </c>
      <c r="G488" s="246"/>
      <c r="H488" s="249">
        <v>0.95999999999999996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742</v>
      </c>
      <c r="G489" s="246"/>
      <c r="H489" s="249">
        <v>2.6099999999999999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743</v>
      </c>
      <c r="G490" s="246"/>
      <c r="H490" s="249">
        <v>0.62549999999999994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744</v>
      </c>
      <c r="D491" s="216" t="s">
        <v>183</v>
      </c>
      <c r="E491" s="217" t="s">
        <v>745</v>
      </c>
      <c r="F491" s="218" t="s">
        <v>746</v>
      </c>
      <c r="G491" s="219" t="s">
        <v>283</v>
      </c>
      <c r="H491" s="220">
        <v>3.6000000000000001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0.13319</v>
      </c>
      <c r="R491" s="225">
        <f>Q491*H491</f>
        <v>0.47948400000000002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188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747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748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749</v>
      </c>
      <c r="G493" s="246"/>
      <c r="H493" s="249">
        <v>3.6000000000000001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7.8" customHeight="1">
      <c r="A494" s="41"/>
      <c r="B494" s="42"/>
      <c r="C494" s="216" t="s">
        <v>750</v>
      </c>
      <c r="D494" s="216" t="s">
        <v>183</v>
      </c>
      <c r="E494" s="217" t="s">
        <v>751</v>
      </c>
      <c r="F494" s="218" t="s">
        <v>752</v>
      </c>
      <c r="G494" s="219" t="s">
        <v>283</v>
      </c>
      <c r="H494" s="220">
        <v>36.789999999999999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0.27128000000000002</v>
      </c>
      <c r="R494" s="225">
        <f>Q494*H494</f>
        <v>9.9803911999999997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188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188</v>
      </c>
      <c r="BM494" s="227" t="s">
        <v>753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754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3" customFormat="1">
      <c r="A496" s="13"/>
      <c r="B496" s="234"/>
      <c r="C496" s="235"/>
      <c r="D496" s="236" t="s">
        <v>192</v>
      </c>
      <c r="E496" s="237" t="s">
        <v>19</v>
      </c>
      <c r="F496" s="238" t="s">
        <v>204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192</v>
      </c>
      <c r="AU496" s="244" t="s">
        <v>80</v>
      </c>
      <c r="AV496" s="13" t="s">
        <v>78</v>
      </c>
      <c r="AW496" s="13" t="s">
        <v>194</v>
      </c>
      <c r="AX496" s="13" t="s">
        <v>71</v>
      </c>
      <c r="AY496" s="244" t="s">
        <v>181</v>
      </c>
    </row>
    <row r="497" s="13" customFormat="1">
      <c r="A497" s="13"/>
      <c r="B497" s="234"/>
      <c r="C497" s="235"/>
      <c r="D497" s="236" t="s">
        <v>192</v>
      </c>
      <c r="E497" s="237" t="s">
        <v>19</v>
      </c>
      <c r="F497" s="238" t="s">
        <v>469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192</v>
      </c>
      <c r="AU497" s="244" t="s">
        <v>80</v>
      </c>
      <c r="AV497" s="13" t="s">
        <v>78</v>
      </c>
      <c r="AW497" s="13" t="s">
        <v>194</v>
      </c>
      <c r="AX497" s="13" t="s">
        <v>71</v>
      </c>
      <c r="AY497" s="244" t="s">
        <v>181</v>
      </c>
    </row>
    <row r="498" s="14" customFormat="1">
      <c r="A498" s="14"/>
      <c r="B498" s="245"/>
      <c r="C498" s="246"/>
      <c r="D498" s="236" t="s">
        <v>192</v>
      </c>
      <c r="E498" s="247" t="s">
        <v>19</v>
      </c>
      <c r="F498" s="248" t="s">
        <v>755</v>
      </c>
      <c r="G498" s="246"/>
      <c r="H498" s="249">
        <v>24.932000000000002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192</v>
      </c>
      <c r="AU498" s="255" t="s">
        <v>80</v>
      </c>
      <c r="AV498" s="14" t="s">
        <v>80</v>
      </c>
      <c r="AW498" s="14" t="s">
        <v>194</v>
      </c>
      <c r="AX498" s="14" t="s">
        <v>71</v>
      </c>
      <c r="AY498" s="255" t="s">
        <v>181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756</v>
      </c>
      <c r="G499" s="246"/>
      <c r="H499" s="249">
        <v>1.6000000000000001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757</v>
      </c>
      <c r="G500" s="246"/>
      <c r="H500" s="249">
        <v>1.8179999999999998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3" customFormat="1">
      <c r="A501" s="13"/>
      <c r="B501" s="234"/>
      <c r="C501" s="235"/>
      <c r="D501" s="236" t="s">
        <v>192</v>
      </c>
      <c r="E501" s="237" t="s">
        <v>19</v>
      </c>
      <c r="F501" s="238" t="s">
        <v>471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192</v>
      </c>
      <c r="AU501" s="244" t="s">
        <v>80</v>
      </c>
      <c r="AV501" s="13" t="s">
        <v>78</v>
      </c>
      <c r="AW501" s="13" t="s">
        <v>194</v>
      </c>
      <c r="AX501" s="13" t="s">
        <v>71</v>
      </c>
      <c r="AY501" s="244" t="s">
        <v>181</v>
      </c>
    </row>
    <row r="502" s="14" customFormat="1">
      <c r="A502" s="14"/>
      <c r="B502" s="245"/>
      <c r="C502" s="246"/>
      <c r="D502" s="236" t="s">
        <v>192</v>
      </c>
      <c r="E502" s="247" t="s">
        <v>19</v>
      </c>
      <c r="F502" s="248" t="s">
        <v>758</v>
      </c>
      <c r="G502" s="246"/>
      <c r="H502" s="249">
        <v>4.9550000000000001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5" t="s">
        <v>192</v>
      </c>
      <c r="AU502" s="255" t="s">
        <v>80</v>
      </c>
      <c r="AV502" s="14" t="s">
        <v>80</v>
      </c>
      <c r="AW502" s="14" t="s">
        <v>194</v>
      </c>
      <c r="AX502" s="14" t="s">
        <v>71</v>
      </c>
      <c r="AY502" s="255" t="s">
        <v>181</v>
      </c>
    </row>
    <row r="503" s="15" customFormat="1">
      <c r="A503" s="15"/>
      <c r="B503" s="256"/>
      <c r="C503" s="257"/>
      <c r="D503" s="236" t="s">
        <v>192</v>
      </c>
      <c r="E503" s="258" t="s">
        <v>19</v>
      </c>
      <c r="F503" s="259" t="s">
        <v>214</v>
      </c>
      <c r="G503" s="257"/>
      <c r="H503" s="260">
        <v>33.305000000000007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6" t="s">
        <v>192</v>
      </c>
      <c r="AU503" s="266" t="s">
        <v>80</v>
      </c>
      <c r="AV503" s="15" t="s">
        <v>97</v>
      </c>
      <c r="AW503" s="15" t="s">
        <v>194</v>
      </c>
      <c r="AX503" s="15" t="s">
        <v>71</v>
      </c>
      <c r="AY503" s="266" t="s">
        <v>181</v>
      </c>
    </row>
    <row r="504" s="13" customFormat="1">
      <c r="A504" s="13"/>
      <c r="B504" s="234"/>
      <c r="C504" s="235"/>
      <c r="D504" s="236" t="s">
        <v>192</v>
      </c>
      <c r="E504" s="237" t="s">
        <v>19</v>
      </c>
      <c r="F504" s="238" t="s">
        <v>215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192</v>
      </c>
      <c r="AU504" s="244" t="s">
        <v>80</v>
      </c>
      <c r="AV504" s="13" t="s">
        <v>78</v>
      </c>
      <c r="AW504" s="13" t="s">
        <v>194</v>
      </c>
      <c r="AX504" s="13" t="s">
        <v>71</v>
      </c>
      <c r="AY504" s="244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759</v>
      </c>
      <c r="G505" s="246"/>
      <c r="H505" s="249">
        <v>1.6399999999999999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760</v>
      </c>
      <c r="G506" s="246"/>
      <c r="H506" s="249">
        <v>1.845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5" customFormat="1">
      <c r="A507" s="15"/>
      <c r="B507" s="256"/>
      <c r="C507" s="257"/>
      <c r="D507" s="236" t="s">
        <v>192</v>
      </c>
      <c r="E507" s="258" t="s">
        <v>19</v>
      </c>
      <c r="F507" s="259" t="s">
        <v>214</v>
      </c>
      <c r="G507" s="257"/>
      <c r="H507" s="260">
        <v>3.4849999999999999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6" t="s">
        <v>192</v>
      </c>
      <c r="AU507" s="266" t="s">
        <v>80</v>
      </c>
      <c r="AV507" s="15" t="s">
        <v>97</v>
      </c>
      <c r="AW507" s="15" t="s">
        <v>194</v>
      </c>
      <c r="AX507" s="15" t="s">
        <v>71</v>
      </c>
      <c r="AY507" s="266" t="s">
        <v>181</v>
      </c>
    </row>
    <row r="508" s="16" customFormat="1">
      <c r="A508" s="16"/>
      <c r="B508" s="267"/>
      <c r="C508" s="268"/>
      <c r="D508" s="236" t="s">
        <v>192</v>
      </c>
      <c r="E508" s="269" t="s">
        <v>19</v>
      </c>
      <c r="F508" s="270" t="s">
        <v>220</v>
      </c>
      <c r="G508" s="268"/>
      <c r="H508" s="271">
        <v>36.790000000000006</v>
      </c>
      <c r="I508" s="272"/>
      <c r="J508" s="268"/>
      <c r="K508" s="268"/>
      <c r="L508" s="273"/>
      <c r="M508" s="274"/>
      <c r="N508" s="275"/>
      <c r="O508" s="275"/>
      <c r="P508" s="275"/>
      <c r="Q508" s="275"/>
      <c r="R508" s="275"/>
      <c r="S508" s="275"/>
      <c r="T508" s="27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77" t="s">
        <v>192</v>
      </c>
      <c r="AU508" s="277" t="s">
        <v>80</v>
      </c>
      <c r="AV508" s="16" t="s">
        <v>188</v>
      </c>
      <c r="AW508" s="16" t="s">
        <v>194</v>
      </c>
      <c r="AX508" s="16" t="s">
        <v>78</v>
      </c>
      <c r="AY508" s="277" t="s">
        <v>181</v>
      </c>
    </row>
    <row r="509" s="2" customFormat="1" ht="49.05" customHeight="1">
      <c r="A509" s="41"/>
      <c r="B509" s="42"/>
      <c r="C509" s="216" t="s">
        <v>761</v>
      </c>
      <c r="D509" s="216" t="s">
        <v>183</v>
      </c>
      <c r="E509" s="217" t="s">
        <v>762</v>
      </c>
      <c r="F509" s="218" t="s">
        <v>763</v>
      </c>
      <c r="G509" s="219" t="s">
        <v>283</v>
      </c>
      <c r="H509" s="220">
        <v>74.817999999999998</v>
      </c>
      <c r="I509" s="221"/>
      <c r="J509" s="222">
        <f>ROUND(I509*H509,2)</f>
        <v>0</v>
      </c>
      <c r="K509" s="218" t="s">
        <v>187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0.23458000000000001</v>
      </c>
      <c r="R509" s="225">
        <f>Q509*H509</f>
        <v>17.550806439999999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188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764</v>
      </c>
    </row>
    <row r="510" s="2" customFormat="1">
      <c r="A510" s="41"/>
      <c r="B510" s="42"/>
      <c r="C510" s="43"/>
      <c r="D510" s="229" t="s">
        <v>190</v>
      </c>
      <c r="E510" s="43"/>
      <c r="F510" s="230" t="s">
        <v>765</v>
      </c>
      <c r="G510" s="43"/>
      <c r="H510" s="43"/>
      <c r="I510" s="231"/>
      <c r="J510" s="43"/>
      <c r="K510" s="43"/>
      <c r="L510" s="47"/>
      <c r="M510" s="232"/>
      <c r="N510" s="233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190</v>
      </c>
      <c r="AU510" s="20" t="s">
        <v>80</v>
      </c>
    </row>
    <row r="511" s="13" customFormat="1">
      <c r="A511" s="13"/>
      <c r="B511" s="234"/>
      <c r="C511" s="235"/>
      <c r="D511" s="236" t="s">
        <v>192</v>
      </c>
      <c r="E511" s="237" t="s">
        <v>19</v>
      </c>
      <c r="F511" s="238" t="s">
        <v>204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192</v>
      </c>
      <c r="AU511" s="244" t="s">
        <v>80</v>
      </c>
      <c r="AV511" s="13" t="s">
        <v>78</v>
      </c>
      <c r="AW511" s="13" t="s">
        <v>194</v>
      </c>
      <c r="AX511" s="13" t="s">
        <v>71</v>
      </c>
      <c r="AY511" s="244" t="s">
        <v>181</v>
      </c>
    </row>
    <row r="512" s="14" customFormat="1">
      <c r="A512" s="14"/>
      <c r="B512" s="245"/>
      <c r="C512" s="246"/>
      <c r="D512" s="236" t="s">
        <v>192</v>
      </c>
      <c r="E512" s="247" t="s">
        <v>19</v>
      </c>
      <c r="F512" s="248" t="s">
        <v>766</v>
      </c>
      <c r="G512" s="246"/>
      <c r="H512" s="249">
        <v>14.875999999999999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192</v>
      </c>
      <c r="AU512" s="255" t="s">
        <v>80</v>
      </c>
      <c r="AV512" s="14" t="s">
        <v>80</v>
      </c>
      <c r="AW512" s="14" t="s">
        <v>194</v>
      </c>
      <c r="AX512" s="14" t="s">
        <v>71</v>
      </c>
      <c r="AY512" s="255" t="s">
        <v>181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767</v>
      </c>
      <c r="G513" s="246"/>
      <c r="H513" s="249">
        <v>10.271000000000001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768</v>
      </c>
      <c r="G514" s="246"/>
      <c r="H514" s="249">
        <v>34.405900000000003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769</v>
      </c>
      <c r="G515" s="246"/>
      <c r="H515" s="249">
        <v>4.3499999999999996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15" customFormat="1">
      <c r="A516" s="15"/>
      <c r="B516" s="256"/>
      <c r="C516" s="257"/>
      <c r="D516" s="236" t="s">
        <v>192</v>
      </c>
      <c r="E516" s="258" t="s">
        <v>19</v>
      </c>
      <c r="F516" s="259" t="s">
        <v>214</v>
      </c>
      <c r="G516" s="257"/>
      <c r="H516" s="260">
        <v>63.902900000000002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6" t="s">
        <v>192</v>
      </c>
      <c r="AU516" s="266" t="s">
        <v>80</v>
      </c>
      <c r="AV516" s="15" t="s">
        <v>97</v>
      </c>
      <c r="AW516" s="15" t="s">
        <v>194</v>
      </c>
      <c r="AX516" s="15" t="s">
        <v>71</v>
      </c>
      <c r="AY516" s="266" t="s">
        <v>181</v>
      </c>
    </row>
    <row r="517" s="13" customFormat="1">
      <c r="A517" s="13"/>
      <c r="B517" s="234"/>
      <c r="C517" s="235"/>
      <c r="D517" s="236" t="s">
        <v>192</v>
      </c>
      <c r="E517" s="237" t="s">
        <v>19</v>
      </c>
      <c r="F517" s="238" t="s">
        <v>215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192</v>
      </c>
      <c r="AU517" s="244" t="s">
        <v>80</v>
      </c>
      <c r="AV517" s="13" t="s">
        <v>78</v>
      </c>
      <c r="AW517" s="13" t="s">
        <v>194</v>
      </c>
      <c r="AX517" s="13" t="s">
        <v>71</v>
      </c>
      <c r="AY517" s="244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770</v>
      </c>
      <c r="G518" s="246"/>
      <c r="H518" s="249">
        <v>10.914999999999999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5" customFormat="1">
      <c r="A519" s="15"/>
      <c r="B519" s="256"/>
      <c r="C519" s="257"/>
      <c r="D519" s="236" t="s">
        <v>192</v>
      </c>
      <c r="E519" s="258" t="s">
        <v>19</v>
      </c>
      <c r="F519" s="259" t="s">
        <v>214</v>
      </c>
      <c r="G519" s="257"/>
      <c r="H519" s="260">
        <v>10.914999999999999</v>
      </c>
      <c r="I519" s="261"/>
      <c r="J519" s="257"/>
      <c r="K519" s="257"/>
      <c r="L519" s="262"/>
      <c r="M519" s="263"/>
      <c r="N519" s="264"/>
      <c r="O519" s="264"/>
      <c r="P519" s="264"/>
      <c r="Q519" s="264"/>
      <c r="R519" s="264"/>
      <c r="S519" s="264"/>
      <c r="T519" s="26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66" t="s">
        <v>192</v>
      </c>
      <c r="AU519" s="266" t="s">
        <v>80</v>
      </c>
      <c r="AV519" s="15" t="s">
        <v>97</v>
      </c>
      <c r="AW519" s="15" t="s">
        <v>194</v>
      </c>
      <c r="AX519" s="15" t="s">
        <v>71</v>
      </c>
      <c r="AY519" s="266" t="s">
        <v>181</v>
      </c>
    </row>
    <row r="520" s="16" customFormat="1">
      <c r="A520" s="16"/>
      <c r="B520" s="267"/>
      <c r="C520" s="268"/>
      <c r="D520" s="236" t="s">
        <v>192</v>
      </c>
      <c r="E520" s="269" t="s">
        <v>19</v>
      </c>
      <c r="F520" s="270" t="s">
        <v>220</v>
      </c>
      <c r="G520" s="268"/>
      <c r="H520" s="271">
        <v>74.817899999999995</v>
      </c>
      <c r="I520" s="272"/>
      <c r="J520" s="268"/>
      <c r="K520" s="268"/>
      <c r="L520" s="273"/>
      <c r="M520" s="274"/>
      <c r="N520" s="275"/>
      <c r="O520" s="275"/>
      <c r="P520" s="275"/>
      <c r="Q520" s="275"/>
      <c r="R520" s="275"/>
      <c r="S520" s="275"/>
      <c r="T520" s="27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77" t="s">
        <v>192</v>
      </c>
      <c r="AU520" s="277" t="s">
        <v>80</v>
      </c>
      <c r="AV520" s="16" t="s">
        <v>188</v>
      </c>
      <c r="AW520" s="16" t="s">
        <v>194</v>
      </c>
      <c r="AX520" s="16" t="s">
        <v>78</v>
      </c>
      <c r="AY520" s="277" t="s">
        <v>181</v>
      </c>
    </row>
    <row r="521" s="2" customFormat="1" ht="37.8" customHeight="1">
      <c r="A521" s="41"/>
      <c r="B521" s="42"/>
      <c r="C521" s="216" t="s">
        <v>771</v>
      </c>
      <c r="D521" s="216" t="s">
        <v>183</v>
      </c>
      <c r="E521" s="217" t="s">
        <v>772</v>
      </c>
      <c r="F521" s="218" t="s">
        <v>773</v>
      </c>
      <c r="G521" s="219" t="s">
        <v>283</v>
      </c>
      <c r="H521" s="220">
        <v>16.928000000000001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0.068479999999999999</v>
      </c>
      <c r="R521" s="225">
        <f>Q521*H521</f>
        <v>1.1592294400000001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774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775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776</v>
      </c>
      <c r="G523" s="246"/>
      <c r="H523" s="249">
        <v>16.927499999999998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7.8" customHeight="1">
      <c r="A524" s="41"/>
      <c r="B524" s="42"/>
      <c r="C524" s="216" t="s">
        <v>777</v>
      </c>
      <c r="D524" s="216" t="s">
        <v>183</v>
      </c>
      <c r="E524" s="217" t="s">
        <v>778</v>
      </c>
      <c r="F524" s="218" t="s">
        <v>779</v>
      </c>
      <c r="G524" s="219" t="s">
        <v>283</v>
      </c>
      <c r="H524" s="220">
        <v>311.98399999999998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0.094479999999999995</v>
      </c>
      <c r="R524" s="225">
        <f>Q524*H524</f>
        <v>29.476248319999996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780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781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3" customFormat="1">
      <c r="A526" s="13"/>
      <c r="B526" s="234"/>
      <c r="C526" s="235"/>
      <c r="D526" s="236" t="s">
        <v>192</v>
      </c>
      <c r="E526" s="237" t="s">
        <v>19</v>
      </c>
      <c r="F526" s="238" t="s">
        <v>204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192</v>
      </c>
      <c r="AU526" s="244" t="s">
        <v>80</v>
      </c>
      <c r="AV526" s="13" t="s">
        <v>78</v>
      </c>
      <c r="AW526" s="13" t="s">
        <v>194</v>
      </c>
      <c r="AX526" s="13" t="s">
        <v>71</v>
      </c>
      <c r="AY526" s="244" t="s">
        <v>181</v>
      </c>
    </row>
    <row r="527" s="13" customFormat="1">
      <c r="A527" s="13"/>
      <c r="B527" s="234"/>
      <c r="C527" s="235"/>
      <c r="D527" s="236" t="s">
        <v>192</v>
      </c>
      <c r="E527" s="237" t="s">
        <v>19</v>
      </c>
      <c r="F527" s="238" t="s">
        <v>464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192</v>
      </c>
      <c r="AU527" s="244" t="s">
        <v>80</v>
      </c>
      <c r="AV527" s="13" t="s">
        <v>78</v>
      </c>
      <c r="AW527" s="13" t="s">
        <v>194</v>
      </c>
      <c r="AX527" s="13" t="s">
        <v>71</v>
      </c>
      <c r="AY527" s="244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782</v>
      </c>
      <c r="G528" s="246"/>
      <c r="H528" s="249">
        <v>34.436790000000002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14" customFormat="1">
      <c r="A529" s="14"/>
      <c r="B529" s="245"/>
      <c r="C529" s="246"/>
      <c r="D529" s="236" t="s">
        <v>192</v>
      </c>
      <c r="E529" s="247" t="s">
        <v>19</v>
      </c>
      <c r="F529" s="248" t="s">
        <v>783</v>
      </c>
      <c r="G529" s="246"/>
      <c r="H529" s="249">
        <v>47.282729400000008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194</v>
      </c>
      <c r="AX529" s="14" t="s">
        <v>71</v>
      </c>
      <c r="AY529" s="255" t="s">
        <v>181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784</v>
      </c>
      <c r="G530" s="246"/>
      <c r="H530" s="249">
        <v>31.479999999999997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15" customFormat="1">
      <c r="A531" s="15"/>
      <c r="B531" s="256"/>
      <c r="C531" s="257"/>
      <c r="D531" s="236" t="s">
        <v>192</v>
      </c>
      <c r="E531" s="258" t="s">
        <v>19</v>
      </c>
      <c r="F531" s="259" t="s">
        <v>214</v>
      </c>
      <c r="G531" s="257"/>
      <c r="H531" s="260">
        <v>113.19951940000001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6" t="s">
        <v>192</v>
      </c>
      <c r="AU531" s="266" t="s">
        <v>80</v>
      </c>
      <c r="AV531" s="15" t="s">
        <v>97</v>
      </c>
      <c r="AW531" s="15" t="s">
        <v>194</v>
      </c>
      <c r="AX531" s="15" t="s">
        <v>71</v>
      </c>
      <c r="AY531" s="266" t="s">
        <v>181</v>
      </c>
    </row>
    <row r="532" s="13" customFormat="1">
      <c r="A532" s="13"/>
      <c r="B532" s="234"/>
      <c r="C532" s="235"/>
      <c r="D532" s="236" t="s">
        <v>192</v>
      </c>
      <c r="E532" s="237" t="s">
        <v>19</v>
      </c>
      <c r="F532" s="238" t="s">
        <v>469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192</v>
      </c>
      <c r="AU532" s="244" t="s">
        <v>80</v>
      </c>
      <c r="AV532" s="13" t="s">
        <v>78</v>
      </c>
      <c r="AW532" s="13" t="s">
        <v>194</v>
      </c>
      <c r="AX532" s="13" t="s">
        <v>71</v>
      </c>
      <c r="AY532" s="244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785</v>
      </c>
      <c r="G533" s="246"/>
      <c r="H533" s="249">
        <v>51.244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14" customFormat="1">
      <c r="A534" s="14"/>
      <c r="B534" s="245"/>
      <c r="C534" s="246"/>
      <c r="D534" s="236" t="s">
        <v>192</v>
      </c>
      <c r="E534" s="247" t="s">
        <v>19</v>
      </c>
      <c r="F534" s="248" t="s">
        <v>786</v>
      </c>
      <c r="G534" s="246"/>
      <c r="H534" s="249">
        <v>14.464000000000004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194</v>
      </c>
      <c r="AX534" s="14" t="s">
        <v>71</v>
      </c>
      <c r="AY534" s="255" t="s">
        <v>181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787</v>
      </c>
      <c r="G535" s="246"/>
      <c r="H535" s="249">
        <v>12.990600000000002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15" customFormat="1">
      <c r="A536" s="15"/>
      <c r="B536" s="256"/>
      <c r="C536" s="257"/>
      <c r="D536" s="236" t="s">
        <v>192</v>
      </c>
      <c r="E536" s="258" t="s">
        <v>19</v>
      </c>
      <c r="F536" s="259" t="s">
        <v>214</v>
      </c>
      <c r="G536" s="257"/>
      <c r="H536" s="260">
        <v>78.698599999999999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192</v>
      </c>
      <c r="AU536" s="266" t="s">
        <v>80</v>
      </c>
      <c r="AV536" s="15" t="s">
        <v>97</v>
      </c>
      <c r="AW536" s="15" t="s">
        <v>194</v>
      </c>
      <c r="AX536" s="15" t="s">
        <v>71</v>
      </c>
      <c r="AY536" s="266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471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788</v>
      </c>
      <c r="G538" s="246"/>
      <c r="H538" s="249">
        <v>43.299999999999997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5" customFormat="1">
      <c r="A539" s="15"/>
      <c r="B539" s="256"/>
      <c r="C539" s="257"/>
      <c r="D539" s="236" t="s">
        <v>192</v>
      </c>
      <c r="E539" s="258" t="s">
        <v>19</v>
      </c>
      <c r="F539" s="259" t="s">
        <v>214</v>
      </c>
      <c r="G539" s="257"/>
      <c r="H539" s="260">
        <v>43.299999999999997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66" t="s">
        <v>192</v>
      </c>
      <c r="AU539" s="266" t="s">
        <v>80</v>
      </c>
      <c r="AV539" s="15" t="s">
        <v>97</v>
      </c>
      <c r="AW539" s="15" t="s">
        <v>194</v>
      </c>
      <c r="AX539" s="15" t="s">
        <v>71</v>
      </c>
      <c r="AY539" s="266" t="s">
        <v>181</v>
      </c>
    </row>
    <row r="540" s="13" customFormat="1">
      <c r="A540" s="13"/>
      <c r="B540" s="234"/>
      <c r="C540" s="235"/>
      <c r="D540" s="236" t="s">
        <v>192</v>
      </c>
      <c r="E540" s="237" t="s">
        <v>19</v>
      </c>
      <c r="F540" s="238" t="s">
        <v>215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192</v>
      </c>
      <c r="AU540" s="244" t="s">
        <v>80</v>
      </c>
      <c r="AV540" s="13" t="s">
        <v>78</v>
      </c>
      <c r="AW540" s="13" t="s">
        <v>194</v>
      </c>
      <c r="AX540" s="13" t="s">
        <v>71</v>
      </c>
      <c r="AY540" s="244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789</v>
      </c>
      <c r="G541" s="246"/>
      <c r="H541" s="249">
        <v>15.714500000000001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790</v>
      </c>
      <c r="G542" s="246"/>
      <c r="H542" s="249">
        <v>21.372500000000002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5" customFormat="1">
      <c r="A543" s="15"/>
      <c r="B543" s="256"/>
      <c r="C543" s="257"/>
      <c r="D543" s="236" t="s">
        <v>192</v>
      </c>
      <c r="E543" s="258" t="s">
        <v>19</v>
      </c>
      <c r="F543" s="259" t="s">
        <v>214</v>
      </c>
      <c r="G543" s="257"/>
      <c r="H543" s="260">
        <v>37.087000000000003</v>
      </c>
      <c r="I543" s="261"/>
      <c r="J543" s="257"/>
      <c r="K543" s="257"/>
      <c r="L543" s="262"/>
      <c r="M543" s="263"/>
      <c r="N543" s="264"/>
      <c r="O543" s="264"/>
      <c r="P543" s="264"/>
      <c r="Q543" s="264"/>
      <c r="R543" s="264"/>
      <c r="S543" s="264"/>
      <c r="T543" s="26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6" t="s">
        <v>192</v>
      </c>
      <c r="AU543" s="266" t="s">
        <v>80</v>
      </c>
      <c r="AV543" s="15" t="s">
        <v>97</v>
      </c>
      <c r="AW543" s="15" t="s">
        <v>194</v>
      </c>
      <c r="AX543" s="15" t="s">
        <v>71</v>
      </c>
      <c r="AY543" s="266" t="s">
        <v>181</v>
      </c>
    </row>
    <row r="544" s="13" customFormat="1">
      <c r="A544" s="13"/>
      <c r="B544" s="234"/>
      <c r="C544" s="235"/>
      <c r="D544" s="236" t="s">
        <v>192</v>
      </c>
      <c r="E544" s="237" t="s">
        <v>19</v>
      </c>
      <c r="F544" s="238" t="s">
        <v>217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192</v>
      </c>
      <c r="AU544" s="244" t="s">
        <v>80</v>
      </c>
      <c r="AV544" s="13" t="s">
        <v>78</v>
      </c>
      <c r="AW544" s="13" t="s">
        <v>194</v>
      </c>
      <c r="AX544" s="13" t="s">
        <v>71</v>
      </c>
      <c r="AY544" s="244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791</v>
      </c>
      <c r="G545" s="246"/>
      <c r="H545" s="249">
        <v>14.936000000000004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792</v>
      </c>
      <c r="G546" s="246"/>
      <c r="H546" s="249">
        <v>24.762999999999998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5" customFormat="1">
      <c r="A547" s="15"/>
      <c r="B547" s="256"/>
      <c r="C547" s="257"/>
      <c r="D547" s="236" t="s">
        <v>192</v>
      </c>
      <c r="E547" s="258" t="s">
        <v>19</v>
      </c>
      <c r="F547" s="259" t="s">
        <v>214</v>
      </c>
      <c r="G547" s="257"/>
      <c r="H547" s="260">
        <v>39.698999999999998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192</v>
      </c>
      <c r="AU547" s="266" t="s">
        <v>80</v>
      </c>
      <c r="AV547" s="15" t="s">
        <v>97</v>
      </c>
      <c r="AW547" s="15" t="s">
        <v>194</v>
      </c>
      <c r="AX547" s="15" t="s">
        <v>71</v>
      </c>
      <c r="AY547" s="266" t="s">
        <v>181</v>
      </c>
    </row>
    <row r="548" s="16" customFormat="1">
      <c r="A548" s="16"/>
      <c r="B548" s="267"/>
      <c r="C548" s="268"/>
      <c r="D548" s="236" t="s">
        <v>192</v>
      </c>
      <c r="E548" s="269" t="s">
        <v>19</v>
      </c>
      <c r="F548" s="270" t="s">
        <v>220</v>
      </c>
      <c r="G548" s="268"/>
      <c r="H548" s="271">
        <v>311.98411939999994</v>
      </c>
      <c r="I548" s="272"/>
      <c r="J548" s="268"/>
      <c r="K548" s="268"/>
      <c r="L548" s="273"/>
      <c r="M548" s="274"/>
      <c r="N548" s="275"/>
      <c r="O548" s="275"/>
      <c r="P548" s="275"/>
      <c r="Q548" s="275"/>
      <c r="R548" s="275"/>
      <c r="S548" s="275"/>
      <c r="T548" s="27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77" t="s">
        <v>192</v>
      </c>
      <c r="AU548" s="277" t="s">
        <v>80</v>
      </c>
      <c r="AV548" s="16" t="s">
        <v>188</v>
      </c>
      <c r="AW548" s="16" t="s">
        <v>194</v>
      </c>
      <c r="AX548" s="16" t="s">
        <v>78</v>
      </c>
      <c r="AY548" s="277" t="s">
        <v>181</v>
      </c>
    </row>
    <row r="549" s="2" customFormat="1" ht="37.8" customHeight="1">
      <c r="A549" s="41"/>
      <c r="B549" s="42"/>
      <c r="C549" s="216" t="s">
        <v>793</v>
      </c>
      <c r="D549" s="216" t="s">
        <v>183</v>
      </c>
      <c r="E549" s="217" t="s">
        <v>794</v>
      </c>
      <c r="F549" s="218" t="s">
        <v>795</v>
      </c>
      <c r="G549" s="219" t="s">
        <v>283</v>
      </c>
      <c r="H549" s="220">
        <v>120.572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0.11396000000000001</v>
      </c>
      <c r="R549" s="225">
        <f>Q549*H549</f>
        <v>13.740385120000001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796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797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204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798</v>
      </c>
      <c r="G552" s="246"/>
      <c r="H552" s="249">
        <v>17.256799999999998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799</v>
      </c>
      <c r="G553" s="246"/>
      <c r="H553" s="249">
        <v>11.700299999999999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800</v>
      </c>
      <c r="G554" s="246"/>
      <c r="H554" s="249">
        <v>18.140999999999998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14" customFormat="1">
      <c r="A555" s="14"/>
      <c r="B555" s="245"/>
      <c r="C555" s="246"/>
      <c r="D555" s="236" t="s">
        <v>192</v>
      </c>
      <c r="E555" s="247" t="s">
        <v>19</v>
      </c>
      <c r="F555" s="248" t="s">
        <v>801</v>
      </c>
      <c r="G555" s="246"/>
      <c r="H555" s="249">
        <v>10.270899999999999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192</v>
      </c>
      <c r="AU555" s="255" t="s">
        <v>80</v>
      </c>
      <c r="AV555" s="14" t="s">
        <v>80</v>
      </c>
      <c r="AW555" s="14" t="s">
        <v>194</v>
      </c>
      <c r="AX555" s="14" t="s">
        <v>71</v>
      </c>
      <c r="AY555" s="255" t="s">
        <v>181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802</v>
      </c>
      <c r="G556" s="246"/>
      <c r="H556" s="249">
        <v>20.873999999999999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803</v>
      </c>
      <c r="G557" s="246"/>
      <c r="H557" s="249">
        <v>5.7645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5" customFormat="1">
      <c r="A558" s="15"/>
      <c r="B558" s="256"/>
      <c r="C558" s="257"/>
      <c r="D558" s="236" t="s">
        <v>192</v>
      </c>
      <c r="E558" s="258" t="s">
        <v>19</v>
      </c>
      <c r="F558" s="259" t="s">
        <v>214</v>
      </c>
      <c r="G558" s="257"/>
      <c r="H558" s="260">
        <v>84.007499999999993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192</v>
      </c>
      <c r="AU558" s="266" t="s">
        <v>80</v>
      </c>
      <c r="AV558" s="15" t="s">
        <v>97</v>
      </c>
      <c r="AW558" s="15" t="s">
        <v>194</v>
      </c>
      <c r="AX558" s="15" t="s">
        <v>71</v>
      </c>
      <c r="AY558" s="266" t="s">
        <v>181</v>
      </c>
    </row>
    <row r="559" s="13" customFormat="1">
      <c r="A559" s="13"/>
      <c r="B559" s="234"/>
      <c r="C559" s="235"/>
      <c r="D559" s="236" t="s">
        <v>192</v>
      </c>
      <c r="E559" s="237" t="s">
        <v>19</v>
      </c>
      <c r="F559" s="238" t="s">
        <v>215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192</v>
      </c>
      <c r="AU559" s="244" t="s">
        <v>80</v>
      </c>
      <c r="AV559" s="13" t="s">
        <v>78</v>
      </c>
      <c r="AW559" s="13" t="s">
        <v>194</v>
      </c>
      <c r="AX559" s="13" t="s">
        <v>71</v>
      </c>
      <c r="AY559" s="244" t="s">
        <v>181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804</v>
      </c>
      <c r="G560" s="246"/>
      <c r="H560" s="249">
        <v>9.8499999999999979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15" customFormat="1">
      <c r="A561" s="15"/>
      <c r="B561" s="256"/>
      <c r="C561" s="257"/>
      <c r="D561" s="236" t="s">
        <v>192</v>
      </c>
      <c r="E561" s="258" t="s">
        <v>19</v>
      </c>
      <c r="F561" s="259" t="s">
        <v>214</v>
      </c>
      <c r="G561" s="257"/>
      <c r="H561" s="260">
        <v>9.8499999999999979</v>
      </c>
      <c r="I561" s="261"/>
      <c r="J561" s="257"/>
      <c r="K561" s="257"/>
      <c r="L561" s="262"/>
      <c r="M561" s="263"/>
      <c r="N561" s="264"/>
      <c r="O561" s="264"/>
      <c r="P561" s="264"/>
      <c r="Q561" s="264"/>
      <c r="R561" s="264"/>
      <c r="S561" s="264"/>
      <c r="T561" s="26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66" t="s">
        <v>192</v>
      </c>
      <c r="AU561" s="266" t="s">
        <v>80</v>
      </c>
      <c r="AV561" s="15" t="s">
        <v>97</v>
      </c>
      <c r="AW561" s="15" t="s">
        <v>194</v>
      </c>
      <c r="AX561" s="15" t="s">
        <v>71</v>
      </c>
      <c r="AY561" s="266" t="s">
        <v>181</v>
      </c>
    </row>
    <row r="562" s="13" customFormat="1">
      <c r="A562" s="13"/>
      <c r="B562" s="234"/>
      <c r="C562" s="235"/>
      <c r="D562" s="236" t="s">
        <v>192</v>
      </c>
      <c r="E562" s="237" t="s">
        <v>19</v>
      </c>
      <c r="F562" s="238" t="s">
        <v>217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192</v>
      </c>
      <c r="AU562" s="244" t="s">
        <v>80</v>
      </c>
      <c r="AV562" s="13" t="s">
        <v>78</v>
      </c>
      <c r="AW562" s="13" t="s">
        <v>194</v>
      </c>
      <c r="AX562" s="13" t="s">
        <v>71</v>
      </c>
      <c r="AY562" s="244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805</v>
      </c>
      <c r="G563" s="246"/>
      <c r="H563" s="249">
        <v>9.5845000000000002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806</v>
      </c>
      <c r="G564" s="246"/>
      <c r="H564" s="249">
        <v>17.129999999999999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5" customFormat="1">
      <c r="A565" s="15"/>
      <c r="B565" s="256"/>
      <c r="C565" s="257"/>
      <c r="D565" s="236" t="s">
        <v>192</v>
      </c>
      <c r="E565" s="258" t="s">
        <v>19</v>
      </c>
      <c r="F565" s="259" t="s">
        <v>214</v>
      </c>
      <c r="G565" s="257"/>
      <c r="H565" s="260">
        <v>26.714500000000001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192</v>
      </c>
      <c r="AU565" s="266" t="s">
        <v>80</v>
      </c>
      <c r="AV565" s="15" t="s">
        <v>97</v>
      </c>
      <c r="AW565" s="15" t="s">
        <v>194</v>
      </c>
      <c r="AX565" s="15" t="s">
        <v>71</v>
      </c>
      <c r="AY565" s="266" t="s">
        <v>181</v>
      </c>
    </row>
    <row r="566" s="16" customFormat="1">
      <c r="A566" s="16"/>
      <c r="B566" s="267"/>
      <c r="C566" s="268"/>
      <c r="D566" s="236" t="s">
        <v>192</v>
      </c>
      <c r="E566" s="269" t="s">
        <v>19</v>
      </c>
      <c r="F566" s="270" t="s">
        <v>220</v>
      </c>
      <c r="G566" s="268"/>
      <c r="H566" s="271">
        <v>120.57199999999999</v>
      </c>
      <c r="I566" s="272"/>
      <c r="J566" s="268"/>
      <c r="K566" s="268"/>
      <c r="L566" s="273"/>
      <c r="M566" s="274"/>
      <c r="N566" s="275"/>
      <c r="O566" s="275"/>
      <c r="P566" s="275"/>
      <c r="Q566" s="275"/>
      <c r="R566" s="275"/>
      <c r="S566" s="275"/>
      <c r="T566" s="27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77" t="s">
        <v>192</v>
      </c>
      <c r="AU566" s="277" t="s">
        <v>80</v>
      </c>
      <c r="AV566" s="16" t="s">
        <v>188</v>
      </c>
      <c r="AW566" s="16" t="s">
        <v>194</v>
      </c>
      <c r="AX566" s="16" t="s">
        <v>78</v>
      </c>
      <c r="AY566" s="277" t="s">
        <v>181</v>
      </c>
    </row>
    <row r="567" s="2" customFormat="1" ht="24.15" customHeight="1">
      <c r="A567" s="41"/>
      <c r="B567" s="42"/>
      <c r="C567" s="216" t="s">
        <v>807</v>
      </c>
      <c r="D567" s="216" t="s">
        <v>183</v>
      </c>
      <c r="E567" s="217" t="s">
        <v>808</v>
      </c>
      <c r="F567" s="218" t="s">
        <v>809</v>
      </c>
      <c r="G567" s="219" t="s">
        <v>304</v>
      </c>
      <c r="H567" s="220">
        <v>310.07999999999998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0.00013999999999999999</v>
      </c>
      <c r="R567" s="225">
        <f>Q567*H567</f>
        <v>0.043411199999999997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810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811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3" customFormat="1">
      <c r="A569" s="13"/>
      <c r="B569" s="234"/>
      <c r="C569" s="235"/>
      <c r="D569" s="236" t="s">
        <v>192</v>
      </c>
      <c r="E569" s="237" t="s">
        <v>19</v>
      </c>
      <c r="F569" s="238" t="s">
        <v>204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192</v>
      </c>
      <c r="AU569" s="244" t="s">
        <v>80</v>
      </c>
      <c r="AV569" s="13" t="s">
        <v>78</v>
      </c>
      <c r="AW569" s="13" t="s">
        <v>194</v>
      </c>
      <c r="AX569" s="13" t="s">
        <v>71</v>
      </c>
      <c r="AY569" s="244" t="s">
        <v>181</v>
      </c>
    </row>
    <row r="570" s="13" customFormat="1">
      <c r="A570" s="13"/>
      <c r="B570" s="234"/>
      <c r="C570" s="235"/>
      <c r="D570" s="236" t="s">
        <v>192</v>
      </c>
      <c r="E570" s="237" t="s">
        <v>19</v>
      </c>
      <c r="F570" s="238" t="s">
        <v>464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192</v>
      </c>
      <c r="AU570" s="244" t="s">
        <v>80</v>
      </c>
      <c r="AV570" s="13" t="s">
        <v>78</v>
      </c>
      <c r="AW570" s="13" t="s">
        <v>194</v>
      </c>
      <c r="AX570" s="13" t="s">
        <v>71</v>
      </c>
      <c r="AY570" s="244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812</v>
      </c>
      <c r="G571" s="246"/>
      <c r="H571" s="249">
        <v>99.219999999999985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15" customFormat="1">
      <c r="A572" s="15"/>
      <c r="B572" s="256"/>
      <c r="C572" s="257"/>
      <c r="D572" s="236" t="s">
        <v>192</v>
      </c>
      <c r="E572" s="258" t="s">
        <v>19</v>
      </c>
      <c r="F572" s="259" t="s">
        <v>214</v>
      </c>
      <c r="G572" s="257"/>
      <c r="H572" s="260">
        <v>99.219999999999985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6" t="s">
        <v>192</v>
      </c>
      <c r="AU572" s="266" t="s">
        <v>80</v>
      </c>
      <c r="AV572" s="15" t="s">
        <v>97</v>
      </c>
      <c r="AW572" s="15" t="s">
        <v>194</v>
      </c>
      <c r="AX572" s="15" t="s">
        <v>71</v>
      </c>
      <c r="AY572" s="266" t="s">
        <v>181</v>
      </c>
    </row>
    <row r="573" s="13" customFormat="1">
      <c r="A573" s="13"/>
      <c r="B573" s="234"/>
      <c r="C573" s="235"/>
      <c r="D573" s="236" t="s">
        <v>192</v>
      </c>
      <c r="E573" s="237" t="s">
        <v>19</v>
      </c>
      <c r="F573" s="238" t="s">
        <v>469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192</v>
      </c>
      <c r="AU573" s="244" t="s">
        <v>80</v>
      </c>
      <c r="AV573" s="13" t="s">
        <v>78</v>
      </c>
      <c r="AW573" s="13" t="s">
        <v>194</v>
      </c>
      <c r="AX573" s="13" t="s">
        <v>71</v>
      </c>
      <c r="AY573" s="244" t="s">
        <v>181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813</v>
      </c>
      <c r="G574" s="246"/>
      <c r="H574" s="249">
        <v>28.760000000000002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814</v>
      </c>
      <c r="G575" s="246"/>
      <c r="H575" s="249">
        <v>66.320000000000007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15" customFormat="1">
      <c r="A576" s="15"/>
      <c r="B576" s="256"/>
      <c r="C576" s="257"/>
      <c r="D576" s="236" t="s">
        <v>192</v>
      </c>
      <c r="E576" s="258" t="s">
        <v>19</v>
      </c>
      <c r="F576" s="259" t="s">
        <v>214</v>
      </c>
      <c r="G576" s="257"/>
      <c r="H576" s="260">
        <v>95.080000000000013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6" t="s">
        <v>192</v>
      </c>
      <c r="AU576" s="266" t="s">
        <v>80</v>
      </c>
      <c r="AV576" s="15" t="s">
        <v>97</v>
      </c>
      <c r="AW576" s="15" t="s">
        <v>194</v>
      </c>
      <c r="AX576" s="15" t="s">
        <v>71</v>
      </c>
      <c r="AY576" s="266" t="s">
        <v>181</v>
      </c>
    </row>
    <row r="577" s="13" customFormat="1">
      <c r="A577" s="13"/>
      <c r="B577" s="234"/>
      <c r="C577" s="235"/>
      <c r="D577" s="236" t="s">
        <v>192</v>
      </c>
      <c r="E577" s="237" t="s">
        <v>19</v>
      </c>
      <c r="F577" s="238" t="s">
        <v>471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192</v>
      </c>
      <c r="AU577" s="244" t="s">
        <v>80</v>
      </c>
      <c r="AV577" s="13" t="s">
        <v>78</v>
      </c>
      <c r="AW577" s="13" t="s">
        <v>194</v>
      </c>
      <c r="AX577" s="13" t="s">
        <v>71</v>
      </c>
      <c r="AY577" s="244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815</v>
      </c>
      <c r="G578" s="246"/>
      <c r="H578" s="249">
        <v>9.8599999999999994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14" customFormat="1">
      <c r="A579" s="14"/>
      <c r="B579" s="245"/>
      <c r="C579" s="246"/>
      <c r="D579" s="236" t="s">
        <v>192</v>
      </c>
      <c r="E579" s="247" t="s">
        <v>19</v>
      </c>
      <c r="F579" s="248" t="s">
        <v>816</v>
      </c>
      <c r="G579" s="246"/>
      <c r="H579" s="249">
        <v>31.199999999999999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192</v>
      </c>
      <c r="AU579" s="255" t="s">
        <v>80</v>
      </c>
      <c r="AV579" s="14" t="s">
        <v>80</v>
      </c>
      <c r="AW579" s="14" t="s">
        <v>194</v>
      </c>
      <c r="AX579" s="14" t="s">
        <v>71</v>
      </c>
      <c r="AY579" s="255" t="s">
        <v>181</v>
      </c>
    </row>
    <row r="580" s="15" customFormat="1">
      <c r="A580" s="15"/>
      <c r="B580" s="256"/>
      <c r="C580" s="257"/>
      <c r="D580" s="236" t="s">
        <v>192</v>
      </c>
      <c r="E580" s="258" t="s">
        <v>19</v>
      </c>
      <c r="F580" s="259" t="s">
        <v>214</v>
      </c>
      <c r="G580" s="257"/>
      <c r="H580" s="260">
        <v>41.060000000000002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192</v>
      </c>
      <c r="AU580" s="266" t="s">
        <v>80</v>
      </c>
      <c r="AV580" s="15" t="s">
        <v>97</v>
      </c>
      <c r="AW580" s="15" t="s">
        <v>194</v>
      </c>
      <c r="AX580" s="15" t="s">
        <v>71</v>
      </c>
      <c r="AY580" s="266" t="s">
        <v>181</v>
      </c>
    </row>
    <row r="581" s="13" customFormat="1">
      <c r="A581" s="13"/>
      <c r="B581" s="234"/>
      <c r="C581" s="235"/>
      <c r="D581" s="236" t="s">
        <v>192</v>
      </c>
      <c r="E581" s="237" t="s">
        <v>19</v>
      </c>
      <c r="F581" s="238" t="s">
        <v>215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192</v>
      </c>
      <c r="AU581" s="244" t="s">
        <v>80</v>
      </c>
      <c r="AV581" s="13" t="s">
        <v>78</v>
      </c>
      <c r="AW581" s="13" t="s">
        <v>194</v>
      </c>
      <c r="AX581" s="13" t="s">
        <v>71</v>
      </c>
      <c r="AY581" s="244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817</v>
      </c>
      <c r="G582" s="246"/>
      <c r="H582" s="249">
        <v>17.120000000000001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818</v>
      </c>
      <c r="G583" s="246"/>
      <c r="H583" s="249">
        <v>12.4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15" customFormat="1">
      <c r="A584" s="15"/>
      <c r="B584" s="256"/>
      <c r="C584" s="257"/>
      <c r="D584" s="236" t="s">
        <v>192</v>
      </c>
      <c r="E584" s="258" t="s">
        <v>19</v>
      </c>
      <c r="F584" s="259" t="s">
        <v>214</v>
      </c>
      <c r="G584" s="257"/>
      <c r="H584" s="260">
        <v>29.520000000000003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6" t="s">
        <v>192</v>
      </c>
      <c r="AU584" s="266" t="s">
        <v>80</v>
      </c>
      <c r="AV584" s="15" t="s">
        <v>97</v>
      </c>
      <c r="AW584" s="15" t="s">
        <v>194</v>
      </c>
      <c r="AX584" s="15" t="s">
        <v>71</v>
      </c>
      <c r="AY584" s="266" t="s">
        <v>181</v>
      </c>
    </row>
    <row r="585" s="13" customFormat="1">
      <c r="A585" s="13"/>
      <c r="B585" s="234"/>
      <c r="C585" s="235"/>
      <c r="D585" s="236" t="s">
        <v>192</v>
      </c>
      <c r="E585" s="237" t="s">
        <v>19</v>
      </c>
      <c r="F585" s="238" t="s">
        <v>217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192</v>
      </c>
      <c r="AU585" s="244" t="s">
        <v>80</v>
      </c>
      <c r="AV585" s="13" t="s">
        <v>78</v>
      </c>
      <c r="AW585" s="13" t="s">
        <v>194</v>
      </c>
      <c r="AX585" s="13" t="s">
        <v>71</v>
      </c>
      <c r="AY585" s="244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819</v>
      </c>
      <c r="G586" s="246"/>
      <c r="H586" s="249">
        <v>45.200000000000003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5" customFormat="1">
      <c r="A587" s="15"/>
      <c r="B587" s="256"/>
      <c r="C587" s="257"/>
      <c r="D587" s="236" t="s">
        <v>192</v>
      </c>
      <c r="E587" s="258" t="s">
        <v>19</v>
      </c>
      <c r="F587" s="259" t="s">
        <v>214</v>
      </c>
      <c r="G587" s="257"/>
      <c r="H587" s="260">
        <v>45.200000000000003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6" t="s">
        <v>192</v>
      </c>
      <c r="AU587" s="266" t="s">
        <v>80</v>
      </c>
      <c r="AV587" s="15" t="s">
        <v>97</v>
      </c>
      <c r="AW587" s="15" t="s">
        <v>194</v>
      </c>
      <c r="AX587" s="15" t="s">
        <v>71</v>
      </c>
      <c r="AY587" s="266" t="s">
        <v>181</v>
      </c>
    </row>
    <row r="588" s="16" customFormat="1">
      <c r="A588" s="16"/>
      <c r="B588" s="267"/>
      <c r="C588" s="268"/>
      <c r="D588" s="236" t="s">
        <v>192</v>
      </c>
      <c r="E588" s="269" t="s">
        <v>19</v>
      </c>
      <c r="F588" s="270" t="s">
        <v>220</v>
      </c>
      <c r="G588" s="268"/>
      <c r="H588" s="271">
        <v>310.07999999999998</v>
      </c>
      <c r="I588" s="272"/>
      <c r="J588" s="268"/>
      <c r="K588" s="268"/>
      <c r="L588" s="273"/>
      <c r="M588" s="274"/>
      <c r="N588" s="275"/>
      <c r="O588" s="275"/>
      <c r="P588" s="275"/>
      <c r="Q588" s="275"/>
      <c r="R588" s="275"/>
      <c r="S588" s="275"/>
      <c r="T588" s="27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T588" s="277" t="s">
        <v>192</v>
      </c>
      <c r="AU588" s="277" t="s">
        <v>80</v>
      </c>
      <c r="AV588" s="16" t="s">
        <v>188</v>
      </c>
      <c r="AW588" s="16" t="s">
        <v>194</v>
      </c>
      <c r="AX588" s="16" t="s">
        <v>78</v>
      </c>
      <c r="AY588" s="277" t="s">
        <v>181</v>
      </c>
    </row>
    <row r="589" s="2" customFormat="1" ht="44.25" customHeight="1">
      <c r="A589" s="41"/>
      <c r="B589" s="42"/>
      <c r="C589" s="216" t="s">
        <v>820</v>
      </c>
      <c r="D589" s="216" t="s">
        <v>183</v>
      </c>
      <c r="E589" s="217" t="s">
        <v>821</v>
      </c>
      <c r="F589" s="218" t="s">
        <v>822</v>
      </c>
      <c r="G589" s="219" t="s">
        <v>283</v>
      </c>
      <c r="H589" s="220">
        <v>4.5899999999999999</v>
      </c>
      <c r="I589" s="221"/>
      <c r="J589" s="222">
        <f>ROUND(I589*H589,2)</f>
        <v>0</v>
      </c>
      <c r="K589" s="218" t="s">
        <v>187</v>
      </c>
      <c r="L589" s="47"/>
      <c r="M589" s="223" t="s">
        <v>19</v>
      </c>
      <c r="N589" s="224" t="s">
        <v>42</v>
      </c>
      <c r="O589" s="87"/>
      <c r="P589" s="225">
        <f>O589*H589</f>
        <v>0</v>
      </c>
      <c r="Q589" s="225">
        <v>0.24124000000000001</v>
      </c>
      <c r="R589" s="225">
        <f>Q589*H589</f>
        <v>1.1072915999999999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188</v>
      </c>
      <c r="AT589" s="227" t="s">
        <v>183</v>
      </c>
      <c r="AU589" s="227" t="s">
        <v>80</v>
      </c>
      <c r="AY589" s="20" t="s">
        <v>181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78</v>
      </c>
      <c r="BK589" s="228">
        <f>ROUND(I589*H589,2)</f>
        <v>0</v>
      </c>
      <c r="BL589" s="20" t="s">
        <v>188</v>
      </c>
      <c r="BM589" s="227" t="s">
        <v>823</v>
      </c>
    </row>
    <row r="590" s="2" customFormat="1">
      <c r="A590" s="41"/>
      <c r="B590" s="42"/>
      <c r="C590" s="43"/>
      <c r="D590" s="229" t="s">
        <v>190</v>
      </c>
      <c r="E590" s="43"/>
      <c r="F590" s="230" t="s">
        <v>824</v>
      </c>
      <c r="G590" s="43"/>
      <c r="H590" s="43"/>
      <c r="I590" s="231"/>
      <c r="J590" s="43"/>
      <c r="K590" s="43"/>
      <c r="L590" s="47"/>
      <c r="M590" s="232"/>
      <c r="N590" s="233"/>
      <c r="O590" s="87"/>
      <c r="P590" s="87"/>
      <c r="Q590" s="87"/>
      <c r="R590" s="87"/>
      <c r="S590" s="87"/>
      <c r="T590" s="88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T590" s="20" t="s">
        <v>190</v>
      </c>
      <c r="AU590" s="20" t="s">
        <v>80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825</v>
      </c>
      <c r="G591" s="246"/>
      <c r="H591" s="249">
        <v>4.5899999999999999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826</v>
      </c>
      <c r="D592" s="216" t="s">
        <v>183</v>
      </c>
      <c r="E592" s="217" t="s">
        <v>827</v>
      </c>
      <c r="F592" s="218" t="s">
        <v>828</v>
      </c>
      <c r="G592" s="219" t="s">
        <v>283</v>
      </c>
      <c r="H592" s="220">
        <v>1.1479999999999999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0.48402000000000001</v>
      </c>
      <c r="R592" s="225">
        <f>Q592*H592</f>
        <v>0.55565495999999992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829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830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831</v>
      </c>
      <c r="G594" s="246"/>
      <c r="H594" s="249">
        <v>1.1475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37.8" customHeight="1">
      <c r="A595" s="41"/>
      <c r="B595" s="42"/>
      <c r="C595" s="216" t="s">
        <v>832</v>
      </c>
      <c r="D595" s="216" t="s">
        <v>183</v>
      </c>
      <c r="E595" s="217" t="s">
        <v>833</v>
      </c>
      <c r="F595" s="218" t="s">
        <v>834</v>
      </c>
      <c r="G595" s="219" t="s">
        <v>283</v>
      </c>
      <c r="H595" s="220">
        <v>12.965999999999999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0.17818000000000001</v>
      </c>
      <c r="R595" s="225">
        <f>Q595*H595</f>
        <v>2.3102818799999998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835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836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837</v>
      </c>
      <c r="G597" s="246"/>
      <c r="H597" s="249">
        <v>8.7840000000000007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838</v>
      </c>
      <c r="G598" s="246"/>
      <c r="H598" s="249">
        <v>0.35999999999999999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4" customFormat="1">
      <c r="A599" s="14"/>
      <c r="B599" s="245"/>
      <c r="C599" s="246"/>
      <c r="D599" s="236" t="s">
        <v>192</v>
      </c>
      <c r="E599" s="247" t="s">
        <v>19</v>
      </c>
      <c r="F599" s="248" t="s">
        <v>839</v>
      </c>
      <c r="G599" s="246"/>
      <c r="H599" s="249">
        <v>1.7100000000000002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192</v>
      </c>
      <c r="AU599" s="255" t="s">
        <v>80</v>
      </c>
      <c r="AV599" s="14" t="s">
        <v>80</v>
      </c>
      <c r="AW599" s="14" t="s">
        <v>194</v>
      </c>
      <c r="AX599" s="14" t="s">
        <v>71</v>
      </c>
      <c r="AY599" s="255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840</v>
      </c>
      <c r="G600" s="246"/>
      <c r="H600" s="249">
        <v>2.1120000000000001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2" customFormat="1" ht="66.75" customHeight="1">
      <c r="A601" s="41"/>
      <c r="B601" s="42"/>
      <c r="C601" s="216" t="s">
        <v>841</v>
      </c>
      <c r="D601" s="216" t="s">
        <v>183</v>
      </c>
      <c r="E601" s="217" t="s">
        <v>842</v>
      </c>
      <c r="F601" s="218" t="s">
        <v>843</v>
      </c>
      <c r="G601" s="219" t="s">
        <v>283</v>
      </c>
      <c r="H601" s="220">
        <v>57.292999999999999</v>
      </c>
      <c r="I601" s="221"/>
      <c r="J601" s="222">
        <f>ROUND(I601*H601,2)</f>
        <v>0</v>
      </c>
      <c r="K601" s="218" t="s">
        <v>187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0.16039999999999999</v>
      </c>
      <c r="R601" s="225">
        <f>Q601*H601</f>
        <v>9.1897971999999992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188</v>
      </c>
      <c r="AT601" s="227" t="s">
        <v>183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188</v>
      </c>
      <c r="BM601" s="227" t="s">
        <v>844</v>
      </c>
    </row>
    <row r="602" s="2" customFormat="1">
      <c r="A602" s="41"/>
      <c r="B602" s="42"/>
      <c r="C602" s="43"/>
      <c r="D602" s="229" t="s">
        <v>190</v>
      </c>
      <c r="E602" s="43"/>
      <c r="F602" s="230" t="s">
        <v>845</v>
      </c>
      <c r="G602" s="43"/>
      <c r="H602" s="43"/>
      <c r="I602" s="231"/>
      <c r="J602" s="43"/>
      <c r="K602" s="43"/>
      <c r="L602" s="47"/>
      <c r="M602" s="232"/>
      <c r="N602" s="233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190</v>
      </c>
      <c r="AU602" s="20" t="s">
        <v>80</v>
      </c>
    </row>
    <row r="603" s="14" customFormat="1">
      <c r="A603" s="14"/>
      <c r="B603" s="245"/>
      <c r="C603" s="246"/>
      <c r="D603" s="236" t="s">
        <v>192</v>
      </c>
      <c r="E603" s="247" t="s">
        <v>19</v>
      </c>
      <c r="F603" s="248" t="s">
        <v>846</v>
      </c>
      <c r="G603" s="246"/>
      <c r="H603" s="249">
        <v>57.293125000000003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192</v>
      </c>
      <c r="AU603" s="255" t="s">
        <v>80</v>
      </c>
      <c r="AV603" s="14" t="s">
        <v>80</v>
      </c>
      <c r="AW603" s="14" t="s">
        <v>194</v>
      </c>
      <c r="AX603" s="14" t="s">
        <v>71</v>
      </c>
      <c r="AY603" s="255" t="s">
        <v>181</v>
      </c>
    </row>
    <row r="604" s="2" customFormat="1" ht="37.8" customHeight="1">
      <c r="A604" s="41"/>
      <c r="B604" s="42"/>
      <c r="C604" s="216" t="s">
        <v>847</v>
      </c>
      <c r="D604" s="216" t="s">
        <v>183</v>
      </c>
      <c r="E604" s="217" t="s">
        <v>848</v>
      </c>
      <c r="F604" s="218" t="s">
        <v>849</v>
      </c>
      <c r="G604" s="219" t="s">
        <v>283</v>
      </c>
      <c r="H604" s="220">
        <v>5.702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0.26723000000000002</v>
      </c>
      <c r="R604" s="225">
        <f>Q604*H604</f>
        <v>1.5237454600000002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188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188</v>
      </c>
      <c r="BM604" s="227" t="s">
        <v>850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851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13" customFormat="1">
      <c r="A606" s="13"/>
      <c r="B606" s="234"/>
      <c r="C606" s="235"/>
      <c r="D606" s="236" t="s">
        <v>192</v>
      </c>
      <c r="E606" s="237" t="s">
        <v>19</v>
      </c>
      <c r="F606" s="238" t="s">
        <v>204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192</v>
      </c>
      <c r="AU606" s="244" t="s">
        <v>80</v>
      </c>
      <c r="AV606" s="13" t="s">
        <v>78</v>
      </c>
      <c r="AW606" s="13" t="s">
        <v>194</v>
      </c>
      <c r="AX606" s="13" t="s">
        <v>71</v>
      </c>
      <c r="AY606" s="244" t="s">
        <v>181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852</v>
      </c>
      <c r="G607" s="246"/>
      <c r="H607" s="249">
        <v>0.85999999999999999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14" customFormat="1">
      <c r="A608" s="14"/>
      <c r="B608" s="245"/>
      <c r="C608" s="246"/>
      <c r="D608" s="236" t="s">
        <v>192</v>
      </c>
      <c r="E608" s="247" t="s">
        <v>19</v>
      </c>
      <c r="F608" s="248" t="s">
        <v>853</v>
      </c>
      <c r="G608" s="246"/>
      <c r="H608" s="249">
        <v>1.3200000000000001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192</v>
      </c>
      <c r="AU608" s="255" t="s">
        <v>80</v>
      </c>
      <c r="AV608" s="14" t="s">
        <v>80</v>
      </c>
      <c r="AW608" s="14" t="s">
        <v>194</v>
      </c>
      <c r="AX608" s="14" t="s">
        <v>71</v>
      </c>
      <c r="AY608" s="255" t="s">
        <v>181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854</v>
      </c>
      <c r="G609" s="246"/>
      <c r="H609" s="249">
        <v>2.907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15" customFormat="1">
      <c r="A610" s="15"/>
      <c r="B610" s="256"/>
      <c r="C610" s="257"/>
      <c r="D610" s="236" t="s">
        <v>192</v>
      </c>
      <c r="E610" s="258" t="s">
        <v>19</v>
      </c>
      <c r="F610" s="259" t="s">
        <v>214</v>
      </c>
      <c r="G610" s="257"/>
      <c r="H610" s="260">
        <v>5.0869999999999997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6" t="s">
        <v>192</v>
      </c>
      <c r="AU610" s="266" t="s">
        <v>80</v>
      </c>
      <c r="AV610" s="15" t="s">
        <v>97</v>
      </c>
      <c r="AW610" s="15" t="s">
        <v>194</v>
      </c>
      <c r="AX610" s="15" t="s">
        <v>71</v>
      </c>
      <c r="AY610" s="266" t="s">
        <v>181</v>
      </c>
    </row>
    <row r="611" s="13" customFormat="1">
      <c r="A611" s="13"/>
      <c r="B611" s="234"/>
      <c r="C611" s="235"/>
      <c r="D611" s="236" t="s">
        <v>192</v>
      </c>
      <c r="E611" s="237" t="s">
        <v>19</v>
      </c>
      <c r="F611" s="238" t="s">
        <v>215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192</v>
      </c>
      <c r="AU611" s="244" t="s">
        <v>80</v>
      </c>
      <c r="AV611" s="13" t="s">
        <v>78</v>
      </c>
      <c r="AW611" s="13" t="s">
        <v>194</v>
      </c>
      <c r="AX611" s="13" t="s">
        <v>71</v>
      </c>
      <c r="AY611" s="244" t="s">
        <v>181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855</v>
      </c>
      <c r="G612" s="246"/>
      <c r="H612" s="249">
        <v>0.61499999999999988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5" customFormat="1">
      <c r="A613" s="15"/>
      <c r="B613" s="256"/>
      <c r="C613" s="257"/>
      <c r="D613" s="236" t="s">
        <v>192</v>
      </c>
      <c r="E613" s="258" t="s">
        <v>19</v>
      </c>
      <c r="F613" s="259" t="s">
        <v>214</v>
      </c>
      <c r="G613" s="257"/>
      <c r="H613" s="260">
        <v>0.61499999999999988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66" t="s">
        <v>192</v>
      </c>
      <c r="AU613" s="266" t="s">
        <v>80</v>
      </c>
      <c r="AV613" s="15" t="s">
        <v>97</v>
      </c>
      <c r="AW613" s="15" t="s">
        <v>194</v>
      </c>
      <c r="AX613" s="15" t="s">
        <v>71</v>
      </c>
      <c r="AY613" s="266" t="s">
        <v>181</v>
      </c>
    </row>
    <row r="614" s="16" customFormat="1">
      <c r="A614" s="16"/>
      <c r="B614" s="267"/>
      <c r="C614" s="268"/>
      <c r="D614" s="236" t="s">
        <v>192</v>
      </c>
      <c r="E614" s="269" t="s">
        <v>19</v>
      </c>
      <c r="F614" s="270" t="s">
        <v>220</v>
      </c>
      <c r="G614" s="268"/>
      <c r="H614" s="271">
        <v>5.702</v>
      </c>
      <c r="I614" s="272"/>
      <c r="J614" s="268"/>
      <c r="K614" s="268"/>
      <c r="L614" s="273"/>
      <c r="M614" s="274"/>
      <c r="N614" s="275"/>
      <c r="O614" s="275"/>
      <c r="P614" s="275"/>
      <c r="Q614" s="275"/>
      <c r="R614" s="275"/>
      <c r="S614" s="275"/>
      <c r="T614" s="27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T614" s="277" t="s">
        <v>192</v>
      </c>
      <c r="AU614" s="277" t="s">
        <v>80</v>
      </c>
      <c r="AV614" s="16" t="s">
        <v>188</v>
      </c>
      <c r="AW614" s="16" t="s">
        <v>194</v>
      </c>
      <c r="AX614" s="16" t="s">
        <v>78</v>
      </c>
      <c r="AY614" s="277" t="s">
        <v>181</v>
      </c>
    </row>
    <row r="615" s="2" customFormat="1" ht="37.8" customHeight="1">
      <c r="A615" s="41"/>
      <c r="B615" s="42"/>
      <c r="C615" s="216" t="s">
        <v>856</v>
      </c>
      <c r="D615" s="216" t="s">
        <v>183</v>
      </c>
      <c r="E615" s="217" t="s">
        <v>857</v>
      </c>
      <c r="F615" s="218" t="s">
        <v>858</v>
      </c>
      <c r="G615" s="219" t="s">
        <v>283</v>
      </c>
      <c r="H615" s="220">
        <v>1.49</v>
      </c>
      <c r="I615" s="221"/>
      <c r="J615" s="222">
        <f>ROUND(I615*H615,2)</f>
        <v>0</v>
      </c>
      <c r="K615" s="218" t="s">
        <v>187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0.45432</v>
      </c>
      <c r="R615" s="225">
        <f>Q615*H615</f>
        <v>0.67693680000000001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188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188</v>
      </c>
      <c r="BM615" s="227" t="s">
        <v>859</v>
      </c>
    </row>
    <row r="616" s="2" customFormat="1">
      <c r="A616" s="41"/>
      <c r="B616" s="42"/>
      <c r="C616" s="43"/>
      <c r="D616" s="229" t="s">
        <v>190</v>
      </c>
      <c r="E616" s="43"/>
      <c r="F616" s="230" t="s">
        <v>860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190</v>
      </c>
      <c r="AU616" s="20" t="s">
        <v>80</v>
      </c>
    </row>
    <row r="617" s="14" customFormat="1">
      <c r="A617" s="14"/>
      <c r="B617" s="245"/>
      <c r="C617" s="246"/>
      <c r="D617" s="236" t="s">
        <v>192</v>
      </c>
      <c r="E617" s="247" t="s">
        <v>19</v>
      </c>
      <c r="F617" s="248" t="s">
        <v>861</v>
      </c>
      <c r="G617" s="246"/>
      <c r="H617" s="249">
        <v>0.89000000000000001</v>
      </c>
      <c r="I617" s="250"/>
      <c r="J617" s="246"/>
      <c r="K617" s="246"/>
      <c r="L617" s="251"/>
      <c r="M617" s="252"/>
      <c r="N617" s="253"/>
      <c r="O617" s="253"/>
      <c r="P617" s="253"/>
      <c r="Q617" s="253"/>
      <c r="R617" s="253"/>
      <c r="S617" s="253"/>
      <c r="T617" s="25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5" t="s">
        <v>192</v>
      </c>
      <c r="AU617" s="255" t="s">
        <v>80</v>
      </c>
      <c r="AV617" s="14" t="s">
        <v>80</v>
      </c>
      <c r="AW617" s="14" t="s">
        <v>194</v>
      </c>
      <c r="AX617" s="14" t="s">
        <v>71</v>
      </c>
      <c r="AY617" s="255" t="s">
        <v>181</v>
      </c>
    </row>
    <row r="618" s="14" customFormat="1">
      <c r="A618" s="14"/>
      <c r="B618" s="245"/>
      <c r="C618" s="246"/>
      <c r="D618" s="236" t="s">
        <v>192</v>
      </c>
      <c r="E618" s="247" t="s">
        <v>19</v>
      </c>
      <c r="F618" s="248" t="s">
        <v>862</v>
      </c>
      <c r="G618" s="246"/>
      <c r="H618" s="249">
        <v>0.59999999999999998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192</v>
      </c>
      <c r="AU618" s="255" t="s">
        <v>80</v>
      </c>
      <c r="AV618" s="14" t="s">
        <v>80</v>
      </c>
      <c r="AW618" s="14" t="s">
        <v>194</v>
      </c>
      <c r="AX618" s="14" t="s">
        <v>71</v>
      </c>
      <c r="AY618" s="255" t="s">
        <v>181</v>
      </c>
    </row>
    <row r="619" s="12" customFormat="1" ht="22.8" customHeight="1">
      <c r="A619" s="12"/>
      <c r="B619" s="200"/>
      <c r="C619" s="201"/>
      <c r="D619" s="202" t="s">
        <v>70</v>
      </c>
      <c r="E619" s="214" t="s">
        <v>188</v>
      </c>
      <c r="F619" s="214" t="s">
        <v>863</v>
      </c>
      <c r="G619" s="201"/>
      <c r="H619" s="201"/>
      <c r="I619" s="204"/>
      <c r="J619" s="215">
        <f>BK619</f>
        <v>0</v>
      </c>
      <c r="K619" s="201"/>
      <c r="L619" s="206"/>
      <c r="M619" s="207"/>
      <c r="N619" s="208"/>
      <c r="O619" s="208"/>
      <c r="P619" s="209">
        <f>SUM(P620:P752)</f>
        <v>0</v>
      </c>
      <c r="Q619" s="208"/>
      <c r="R619" s="209">
        <f>SUM(R620:R752)</f>
        <v>46.136632576902002</v>
      </c>
      <c r="S619" s="208"/>
      <c r="T619" s="210">
        <f>SUM(T620:T752)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78</v>
      </c>
      <c r="AT619" s="212" t="s">
        <v>70</v>
      </c>
      <c r="AU619" s="212" t="s">
        <v>78</v>
      </c>
      <c r="AY619" s="211" t="s">
        <v>181</v>
      </c>
      <c r="BK619" s="213">
        <f>SUM(BK620:BK752)</f>
        <v>0</v>
      </c>
    </row>
    <row r="620" s="2" customFormat="1" ht="49.05" customHeight="1">
      <c r="A620" s="41"/>
      <c r="B620" s="42"/>
      <c r="C620" s="216" t="s">
        <v>864</v>
      </c>
      <c r="D620" s="216" t="s">
        <v>183</v>
      </c>
      <c r="E620" s="217" t="s">
        <v>865</v>
      </c>
      <c r="F620" s="218" t="s">
        <v>866</v>
      </c>
      <c r="G620" s="219" t="s">
        <v>420</v>
      </c>
      <c r="H620" s="220">
        <v>45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0.0045900000000000003</v>
      </c>
      <c r="R620" s="225">
        <f>Q620*H620</f>
        <v>0.20655000000000001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188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188</v>
      </c>
      <c r="BM620" s="227" t="s">
        <v>867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868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869</v>
      </c>
      <c r="G622" s="246"/>
      <c r="H622" s="249">
        <v>45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16.5" customHeight="1">
      <c r="A623" s="41"/>
      <c r="B623" s="42"/>
      <c r="C623" s="278" t="s">
        <v>870</v>
      </c>
      <c r="D623" s="278" t="s">
        <v>296</v>
      </c>
      <c r="E623" s="279" t="s">
        <v>871</v>
      </c>
      <c r="F623" s="280" t="s">
        <v>872</v>
      </c>
      <c r="G623" s="281" t="s">
        <v>420</v>
      </c>
      <c r="H623" s="282">
        <v>45</v>
      </c>
      <c r="I623" s="283"/>
      <c r="J623" s="284">
        <f>ROUND(I623*H623,2)</f>
        <v>0</v>
      </c>
      <c r="K623" s="280" t="s">
        <v>187</v>
      </c>
      <c r="L623" s="285"/>
      <c r="M623" s="286" t="s">
        <v>19</v>
      </c>
      <c r="N623" s="287" t="s">
        <v>42</v>
      </c>
      <c r="O623" s="87"/>
      <c r="P623" s="225">
        <f>O623*H623</f>
        <v>0</v>
      </c>
      <c r="Q623" s="225">
        <v>0.053999999999999999</v>
      </c>
      <c r="R623" s="225">
        <f>Q623*H623</f>
        <v>2.4300000000000002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253</v>
      </c>
      <c r="AT623" s="227" t="s">
        <v>296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188</v>
      </c>
      <c r="BM623" s="227" t="s">
        <v>873</v>
      </c>
    </row>
    <row r="624" s="2" customFormat="1" ht="37.8" customHeight="1">
      <c r="A624" s="41"/>
      <c r="B624" s="42"/>
      <c r="C624" s="216" t="s">
        <v>874</v>
      </c>
      <c r="D624" s="216" t="s">
        <v>183</v>
      </c>
      <c r="E624" s="217" t="s">
        <v>875</v>
      </c>
      <c r="F624" s="218" t="s">
        <v>876</v>
      </c>
      <c r="G624" s="219" t="s">
        <v>283</v>
      </c>
      <c r="H624" s="220">
        <v>22.050000000000001</v>
      </c>
      <c r="I624" s="221"/>
      <c r="J624" s="222">
        <f>ROUND(I624*H624,2)</f>
        <v>0</v>
      </c>
      <c r="K624" s="218" t="s">
        <v>187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0.26978000000000002</v>
      </c>
      <c r="R624" s="225">
        <f>Q624*H624</f>
        <v>5.9486490000000005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188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188</v>
      </c>
      <c r="BM624" s="227" t="s">
        <v>877</v>
      </c>
    </row>
    <row r="625" s="2" customFormat="1">
      <c r="A625" s="41"/>
      <c r="B625" s="42"/>
      <c r="C625" s="43"/>
      <c r="D625" s="229" t="s">
        <v>190</v>
      </c>
      <c r="E625" s="43"/>
      <c r="F625" s="230" t="s">
        <v>878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190</v>
      </c>
      <c r="AU625" s="20" t="s">
        <v>80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879</v>
      </c>
      <c r="G626" s="246"/>
      <c r="H626" s="249">
        <v>22.050000000000001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49.05" customHeight="1">
      <c r="A627" s="41"/>
      <c r="B627" s="42"/>
      <c r="C627" s="216" t="s">
        <v>880</v>
      </c>
      <c r="D627" s="216" t="s">
        <v>183</v>
      </c>
      <c r="E627" s="217" t="s">
        <v>881</v>
      </c>
      <c r="F627" s="218" t="s">
        <v>882</v>
      </c>
      <c r="G627" s="219" t="s">
        <v>283</v>
      </c>
      <c r="H627" s="220">
        <v>2.214</v>
      </c>
      <c r="I627" s="221"/>
      <c r="J627" s="222">
        <f>ROUND(I627*H627,2)</f>
        <v>0</v>
      </c>
      <c r="K627" s="218" t="s">
        <v>187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0.28705000000000003</v>
      </c>
      <c r="R627" s="225">
        <f>Q627*H627</f>
        <v>0.63552870000000006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188</v>
      </c>
      <c r="AT627" s="227" t="s">
        <v>183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188</v>
      </c>
      <c r="BM627" s="227" t="s">
        <v>883</v>
      </c>
    </row>
    <row r="628" s="2" customFormat="1">
      <c r="A628" s="41"/>
      <c r="B628" s="42"/>
      <c r="C628" s="43"/>
      <c r="D628" s="229" t="s">
        <v>190</v>
      </c>
      <c r="E628" s="43"/>
      <c r="F628" s="230" t="s">
        <v>884</v>
      </c>
      <c r="G628" s="43"/>
      <c r="H628" s="43"/>
      <c r="I628" s="231"/>
      <c r="J628" s="43"/>
      <c r="K628" s="43"/>
      <c r="L628" s="47"/>
      <c r="M628" s="232"/>
      <c r="N628" s="233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190</v>
      </c>
      <c r="AU628" s="20" t="s">
        <v>80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885</v>
      </c>
      <c r="G629" s="246"/>
      <c r="H629" s="249">
        <v>2.214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49.05" customHeight="1">
      <c r="A630" s="41"/>
      <c r="B630" s="42"/>
      <c r="C630" s="216" t="s">
        <v>886</v>
      </c>
      <c r="D630" s="216" t="s">
        <v>183</v>
      </c>
      <c r="E630" s="217" t="s">
        <v>887</v>
      </c>
      <c r="F630" s="218" t="s">
        <v>888</v>
      </c>
      <c r="G630" s="219" t="s">
        <v>186</v>
      </c>
      <c r="H630" s="220">
        <v>1.6379999999999999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2.5020099999999998</v>
      </c>
      <c r="R630" s="225">
        <f>Q630*H630</f>
        <v>4.0982923799999993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188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188</v>
      </c>
      <c r="BM630" s="227" t="s">
        <v>889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890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891</v>
      </c>
      <c r="G632" s="246"/>
      <c r="H632" s="249">
        <v>1.6379999999999999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2" customFormat="1" ht="49.05" customHeight="1">
      <c r="A633" s="41"/>
      <c r="B633" s="42"/>
      <c r="C633" s="216" t="s">
        <v>892</v>
      </c>
      <c r="D633" s="216" t="s">
        <v>183</v>
      </c>
      <c r="E633" s="217" t="s">
        <v>893</v>
      </c>
      <c r="F633" s="218" t="s">
        <v>894</v>
      </c>
      <c r="G633" s="219" t="s">
        <v>186</v>
      </c>
      <c r="H633" s="220">
        <v>3.3620000000000001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2.5020099999999998</v>
      </c>
      <c r="R633" s="225">
        <f>Q633*H633</f>
        <v>8.4117576199999995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188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188</v>
      </c>
      <c r="BM633" s="227" t="s">
        <v>895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896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897</v>
      </c>
      <c r="G635" s="246"/>
      <c r="H635" s="249">
        <v>1.4880000000000002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14" customFormat="1">
      <c r="A636" s="14"/>
      <c r="B636" s="245"/>
      <c r="C636" s="246"/>
      <c r="D636" s="236" t="s">
        <v>192</v>
      </c>
      <c r="E636" s="247" t="s">
        <v>19</v>
      </c>
      <c r="F636" s="248" t="s">
        <v>898</v>
      </c>
      <c r="G636" s="246"/>
      <c r="H636" s="249">
        <v>1.8734999999999999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192</v>
      </c>
      <c r="AU636" s="255" t="s">
        <v>80</v>
      </c>
      <c r="AV636" s="14" t="s">
        <v>80</v>
      </c>
      <c r="AW636" s="14" t="s">
        <v>194</v>
      </c>
      <c r="AX636" s="14" t="s">
        <v>71</v>
      </c>
      <c r="AY636" s="255" t="s">
        <v>181</v>
      </c>
    </row>
    <row r="637" s="2" customFormat="1" ht="37.8" customHeight="1">
      <c r="A637" s="41"/>
      <c r="B637" s="42"/>
      <c r="C637" s="216" t="s">
        <v>899</v>
      </c>
      <c r="D637" s="216" t="s">
        <v>183</v>
      </c>
      <c r="E637" s="217" t="s">
        <v>900</v>
      </c>
      <c r="F637" s="218" t="s">
        <v>901</v>
      </c>
      <c r="G637" s="219" t="s">
        <v>283</v>
      </c>
      <c r="H637" s="220">
        <v>9.3680000000000003</v>
      </c>
      <c r="I637" s="221"/>
      <c r="J637" s="222">
        <f>ROUND(I637*H637,2)</f>
        <v>0</v>
      </c>
      <c r="K637" s="218" t="s">
        <v>187</v>
      </c>
      <c r="L637" s="47"/>
      <c r="M637" s="223" t="s">
        <v>19</v>
      </c>
      <c r="N637" s="224" t="s">
        <v>42</v>
      </c>
      <c r="O637" s="87"/>
      <c r="P637" s="225">
        <f>O637*H637</f>
        <v>0</v>
      </c>
      <c r="Q637" s="225">
        <v>0.0053299999999999997</v>
      </c>
      <c r="R637" s="225">
        <f>Q637*H637</f>
        <v>0.049931440000000001</v>
      </c>
      <c r="S637" s="225">
        <v>0</v>
      </c>
      <c r="T637" s="226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7" t="s">
        <v>188</v>
      </c>
      <c r="AT637" s="227" t="s">
        <v>183</v>
      </c>
      <c r="AU637" s="227" t="s">
        <v>80</v>
      </c>
      <c r="AY637" s="20" t="s">
        <v>181</v>
      </c>
      <c r="BE637" s="228">
        <f>IF(N637="základní",J637,0)</f>
        <v>0</v>
      </c>
      <c r="BF637" s="228">
        <f>IF(N637="snížená",J637,0)</f>
        <v>0</v>
      </c>
      <c r="BG637" s="228">
        <f>IF(N637="zákl. přenesená",J637,0)</f>
        <v>0</v>
      </c>
      <c r="BH637" s="228">
        <f>IF(N637="sníž. přenesená",J637,0)</f>
        <v>0</v>
      </c>
      <c r="BI637" s="228">
        <f>IF(N637="nulová",J637,0)</f>
        <v>0</v>
      </c>
      <c r="BJ637" s="20" t="s">
        <v>78</v>
      </c>
      <c r="BK637" s="228">
        <f>ROUND(I637*H637,2)</f>
        <v>0</v>
      </c>
      <c r="BL637" s="20" t="s">
        <v>188</v>
      </c>
      <c r="BM637" s="227" t="s">
        <v>902</v>
      </c>
    </row>
    <row r="638" s="2" customFormat="1">
      <c r="A638" s="41"/>
      <c r="B638" s="42"/>
      <c r="C638" s="43"/>
      <c r="D638" s="229" t="s">
        <v>190</v>
      </c>
      <c r="E638" s="43"/>
      <c r="F638" s="230" t="s">
        <v>903</v>
      </c>
      <c r="G638" s="43"/>
      <c r="H638" s="43"/>
      <c r="I638" s="231"/>
      <c r="J638" s="43"/>
      <c r="K638" s="43"/>
      <c r="L638" s="47"/>
      <c r="M638" s="232"/>
      <c r="N638" s="233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190</v>
      </c>
      <c r="AU638" s="20" t="s">
        <v>80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904</v>
      </c>
      <c r="G639" s="246"/>
      <c r="H639" s="249">
        <v>9.3674999999999997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37.8" customHeight="1">
      <c r="A640" s="41"/>
      <c r="B640" s="42"/>
      <c r="C640" s="216" t="s">
        <v>905</v>
      </c>
      <c r="D640" s="216" t="s">
        <v>183</v>
      </c>
      <c r="E640" s="217" t="s">
        <v>906</v>
      </c>
      <c r="F640" s="218" t="s">
        <v>907</v>
      </c>
      <c r="G640" s="219" t="s">
        <v>283</v>
      </c>
      <c r="H640" s="220">
        <v>9.3680000000000003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</v>
      </c>
      <c r="T640" s="226">
        <f>S640*H640</f>
        <v>0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188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188</v>
      </c>
      <c r="BM640" s="227" t="s">
        <v>908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909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2" customFormat="1" ht="101.25" customHeight="1">
      <c r="A642" s="41"/>
      <c r="B642" s="42"/>
      <c r="C642" s="216" t="s">
        <v>910</v>
      </c>
      <c r="D642" s="216" t="s">
        <v>183</v>
      </c>
      <c r="E642" s="217" t="s">
        <v>911</v>
      </c>
      <c r="F642" s="218" t="s">
        <v>912</v>
      </c>
      <c r="G642" s="219" t="s">
        <v>283</v>
      </c>
      <c r="H642" s="220">
        <v>20.753</v>
      </c>
      <c r="I642" s="221"/>
      <c r="J642" s="222">
        <f>ROUND(I642*H642,2)</f>
        <v>0</v>
      </c>
      <c r="K642" s="218" t="s">
        <v>19</v>
      </c>
      <c r="L642" s="47"/>
      <c r="M642" s="223" t="s">
        <v>19</v>
      </c>
      <c r="N642" s="224" t="s">
        <v>42</v>
      </c>
      <c r="O642" s="87"/>
      <c r="P642" s="225">
        <f>O642*H642</f>
        <v>0</v>
      </c>
      <c r="Q642" s="225">
        <v>0.0073721339999999998</v>
      </c>
      <c r="R642" s="225">
        <f>Q642*H642</f>
        <v>0.15299389690199999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188</v>
      </c>
      <c r="AT642" s="227" t="s">
        <v>183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188</v>
      </c>
      <c r="BM642" s="227" t="s">
        <v>913</v>
      </c>
    </row>
    <row r="643" s="14" customFormat="1">
      <c r="A643" s="14"/>
      <c r="B643" s="245"/>
      <c r="C643" s="246"/>
      <c r="D643" s="236" t="s">
        <v>192</v>
      </c>
      <c r="E643" s="247" t="s">
        <v>19</v>
      </c>
      <c r="F643" s="248" t="s">
        <v>914</v>
      </c>
      <c r="G643" s="246"/>
      <c r="H643" s="249">
        <v>14.880000000000001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192</v>
      </c>
      <c r="AU643" s="255" t="s">
        <v>80</v>
      </c>
      <c r="AV643" s="14" t="s">
        <v>80</v>
      </c>
      <c r="AW643" s="14" t="s">
        <v>194</v>
      </c>
      <c r="AX643" s="14" t="s">
        <v>71</v>
      </c>
      <c r="AY643" s="255" t="s">
        <v>181</v>
      </c>
    </row>
    <row r="644" s="14" customFormat="1">
      <c r="A644" s="14"/>
      <c r="B644" s="245"/>
      <c r="C644" s="246"/>
      <c r="D644" s="236" t="s">
        <v>192</v>
      </c>
      <c r="E644" s="247" t="s">
        <v>19</v>
      </c>
      <c r="F644" s="248" t="s">
        <v>915</v>
      </c>
      <c r="G644" s="246"/>
      <c r="H644" s="249">
        <v>5.8724999999999996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192</v>
      </c>
      <c r="AU644" s="255" t="s">
        <v>80</v>
      </c>
      <c r="AV644" s="14" t="s">
        <v>80</v>
      </c>
      <c r="AW644" s="14" t="s">
        <v>194</v>
      </c>
      <c r="AX644" s="14" t="s">
        <v>71</v>
      </c>
      <c r="AY644" s="255" t="s">
        <v>181</v>
      </c>
    </row>
    <row r="645" s="2" customFormat="1" ht="37.8" customHeight="1">
      <c r="A645" s="41"/>
      <c r="B645" s="42"/>
      <c r="C645" s="216" t="s">
        <v>916</v>
      </c>
      <c r="D645" s="216" t="s">
        <v>183</v>
      </c>
      <c r="E645" s="217" t="s">
        <v>917</v>
      </c>
      <c r="F645" s="218" t="s">
        <v>918</v>
      </c>
      <c r="G645" s="219" t="s">
        <v>283</v>
      </c>
      <c r="H645" s="220">
        <v>274.98000000000002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0.00080999999999999996</v>
      </c>
      <c r="R645" s="225">
        <f>Q645*H645</f>
        <v>0.22273380000000001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188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188</v>
      </c>
      <c r="BM645" s="227" t="s">
        <v>919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920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14" customFormat="1">
      <c r="A647" s="14"/>
      <c r="B647" s="245"/>
      <c r="C647" s="246"/>
      <c r="D647" s="236" t="s">
        <v>192</v>
      </c>
      <c r="E647" s="247" t="s">
        <v>19</v>
      </c>
      <c r="F647" s="248" t="s">
        <v>921</v>
      </c>
      <c r="G647" s="246"/>
      <c r="H647" s="249">
        <v>242.40000000000001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192</v>
      </c>
      <c r="AU647" s="255" t="s">
        <v>80</v>
      </c>
      <c r="AV647" s="14" t="s">
        <v>80</v>
      </c>
      <c r="AW647" s="14" t="s">
        <v>194</v>
      </c>
      <c r="AX647" s="14" t="s">
        <v>71</v>
      </c>
      <c r="AY647" s="255" t="s">
        <v>181</v>
      </c>
    </row>
    <row r="648" s="14" customFormat="1">
      <c r="A648" s="14"/>
      <c r="B648" s="245"/>
      <c r="C648" s="246"/>
      <c r="D648" s="236" t="s">
        <v>192</v>
      </c>
      <c r="E648" s="247" t="s">
        <v>19</v>
      </c>
      <c r="F648" s="248" t="s">
        <v>922</v>
      </c>
      <c r="G648" s="246"/>
      <c r="H648" s="249">
        <v>25.079999999999998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192</v>
      </c>
      <c r="AU648" s="255" t="s">
        <v>80</v>
      </c>
      <c r="AV648" s="14" t="s">
        <v>80</v>
      </c>
      <c r="AW648" s="14" t="s">
        <v>194</v>
      </c>
      <c r="AX648" s="14" t="s">
        <v>71</v>
      </c>
      <c r="AY648" s="255" t="s">
        <v>181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923</v>
      </c>
      <c r="G649" s="246"/>
      <c r="H649" s="249">
        <v>7.5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37.8" customHeight="1">
      <c r="A650" s="41"/>
      <c r="B650" s="42"/>
      <c r="C650" s="216" t="s">
        <v>924</v>
      </c>
      <c r="D650" s="216" t="s">
        <v>183</v>
      </c>
      <c r="E650" s="217" t="s">
        <v>925</v>
      </c>
      <c r="F650" s="218" t="s">
        <v>926</v>
      </c>
      <c r="G650" s="219" t="s">
        <v>283</v>
      </c>
      <c r="H650" s="220">
        <v>274.98000000000002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188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188</v>
      </c>
      <c r="BM650" s="227" t="s">
        <v>927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928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2" customFormat="1" ht="37.8" customHeight="1">
      <c r="A652" s="41"/>
      <c r="B652" s="42"/>
      <c r="C652" s="216" t="s">
        <v>929</v>
      </c>
      <c r="D652" s="216" t="s">
        <v>183</v>
      </c>
      <c r="E652" s="217" t="s">
        <v>930</v>
      </c>
      <c r="F652" s="218" t="s">
        <v>931</v>
      </c>
      <c r="G652" s="219" t="s">
        <v>283</v>
      </c>
      <c r="H652" s="220">
        <v>78.617999999999995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0.00088000000000000003</v>
      </c>
      <c r="R652" s="225">
        <f>Q652*H652</f>
        <v>0.069183839999999996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188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188</v>
      </c>
      <c r="BM652" s="227" t="s">
        <v>932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933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934</v>
      </c>
      <c r="G654" s="246"/>
      <c r="H654" s="249">
        <v>24.250299999999999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935</v>
      </c>
      <c r="G655" s="246"/>
      <c r="H655" s="249">
        <v>45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904</v>
      </c>
      <c r="G656" s="246"/>
      <c r="H656" s="249">
        <v>9.3674999999999997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2" customFormat="1" ht="37.8" customHeight="1">
      <c r="A657" s="41"/>
      <c r="B657" s="42"/>
      <c r="C657" s="216" t="s">
        <v>936</v>
      </c>
      <c r="D657" s="216" t="s">
        <v>183</v>
      </c>
      <c r="E657" s="217" t="s">
        <v>937</v>
      </c>
      <c r="F657" s="218" t="s">
        <v>938</v>
      </c>
      <c r="G657" s="219" t="s">
        <v>283</v>
      </c>
      <c r="H657" s="220">
        <v>78.617999999999995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188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188</v>
      </c>
      <c r="BM657" s="227" t="s">
        <v>939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940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 ht="78" customHeight="1">
      <c r="A659" s="41"/>
      <c r="B659" s="42"/>
      <c r="C659" s="216" t="s">
        <v>941</v>
      </c>
      <c r="D659" s="216" t="s">
        <v>183</v>
      </c>
      <c r="E659" s="217" t="s">
        <v>942</v>
      </c>
      <c r="F659" s="218" t="s">
        <v>943</v>
      </c>
      <c r="G659" s="219" t="s">
        <v>256</v>
      </c>
      <c r="H659" s="220">
        <v>0.32600000000000001</v>
      </c>
      <c r="I659" s="221"/>
      <c r="J659" s="222">
        <f>ROUND(I659*H659,2)</f>
        <v>0</v>
      </c>
      <c r="K659" s="218" t="s">
        <v>187</v>
      </c>
      <c r="L659" s="47"/>
      <c r="M659" s="223" t="s">
        <v>19</v>
      </c>
      <c r="N659" s="224" t="s">
        <v>42</v>
      </c>
      <c r="O659" s="87"/>
      <c r="P659" s="225">
        <f>O659*H659</f>
        <v>0</v>
      </c>
      <c r="Q659" s="225">
        <v>1.05555</v>
      </c>
      <c r="R659" s="225">
        <f>Q659*H659</f>
        <v>0.34410930000000001</v>
      </c>
      <c r="S659" s="225">
        <v>0</v>
      </c>
      <c r="T659" s="226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7" t="s">
        <v>188</v>
      </c>
      <c r="AT659" s="227" t="s">
        <v>183</v>
      </c>
      <c r="AU659" s="227" t="s">
        <v>80</v>
      </c>
      <c r="AY659" s="20" t="s">
        <v>181</v>
      </c>
      <c r="BE659" s="228">
        <f>IF(N659="základní",J659,0)</f>
        <v>0</v>
      </c>
      <c r="BF659" s="228">
        <f>IF(N659="snížená",J659,0)</f>
        <v>0</v>
      </c>
      <c r="BG659" s="228">
        <f>IF(N659="zákl. přenesená",J659,0)</f>
        <v>0</v>
      </c>
      <c r="BH659" s="228">
        <f>IF(N659="sníž. přenesená",J659,0)</f>
        <v>0</v>
      </c>
      <c r="BI659" s="228">
        <f>IF(N659="nulová",J659,0)</f>
        <v>0</v>
      </c>
      <c r="BJ659" s="20" t="s">
        <v>78</v>
      </c>
      <c r="BK659" s="228">
        <f>ROUND(I659*H659,2)</f>
        <v>0</v>
      </c>
      <c r="BL659" s="20" t="s">
        <v>188</v>
      </c>
      <c r="BM659" s="227" t="s">
        <v>944</v>
      </c>
    </row>
    <row r="660" s="2" customFormat="1">
      <c r="A660" s="41"/>
      <c r="B660" s="42"/>
      <c r="C660" s="43"/>
      <c r="D660" s="229" t="s">
        <v>190</v>
      </c>
      <c r="E660" s="43"/>
      <c r="F660" s="230" t="s">
        <v>945</v>
      </c>
      <c r="G660" s="43"/>
      <c r="H660" s="43"/>
      <c r="I660" s="231"/>
      <c r="J660" s="43"/>
      <c r="K660" s="43"/>
      <c r="L660" s="47"/>
      <c r="M660" s="232"/>
      <c r="N660" s="233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190</v>
      </c>
      <c r="AU660" s="20" t="s">
        <v>80</v>
      </c>
    </row>
    <row r="661" s="14" customFormat="1">
      <c r="A661" s="14"/>
      <c r="B661" s="245"/>
      <c r="C661" s="246"/>
      <c r="D661" s="236" t="s">
        <v>192</v>
      </c>
      <c r="E661" s="247" t="s">
        <v>19</v>
      </c>
      <c r="F661" s="248" t="s">
        <v>946</v>
      </c>
      <c r="G661" s="246"/>
      <c r="H661" s="249">
        <v>0.056003999999999998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192</v>
      </c>
      <c r="AU661" s="255" t="s">
        <v>80</v>
      </c>
      <c r="AV661" s="14" t="s">
        <v>80</v>
      </c>
      <c r="AW661" s="14" t="s">
        <v>194</v>
      </c>
      <c r="AX661" s="14" t="s">
        <v>71</v>
      </c>
      <c r="AY661" s="255" t="s">
        <v>181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947</v>
      </c>
      <c r="G662" s="246"/>
      <c r="H662" s="249">
        <v>0.1033212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948</v>
      </c>
      <c r="G663" s="246"/>
      <c r="H663" s="249">
        <v>0.16678599999999999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37.8" customHeight="1">
      <c r="A664" s="41"/>
      <c r="B664" s="42"/>
      <c r="C664" s="216" t="s">
        <v>949</v>
      </c>
      <c r="D664" s="216" t="s">
        <v>183</v>
      </c>
      <c r="E664" s="217" t="s">
        <v>950</v>
      </c>
      <c r="F664" s="218" t="s">
        <v>951</v>
      </c>
      <c r="G664" s="219" t="s">
        <v>420</v>
      </c>
      <c r="H664" s="220">
        <v>12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0.076670000000000002</v>
      </c>
      <c r="R664" s="225">
        <f>Q664*H664</f>
        <v>0.92003999999999997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188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188</v>
      </c>
      <c r="BM664" s="227" t="s">
        <v>952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953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14" customFormat="1">
      <c r="A666" s="14"/>
      <c r="B666" s="245"/>
      <c r="C666" s="246"/>
      <c r="D666" s="236" t="s">
        <v>192</v>
      </c>
      <c r="E666" s="247" t="s">
        <v>19</v>
      </c>
      <c r="F666" s="248" t="s">
        <v>954</v>
      </c>
      <c r="G666" s="246"/>
      <c r="H666" s="249">
        <v>12</v>
      </c>
      <c r="I666" s="250"/>
      <c r="J666" s="246"/>
      <c r="K666" s="246"/>
      <c r="L666" s="251"/>
      <c r="M666" s="252"/>
      <c r="N666" s="253"/>
      <c r="O666" s="253"/>
      <c r="P666" s="253"/>
      <c r="Q666" s="253"/>
      <c r="R666" s="253"/>
      <c r="S666" s="253"/>
      <c r="T666" s="25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5" t="s">
        <v>192</v>
      </c>
      <c r="AU666" s="255" t="s">
        <v>80</v>
      </c>
      <c r="AV666" s="14" t="s">
        <v>80</v>
      </c>
      <c r="AW666" s="14" t="s">
        <v>194</v>
      </c>
      <c r="AX666" s="14" t="s">
        <v>71</v>
      </c>
      <c r="AY666" s="255" t="s">
        <v>181</v>
      </c>
    </row>
    <row r="667" s="2" customFormat="1" ht="24.15" customHeight="1">
      <c r="A667" s="41"/>
      <c r="B667" s="42"/>
      <c r="C667" s="216" t="s">
        <v>955</v>
      </c>
      <c r="D667" s="216" t="s">
        <v>183</v>
      </c>
      <c r="E667" s="217" t="s">
        <v>956</v>
      </c>
      <c r="F667" s="218" t="s">
        <v>957</v>
      </c>
      <c r="G667" s="219" t="s">
        <v>420</v>
      </c>
      <c r="H667" s="220">
        <v>12</v>
      </c>
      <c r="I667" s="221"/>
      <c r="J667" s="222">
        <f>ROUND(I667*H667,2)</f>
        <v>0</v>
      </c>
      <c r="K667" s="218" t="s">
        <v>19</v>
      </c>
      <c r="L667" s="47"/>
      <c r="M667" s="223" t="s">
        <v>19</v>
      </c>
      <c r="N667" s="224" t="s">
        <v>42</v>
      </c>
      <c r="O667" s="87"/>
      <c r="P667" s="225">
        <f>O667*H667</f>
        <v>0</v>
      </c>
      <c r="Q667" s="225">
        <v>0.029928799999999998</v>
      </c>
      <c r="R667" s="225">
        <f>Q667*H667</f>
        <v>0.35914559999999995</v>
      </c>
      <c r="S667" s="225">
        <v>0</v>
      </c>
      <c r="T667" s="226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27" t="s">
        <v>188</v>
      </c>
      <c r="AT667" s="227" t="s">
        <v>183</v>
      </c>
      <c r="AU667" s="227" t="s">
        <v>80</v>
      </c>
      <c r="AY667" s="20" t="s">
        <v>181</v>
      </c>
      <c r="BE667" s="228">
        <f>IF(N667="základní",J667,0)</f>
        <v>0</v>
      </c>
      <c r="BF667" s="228">
        <f>IF(N667="snížená",J667,0)</f>
        <v>0</v>
      </c>
      <c r="BG667" s="228">
        <f>IF(N667="zákl. přenesená",J667,0)</f>
        <v>0</v>
      </c>
      <c r="BH667" s="228">
        <f>IF(N667="sníž. přenesená",J667,0)</f>
        <v>0</v>
      </c>
      <c r="BI667" s="228">
        <f>IF(N667="nulová",J667,0)</f>
        <v>0</v>
      </c>
      <c r="BJ667" s="20" t="s">
        <v>78</v>
      </c>
      <c r="BK667" s="228">
        <f>ROUND(I667*H667,2)</f>
        <v>0</v>
      </c>
      <c r="BL667" s="20" t="s">
        <v>188</v>
      </c>
      <c r="BM667" s="227" t="s">
        <v>958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959</v>
      </c>
      <c r="G668" s="246"/>
      <c r="H668" s="249">
        <v>12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2" customFormat="1" ht="37.8" customHeight="1">
      <c r="A669" s="41"/>
      <c r="B669" s="42"/>
      <c r="C669" s="216" t="s">
        <v>960</v>
      </c>
      <c r="D669" s="216" t="s">
        <v>183</v>
      </c>
      <c r="E669" s="217" t="s">
        <v>961</v>
      </c>
      <c r="F669" s="218" t="s">
        <v>962</v>
      </c>
      <c r="G669" s="219" t="s">
        <v>420</v>
      </c>
      <c r="H669" s="220">
        <v>10</v>
      </c>
      <c r="I669" s="221"/>
      <c r="J669" s="222">
        <f>ROUND(I669*H669,2)</f>
        <v>0</v>
      </c>
      <c r="K669" s="218" t="s">
        <v>187</v>
      </c>
      <c r="L669" s="47"/>
      <c r="M669" s="223" t="s">
        <v>19</v>
      </c>
      <c r="N669" s="224" t="s">
        <v>42</v>
      </c>
      <c r="O669" s="87"/>
      <c r="P669" s="225">
        <f>O669*H669</f>
        <v>0</v>
      </c>
      <c r="Q669" s="225">
        <v>0.029929999999999998</v>
      </c>
      <c r="R669" s="225">
        <f>Q669*H669</f>
        <v>0.29930000000000001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188</v>
      </c>
      <c r="AT669" s="227" t="s">
        <v>183</v>
      </c>
      <c r="AU669" s="227" t="s">
        <v>80</v>
      </c>
      <c r="AY669" s="20" t="s">
        <v>181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188</v>
      </c>
      <c r="BM669" s="227" t="s">
        <v>963</v>
      </c>
    </row>
    <row r="670" s="2" customFormat="1">
      <c r="A670" s="41"/>
      <c r="B670" s="42"/>
      <c r="C670" s="43"/>
      <c r="D670" s="229" t="s">
        <v>190</v>
      </c>
      <c r="E670" s="43"/>
      <c r="F670" s="230" t="s">
        <v>964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190</v>
      </c>
      <c r="AU670" s="20" t="s">
        <v>80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965</v>
      </c>
      <c r="G671" s="246"/>
      <c r="H671" s="249">
        <v>10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2" customFormat="1" ht="37.8" customHeight="1">
      <c r="A672" s="41"/>
      <c r="B672" s="42"/>
      <c r="C672" s="216" t="s">
        <v>966</v>
      </c>
      <c r="D672" s="216" t="s">
        <v>183</v>
      </c>
      <c r="E672" s="217" t="s">
        <v>967</v>
      </c>
      <c r="F672" s="218" t="s">
        <v>968</v>
      </c>
      <c r="G672" s="219" t="s">
        <v>420</v>
      </c>
      <c r="H672" s="220">
        <v>6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0.066600000000000006</v>
      </c>
      <c r="R672" s="225">
        <f>Q672*H672</f>
        <v>0.39960000000000007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188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188</v>
      </c>
      <c r="BM672" s="227" t="s">
        <v>969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970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971</v>
      </c>
      <c r="G674" s="246"/>
      <c r="H674" s="249">
        <v>6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37.8" customHeight="1">
      <c r="A675" s="41"/>
      <c r="B675" s="42"/>
      <c r="C675" s="216" t="s">
        <v>972</v>
      </c>
      <c r="D675" s="216" t="s">
        <v>183</v>
      </c>
      <c r="E675" s="217" t="s">
        <v>973</v>
      </c>
      <c r="F675" s="218" t="s">
        <v>974</v>
      </c>
      <c r="G675" s="219" t="s">
        <v>256</v>
      </c>
      <c r="H675" s="220">
        <v>0.17000000000000001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0.019539999999999998</v>
      </c>
      <c r="R675" s="225">
        <f>Q675*H675</f>
        <v>0.0033217999999999998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188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188</v>
      </c>
      <c r="BM675" s="227" t="s">
        <v>975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976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977</v>
      </c>
      <c r="G677" s="246"/>
      <c r="H677" s="249">
        <v>0.17013600000000001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78" t="s">
        <v>978</v>
      </c>
      <c r="D678" s="278" t="s">
        <v>296</v>
      </c>
      <c r="E678" s="279" t="s">
        <v>979</v>
      </c>
      <c r="F678" s="280" t="s">
        <v>980</v>
      </c>
      <c r="G678" s="281" t="s">
        <v>256</v>
      </c>
      <c r="H678" s="282">
        <v>0.185</v>
      </c>
      <c r="I678" s="283"/>
      <c r="J678" s="284">
        <f>ROUND(I678*H678,2)</f>
        <v>0</v>
      </c>
      <c r="K678" s="280" t="s">
        <v>187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1</v>
      </c>
      <c r="R678" s="225">
        <f>Q678*H678</f>
        <v>0.185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253</v>
      </c>
      <c r="AT678" s="227" t="s">
        <v>296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188</v>
      </c>
      <c r="BM678" s="227" t="s">
        <v>981</v>
      </c>
    </row>
    <row r="679" s="14" customFormat="1">
      <c r="A679" s="14"/>
      <c r="B679" s="245"/>
      <c r="C679" s="246"/>
      <c r="D679" s="236" t="s">
        <v>192</v>
      </c>
      <c r="E679" s="247" t="s">
        <v>19</v>
      </c>
      <c r="F679" s="248" t="s">
        <v>982</v>
      </c>
      <c r="G679" s="246"/>
      <c r="H679" s="249">
        <v>0.17013600000000001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192</v>
      </c>
      <c r="AU679" s="255" t="s">
        <v>80</v>
      </c>
      <c r="AV679" s="14" t="s">
        <v>80</v>
      </c>
      <c r="AW679" s="14" t="s">
        <v>194</v>
      </c>
      <c r="AX679" s="14" t="s">
        <v>78</v>
      </c>
      <c r="AY679" s="255" t="s">
        <v>181</v>
      </c>
    </row>
    <row r="680" s="14" customFormat="1">
      <c r="A680" s="14"/>
      <c r="B680" s="245"/>
      <c r="C680" s="246"/>
      <c r="D680" s="236" t="s">
        <v>192</v>
      </c>
      <c r="E680" s="246"/>
      <c r="F680" s="248" t="s">
        <v>983</v>
      </c>
      <c r="G680" s="246"/>
      <c r="H680" s="249">
        <v>0.185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192</v>
      </c>
      <c r="AU680" s="255" t="s">
        <v>80</v>
      </c>
      <c r="AV680" s="14" t="s">
        <v>80</v>
      </c>
      <c r="AW680" s="14" t="s">
        <v>4</v>
      </c>
      <c r="AX680" s="14" t="s">
        <v>78</v>
      </c>
      <c r="AY680" s="255" t="s">
        <v>181</v>
      </c>
    </row>
    <row r="681" s="2" customFormat="1" ht="37.8" customHeight="1">
      <c r="A681" s="41"/>
      <c r="B681" s="42"/>
      <c r="C681" s="216" t="s">
        <v>984</v>
      </c>
      <c r="D681" s="216" t="s">
        <v>183</v>
      </c>
      <c r="E681" s="217" t="s">
        <v>985</v>
      </c>
      <c r="F681" s="218" t="s">
        <v>986</v>
      </c>
      <c r="G681" s="219" t="s">
        <v>256</v>
      </c>
      <c r="H681" s="220">
        <v>0.35899999999999999</v>
      </c>
      <c r="I681" s="221"/>
      <c r="J681" s="222">
        <f>ROUND(I681*H681,2)</f>
        <v>0</v>
      </c>
      <c r="K681" s="218" t="s">
        <v>187</v>
      </c>
      <c r="L681" s="47"/>
      <c r="M681" s="223" t="s">
        <v>19</v>
      </c>
      <c r="N681" s="224" t="s">
        <v>42</v>
      </c>
      <c r="O681" s="87"/>
      <c r="P681" s="225">
        <f>O681*H681</f>
        <v>0</v>
      </c>
      <c r="Q681" s="225">
        <v>0.01221</v>
      </c>
      <c r="R681" s="225">
        <f>Q681*H681</f>
        <v>0.00438339</v>
      </c>
      <c r="S681" s="225">
        <v>0</v>
      </c>
      <c r="T681" s="226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7" t="s">
        <v>188</v>
      </c>
      <c r="AT681" s="227" t="s">
        <v>183</v>
      </c>
      <c r="AU681" s="227" t="s">
        <v>80</v>
      </c>
      <c r="AY681" s="20" t="s">
        <v>181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20" t="s">
        <v>78</v>
      </c>
      <c r="BK681" s="228">
        <f>ROUND(I681*H681,2)</f>
        <v>0</v>
      </c>
      <c r="BL681" s="20" t="s">
        <v>188</v>
      </c>
      <c r="BM681" s="227" t="s">
        <v>987</v>
      </c>
    </row>
    <row r="682" s="2" customFormat="1">
      <c r="A682" s="41"/>
      <c r="B682" s="42"/>
      <c r="C682" s="43"/>
      <c r="D682" s="229" t="s">
        <v>190</v>
      </c>
      <c r="E682" s="43"/>
      <c r="F682" s="230" t="s">
        <v>988</v>
      </c>
      <c r="G682" s="43"/>
      <c r="H682" s="43"/>
      <c r="I682" s="231"/>
      <c r="J682" s="43"/>
      <c r="K682" s="43"/>
      <c r="L682" s="47"/>
      <c r="M682" s="232"/>
      <c r="N682" s="233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190</v>
      </c>
      <c r="AU682" s="20" t="s">
        <v>80</v>
      </c>
    </row>
    <row r="683" s="14" customFormat="1">
      <c r="A683" s="14"/>
      <c r="B683" s="245"/>
      <c r="C683" s="246"/>
      <c r="D683" s="236" t="s">
        <v>192</v>
      </c>
      <c r="E683" s="247" t="s">
        <v>19</v>
      </c>
      <c r="F683" s="248" t="s">
        <v>989</v>
      </c>
      <c r="G683" s="246"/>
      <c r="H683" s="249">
        <v>0.35910399999999998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5" t="s">
        <v>192</v>
      </c>
      <c r="AU683" s="255" t="s">
        <v>80</v>
      </c>
      <c r="AV683" s="14" t="s">
        <v>80</v>
      </c>
      <c r="AW683" s="14" t="s">
        <v>194</v>
      </c>
      <c r="AX683" s="14" t="s">
        <v>71</v>
      </c>
      <c r="AY683" s="255" t="s">
        <v>181</v>
      </c>
    </row>
    <row r="684" s="2" customFormat="1" ht="24.15" customHeight="1">
      <c r="A684" s="41"/>
      <c r="B684" s="42"/>
      <c r="C684" s="278" t="s">
        <v>990</v>
      </c>
      <c r="D684" s="278" t="s">
        <v>296</v>
      </c>
      <c r="E684" s="279" t="s">
        <v>991</v>
      </c>
      <c r="F684" s="280" t="s">
        <v>992</v>
      </c>
      <c r="G684" s="281" t="s">
        <v>256</v>
      </c>
      <c r="H684" s="282">
        <v>0.39100000000000001</v>
      </c>
      <c r="I684" s="283"/>
      <c r="J684" s="284">
        <f>ROUND(I684*H684,2)</f>
        <v>0</v>
      </c>
      <c r="K684" s="280" t="s">
        <v>187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1</v>
      </c>
      <c r="R684" s="225">
        <f>Q684*H684</f>
        <v>0.39100000000000001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253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188</v>
      </c>
      <c r="BM684" s="227" t="s">
        <v>993</v>
      </c>
    </row>
    <row r="685" s="14" customFormat="1">
      <c r="A685" s="14"/>
      <c r="B685" s="245"/>
      <c r="C685" s="246"/>
      <c r="D685" s="236" t="s">
        <v>192</v>
      </c>
      <c r="E685" s="247" t="s">
        <v>19</v>
      </c>
      <c r="F685" s="248" t="s">
        <v>994</v>
      </c>
      <c r="G685" s="246"/>
      <c r="H685" s="249">
        <v>0.35910399999999998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192</v>
      </c>
      <c r="AU685" s="255" t="s">
        <v>80</v>
      </c>
      <c r="AV685" s="14" t="s">
        <v>80</v>
      </c>
      <c r="AW685" s="14" t="s">
        <v>194</v>
      </c>
      <c r="AX685" s="14" t="s">
        <v>78</v>
      </c>
      <c r="AY685" s="255" t="s">
        <v>181</v>
      </c>
    </row>
    <row r="686" s="14" customFormat="1">
      <c r="A686" s="14"/>
      <c r="B686" s="245"/>
      <c r="C686" s="246"/>
      <c r="D686" s="236" t="s">
        <v>192</v>
      </c>
      <c r="E686" s="246"/>
      <c r="F686" s="248" t="s">
        <v>995</v>
      </c>
      <c r="G686" s="246"/>
      <c r="H686" s="249">
        <v>0.39100000000000001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192</v>
      </c>
      <c r="AU686" s="255" t="s">
        <v>80</v>
      </c>
      <c r="AV686" s="14" t="s">
        <v>80</v>
      </c>
      <c r="AW686" s="14" t="s">
        <v>4</v>
      </c>
      <c r="AX686" s="14" t="s">
        <v>78</v>
      </c>
      <c r="AY686" s="255" t="s">
        <v>181</v>
      </c>
    </row>
    <row r="687" s="2" customFormat="1" ht="24.15" customHeight="1">
      <c r="A687" s="41"/>
      <c r="B687" s="42"/>
      <c r="C687" s="216" t="s">
        <v>996</v>
      </c>
      <c r="D687" s="216" t="s">
        <v>183</v>
      </c>
      <c r="E687" s="217" t="s">
        <v>997</v>
      </c>
      <c r="F687" s="218" t="s">
        <v>998</v>
      </c>
      <c r="G687" s="219" t="s">
        <v>256</v>
      </c>
      <c r="H687" s="220">
        <v>0.11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0.017090000000000001</v>
      </c>
      <c r="R687" s="225">
        <f>Q687*H687</f>
        <v>0.0018799000000000001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188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188</v>
      </c>
      <c r="BM687" s="227" t="s">
        <v>999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1000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14" customFormat="1">
      <c r="A689" s="14"/>
      <c r="B689" s="245"/>
      <c r="C689" s="246"/>
      <c r="D689" s="236" t="s">
        <v>192</v>
      </c>
      <c r="E689" s="247" t="s">
        <v>19</v>
      </c>
      <c r="F689" s="248" t="s">
        <v>1001</v>
      </c>
      <c r="G689" s="246"/>
      <c r="H689" s="249">
        <v>0.10978200000000001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192</v>
      </c>
      <c r="AU689" s="255" t="s">
        <v>80</v>
      </c>
      <c r="AV689" s="14" t="s">
        <v>80</v>
      </c>
      <c r="AW689" s="14" t="s">
        <v>194</v>
      </c>
      <c r="AX689" s="14" t="s">
        <v>71</v>
      </c>
      <c r="AY689" s="255" t="s">
        <v>181</v>
      </c>
    </row>
    <row r="690" s="2" customFormat="1" ht="21.75" customHeight="1">
      <c r="A690" s="41"/>
      <c r="B690" s="42"/>
      <c r="C690" s="278" t="s">
        <v>1002</v>
      </c>
      <c r="D690" s="278" t="s">
        <v>296</v>
      </c>
      <c r="E690" s="279" t="s">
        <v>1003</v>
      </c>
      <c r="F690" s="280" t="s">
        <v>1004</v>
      </c>
      <c r="G690" s="281" t="s">
        <v>256</v>
      </c>
      <c r="H690" s="282">
        <v>0.109</v>
      </c>
      <c r="I690" s="283"/>
      <c r="J690" s="284">
        <f>ROUND(I690*H690,2)</f>
        <v>0</v>
      </c>
      <c r="K690" s="280" t="s">
        <v>187</v>
      </c>
      <c r="L690" s="285"/>
      <c r="M690" s="286" t="s">
        <v>19</v>
      </c>
      <c r="N690" s="287" t="s">
        <v>42</v>
      </c>
      <c r="O690" s="87"/>
      <c r="P690" s="225">
        <f>O690*H690</f>
        <v>0</v>
      </c>
      <c r="Q690" s="225">
        <v>1</v>
      </c>
      <c r="R690" s="225">
        <f>Q690*H690</f>
        <v>0.109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253</v>
      </c>
      <c r="AT690" s="227" t="s">
        <v>296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188</v>
      </c>
      <c r="BM690" s="227" t="s">
        <v>1005</v>
      </c>
    </row>
    <row r="691" s="14" customFormat="1">
      <c r="A691" s="14"/>
      <c r="B691" s="245"/>
      <c r="C691" s="246"/>
      <c r="D691" s="236" t="s">
        <v>192</v>
      </c>
      <c r="E691" s="246"/>
      <c r="F691" s="248" t="s">
        <v>1006</v>
      </c>
      <c r="G691" s="246"/>
      <c r="H691" s="249">
        <v>0.109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5" t="s">
        <v>192</v>
      </c>
      <c r="AU691" s="255" t="s">
        <v>80</v>
      </c>
      <c r="AV691" s="14" t="s">
        <v>80</v>
      </c>
      <c r="AW691" s="14" t="s">
        <v>4</v>
      </c>
      <c r="AX691" s="14" t="s">
        <v>78</v>
      </c>
      <c r="AY691" s="255" t="s">
        <v>181</v>
      </c>
    </row>
    <row r="692" s="2" customFormat="1" ht="21.75" customHeight="1">
      <c r="A692" s="41"/>
      <c r="B692" s="42"/>
      <c r="C692" s="216" t="s">
        <v>1007</v>
      </c>
      <c r="D692" s="216" t="s">
        <v>183</v>
      </c>
      <c r="E692" s="217" t="s">
        <v>1008</v>
      </c>
      <c r="F692" s="218" t="s">
        <v>1009</v>
      </c>
      <c r="G692" s="219" t="s">
        <v>186</v>
      </c>
      <c r="H692" s="220">
        <v>0.96299999999999997</v>
      </c>
      <c r="I692" s="221"/>
      <c r="J692" s="222">
        <f>ROUND(I692*H692,2)</f>
        <v>0</v>
      </c>
      <c r="K692" s="218" t="s">
        <v>19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2.5018699999999998</v>
      </c>
      <c r="R692" s="225">
        <f>Q692*H692</f>
        <v>2.40930081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188</v>
      </c>
      <c r="AT692" s="227" t="s">
        <v>183</v>
      </c>
      <c r="AU692" s="227" t="s">
        <v>80</v>
      </c>
      <c r="AY692" s="20" t="s">
        <v>181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188</v>
      </c>
      <c r="BM692" s="227" t="s">
        <v>1010</v>
      </c>
    </row>
    <row r="693" s="14" customFormat="1">
      <c r="A693" s="14"/>
      <c r="B693" s="245"/>
      <c r="C693" s="246"/>
      <c r="D693" s="236" t="s">
        <v>192</v>
      </c>
      <c r="E693" s="247" t="s">
        <v>19</v>
      </c>
      <c r="F693" s="248" t="s">
        <v>1011</v>
      </c>
      <c r="G693" s="246"/>
      <c r="H693" s="249">
        <v>0.96299999999999997</v>
      </c>
      <c r="I693" s="250"/>
      <c r="J693" s="246"/>
      <c r="K693" s="246"/>
      <c r="L693" s="251"/>
      <c r="M693" s="252"/>
      <c r="N693" s="253"/>
      <c r="O693" s="253"/>
      <c r="P693" s="253"/>
      <c r="Q693" s="253"/>
      <c r="R693" s="253"/>
      <c r="S693" s="253"/>
      <c r="T693" s="25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5" t="s">
        <v>192</v>
      </c>
      <c r="AU693" s="255" t="s">
        <v>80</v>
      </c>
      <c r="AV693" s="14" t="s">
        <v>80</v>
      </c>
      <c r="AW693" s="14" t="s">
        <v>194</v>
      </c>
      <c r="AX693" s="14" t="s">
        <v>71</v>
      </c>
      <c r="AY693" s="255" t="s">
        <v>181</v>
      </c>
    </row>
    <row r="694" s="2" customFormat="1" ht="24.15" customHeight="1">
      <c r="A694" s="41"/>
      <c r="B694" s="42"/>
      <c r="C694" s="216" t="s">
        <v>1012</v>
      </c>
      <c r="D694" s="216" t="s">
        <v>183</v>
      </c>
      <c r="E694" s="217" t="s">
        <v>1013</v>
      </c>
      <c r="F694" s="218" t="s">
        <v>1014</v>
      </c>
      <c r="G694" s="219" t="s">
        <v>283</v>
      </c>
      <c r="H694" s="220">
        <v>3.8519999999999999</v>
      </c>
      <c r="I694" s="221"/>
      <c r="J694" s="222">
        <f>ROUND(I694*H694,2)</f>
        <v>0</v>
      </c>
      <c r="K694" s="218" t="s">
        <v>187</v>
      </c>
      <c r="L694" s="47"/>
      <c r="M694" s="223" t="s">
        <v>19</v>
      </c>
      <c r="N694" s="224" t="s">
        <v>42</v>
      </c>
      <c r="O694" s="87"/>
      <c r="P694" s="225">
        <f>O694*H694</f>
        <v>0</v>
      </c>
      <c r="Q694" s="225">
        <v>0.011169999999999999</v>
      </c>
      <c r="R694" s="225">
        <f>Q694*H694</f>
        <v>0.043026839999999997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188</v>
      </c>
      <c r="AT694" s="227" t="s">
        <v>183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188</v>
      </c>
      <c r="BM694" s="227" t="s">
        <v>1015</v>
      </c>
    </row>
    <row r="695" s="2" customFormat="1">
      <c r="A695" s="41"/>
      <c r="B695" s="42"/>
      <c r="C695" s="43"/>
      <c r="D695" s="229" t="s">
        <v>190</v>
      </c>
      <c r="E695" s="43"/>
      <c r="F695" s="230" t="s">
        <v>1016</v>
      </c>
      <c r="G695" s="43"/>
      <c r="H695" s="43"/>
      <c r="I695" s="231"/>
      <c r="J695" s="43"/>
      <c r="K695" s="43"/>
      <c r="L695" s="47"/>
      <c r="M695" s="232"/>
      <c r="N695" s="233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190</v>
      </c>
      <c r="AU695" s="20" t="s">
        <v>80</v>
      </c>
    </row>
    <row r="696" s="14" customFormat="1">
      <c r="A696" s="14"/>
      <c r="B696" s="245"/>
      <c r="C696" s="246"/>
      <c r="D696" s="236" t="s">
        <v>192</v>
      </c>
      <c r="E696" s="247" t="s">
        <v>19</v>
      </c>
      <c r="F696" s="248" t="s">
        <v>1017</v>
      </c>
      <c r="G696" s="246"/>
      <c r="H696" s="249">
        <v>3.8519999999999999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5" t="s">
        <v>192</v>
      </c>
      <c r="AU696" s="255" t="s">
        <v>80</v>
      </c>
      <c r="AV696" s="14" t="s">
        <v>80</v>
      </c>
      <c r="AW696" s="14" t="s">
        <v>194</v>
      </c>
      <c r="AX696" s="14" t="s">
        <v>71</v>
      </c>
      <c r="AY696" s="255" t="s">
        <v>181</v>
      </c>
    </row>
    <row r="697" s="2" customFormat="1" ht="24.15" customHeight="1">
      <c r="A697" s="41"/>
      <c r="B697" s="42"/>
      <c r="C697" s="216" t="s">
        <v>1018</v>
      </c>
      <c r="D697" s="216" t="s">
        <v>183</v>
      </c>
      <c r="E697" s="217" t="s">
        <v>1019</v>
      </c>
      <c r="F697" s="218" t="s">
        <v>1020</v>
      </c>
      <c r="G697" s="219" t="s">
        <v>283</v>
      </c>
      <c r="H697" s="220">
        <v>3.8519999999999999</v>
      </c>
      <c r="I697" s="221"/>
      <c r="J697" s="222">
        <f>ROUND(I697*H697,2)</f>
        <v>0</v>
      </c>
      <c r="K697" s="218" t="s">
        <v>187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188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188</v>
      </c>
      <c r="BM697" s="227" t="s">
        <v>1021</v>
      </c>
    </row>
    <row r="698" s="2" customFormat="1">
      <c r="A698" s="41"/>
      <c r="B698" s="42"/>
      <c r="C698" s="43"/>
      <c r="D698" s="229" t="s">
        <v>190</v>
      </c>
      <c r="E698" s="43"/>
      <c r="F698" s="230" t="s">
        <v>1022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190</v>
      </c>
      <c r="AU698" s="20" t="s">
        <v>80</v>
      </c>
    </row>
    <row r="699" s="2" customFormat="1" ht="37.8" customHeight="1">
      <c r="A699" s="41"/>
      <c r="B699" s="42"/>
      <c r="C699" s="216" t="s">
        <v>1023</v>
      </c>
      <c r="D699" s="216" t="s">
        <v>183</v>
      </c>
      <c r="E699" s="217" t="s">
        <v>1024</v>
      </c>
      <c r="F699" s="218" t="s">
        <v>1025</v>
      </c>
      <c r="G699" s="219" t="s">
        <v>186</v>
      </c>
      <c r="H699" s="220">
        <v>3.133</v>
      </c>
      <c r="I699" s="221"/>
      <c r="J699" s="222">
        <f>ROUND(I699*H699,2)</f>
        <v>0</v>
      </c>
      <c r="K699" s="218" t="s">
        <v>187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2.5019499999999999</v>
      </c>
      <c r="R699" s="225">
        <f>Q699*H699</f>
        <v>7.8386093499999996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188</v>
      </c>
      <c r="AT699" s="227" t="s">
        <v>183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188</v>
      </c>
      <c r="BM699" s="227" t="s">
        <v>1026</v>
      </c>
    </row>
    <row r="700" s="2" customFormat="1">
      <c r="A700" s="41"/>
      <c r="B700" s="42"/>
      <c r="C700" s="43"/>
      <c r="D700" s="229" t="s">
        <v>190</v>
      </c>
      <c r="E700" s="43"/>
      <c r="F700" s="230" t="s">
        <v>1027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190</v>
      </c>
      <c r="AU700" s="20" t="s">
        <v>80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1028</v>
      </c>
      <c r="G701" s="246"/>
      <c r="H701" s="249">
        <v>0.33000000000000002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14" customFormat="1">
      <c r="A702" s="14"/>
      <c r="B702" s="245"/>
      <c r="C702" s="246"/>
      <c r="D702" s="236" t="s">
        <v>192</v>
      </c>
      <c r="E702" s="247" t="s">
        <v>19</v>
      </c>
      <c r="F702" s="248" t="s">
        <v>1029</v>
      </c>
      <c r="G702" s="246"/>
      <c r="H702" s="249">
        <v>0.10500000000000001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192</v>
      </c>
      <c r="AU702" s="255" t="s">
        <v>80</v>
      </c>
      <c r="AV702" s="14" t="s">
        <v>80</v>
      </c>
      <c r="AW702" s="14" t="s">
        <v>194</v>
      </c>
      <c r="AX702" s="14" t="s">
        <v>71</v>
      </c>
      <c r="AY702" s="255" t="s">
        <v>181</v>
      </c>
    </row>
    <row r="703" s="15" customFormat="1">
      <c r="A703" s="15"/>
      <c r="B703" s="256"/>
      <c r="C703" s="257"/>
      <c r="D703" s="236" t="s">
        <v>192</v>
      </c>
      <c r="E703" s="258" t="s">
        <v>19</v>
      </c>
      <c r="F703" s="259" t="s">
        <v>214</v>
      </c>
      <c r="G703" s="257"/>
      <c r="H703" s="260">
        <v>0.43500000000000005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66" t="s">
        <v>192</v>
      </c>
      <c r="AU703" s="266" t="s">
        <v>80</v>
      </c>
      <c r="AV703" s="15" t="s">
        <v>97</v>
      </c>
      <c r="AW703" s="15" t="s">
        <v>194</v>
      </c>
      <c r="AX703" s="15" t="s">
        <v>71</v>
      </c>
      <c r="AY703" s="266" t="s">
        <v>181</v>
      </c>
    </row>
    <row r="704" s="13" customFormat="1">
      <c r="A704" s="13"/>
      <c r="B704" s="234"/>
      <c r="C704" s="235"/>
      <c r="D704" s="236" t="s">
        <v>192</v>
      </c>
      <c r="E704" s="237" t="s">
        <v>19</v>
      </c>
      <c r="F704" s="238" t="s">
        <v>1030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192</v>
      </c>
      <c r="AU704" s="244" t="s">
        <v>80</v>
      </c>
      <c r="AV704" s="13" t="s">
        <v>78</v>
      </c>
      <c r="AW704" s="13" t="s">
        <v>194</v>
      </c>
      <c r="AX704" s="13" t="s">
        <v>71</v>
      </c>
      <c r="AY704" s="244" t="s">
        <v>181</v>
      </c>
    </row>
    <row r="705" s="14" customFormat="1">
      <c r="A705" s="14"/>
      <c r="B705" s="245"/>
      <c r="C705" s="246"/>
      <c r="D705" s="236" t="s">
        <v>192</v>
      </c>
      <c r="E705" s="247" t="s">
        <v>19</v>
      </c>
      <c r="F705" s="248" t="s">
        <v>1031</v>
      </c>
      <c r="G705" s="246"/>
      <c r="H705" s="249">
        <v>1.0584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5" t="s">
        <v>192</v>
      </c>
      <c r="AU705" s="255" t="s">
        <v>80</v>
      </c>
      <c r="AV705" s="14" t="s">
        <v>80</v>
      </c>
      <c r="AW705" s="14" t="s">
        <v>194</v>
      </c>
      <c r="AX705" s="14" t="s">
        <v>71</v>
      </c>
      <c r="AY705" s="255" t="s">
        <v>181</v>
      </c>
    </row>
    <row r="706" s="14" customFormat="1">
      <c r="A706" s="14"/>
      <c r="B706" s="245"/>
      <c r="C706" s="246"/>
      <c r="D706" s="236" t="s">
        <v>192</v>
      </c>
      <c r="E706" s="247" t="s">
        <v>19</v>
      </c>
      <c r="F706" s="248" t="s">
        <v>1032</v>
      </c>
      <c r="G706" s="246"/>
      <c r="H706" s="249">
        <v>1.1371316000000002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5" t="s">
        <v>192</v>
      </c>
      <c r="AU706" s="255" t="s">
        <v>80</v>
      </c>
      <c r="AV706" s="14" t="s">
        <v>80</v>
      </c>
      <c r="AW706" s="14" t="s">
        <v>194</v>
      </c>
      <c r="AX706" s="14" t="s">
        <v>71</v>
      </c>
      <c r="AY706" s="255" t="s">
        <v>181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1033</v>
      </c>
      <c r="G707" s="246"/>
      <c r="H707" s="249">
        <v>0.50263200000000008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5" customFormat="1">
      <c r="A708" s="15"/>
      <c r="B708" s="256"/>
      <c r="C708" s="257"/>
      <c r="D708" s="236" t="s">
        <v>192</v>
      </c>
      <c r="E708" s="258" t="s">
        <v>19</v>
      </c>
      <c r="F708" s="259" t="s">
        <v>214</v>
      </c>
      <c r="G708" s="257"/>
      <c r="H708" s="260">
        <v>2.6981636000000004</v>
      </c>
      <c r="I708" s="261"/>
      <c r="J708" s="257"/>
      <c r="K708" s="257"/>
      <c r="L708" s="262"/>
      <c r="M708" s="263"/>
      <c r="N708" s="264"/>
      <c r="O708" s="264"/>
      <c r="P708" s="264"/>
      <c r="Q708" s="264"/>
      <c r="R708" s="264"/>
      <c r="S708" s="264"/>
      <c r="T708" s="26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66" t="s">
        <v>192</v>
      </c>
      <c r="AU708" s="266" t="s">
        <v>80</v>
      </c>
      <c r="AV708" s="15" t="s">
        <v>97</v>
      </c>
      <c r="AW708" s="15" t="s">
        <v>194</v>
      </c>
      <c r="AX708" s="15" t="s">
        <v>71</v>
      </c>
      <c r="AY708" s="266" t="s">
        <v>181</v>
      </c>
    </row>
    <row r="709" s="16" customFormat="1">
      <c r="A709" s="16"/>
      <c r="B709" s="267"/>
      <c r="C709" s="268"/>
      <c r="D709" s="236" t="s">
        <v>192</v>
      </c>
      <c r="E709" s="269" t="s">
        <v>19</v>
      </c>
      <c r="F709" s="270" t="s">
        <v>220</v>
      </c>
      <c r="G709" s="268"/>
      <c r="H709" s="271">
        <v>3.1331636000000005</v>
      </c>
      <c r="I709" s="272"/>
      <c r="J709" s="268"/>
      <c r="K709" s="268"/>
      <c r="L709" s="273"/>
      <c r="M709" s="274"/>
      <c r="N709" s="275"/>
      <c r="O709" s="275"/>
      <c r="P709" s="275"/>
      <c r="Q709" s="275"/>
      <c r="R709" s="275"/>
      <c r="S709" s="275"/>
      <c r="T709" s="27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T709" s="277" t="s">
        <v>192</v>
      </c>
      <c r="AU709" s="277" t="s">
        <v>80</v>
      </c>
      <c r="AV709" s="16" t="s">
        <v>188</v>
      </c>
      <c r="AW709" s="16" t="s">
        <v>194</v>
      </c>
      <c r="AX709" s="16" t="s">
        <v>78</v>
      </c>
      <c r="AY709" s="277" t="s">
        <v>181</v>
      </c>
    </row>
    <row r="710" s="2" customFormat="1" ht="24.15" customHeight="1">
      <c r="A710" s="41"/>
      <c r="B710" s="42"/>
      <c r="C710" s="216" t="s">
        <v>1034</v>
      </c>
      <c r="D710" s="216" t="s">
        <v>183</v>
      </c>
      <c r="E710" s="217" t="s">
        <v>1035</v>
      </c>
      <c r="F710" s="218" t="s">
        <v>1036</v>
      </c>
      <c r="G710" s="219" t="s">
        <v>186</v>
      </c>
      <c r="H710" s="220">
        <v>0.19500000000000001</v>
      </c>
      <c r="I710" s="221"/>
      <c r="J710" s="222">
        <f>ROUND(I710*H710,2)</f>
        <v>0</v>
      </c>
      <c r="K710" s="218" t="s">
        <v>19</v>
      </c>
      <c r="L710" s="47"/>
      <c r="M710" s="223" t="s">
        <v>19</v>
      </c>
      <c r="N710" s="224" t="s">
        <v>42</v>
      </c>
      <c r="O710" s="87"/>
      <c r="P710" s="225">
        <f>O710*H710</f>
        <v>0</v>
      </c>
      <c r="Q710" s="225">
        <v>2.5018699999999998</v>
      </c>
      <c r="R710" s="225">
        <f>Q710*H710</f>
        <v>0.48786464999999996</v>
      </c>
      <c r="S710" s="225">
        <v>0</v>
      </c>
      <c r="T710" s="226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27" t="s">
        <v>188</v>
      </c>
      <c r="AT710" s="227" t="s">
        <v>183</v>
      </c>
      <c r="AU710" s="227" t="s">
        <v>80</v>
      </c>
      <c r="AY710" s="20" t="s">
        <v>181</v>
      </c>
      <c r="BE710" s="228">
        <f>IF(N710="základní",J710,0)</f>
        <v>0</v>
      </c>
      <c r="BF710" s="228">
        <f>IF(N710="snížená",J710,0)</f>
        <v>0</v>
      </c>
      <c r="BG710" s="228">
        <f>IF(N710="zákl. přenesená",J710,0)</f>
        <v>0</v>
      </c>
      <c r="BH710" s="228">
        <f>IF(N710="sníž. přenesená",J710,0)</f>
        <v>0</v>
      </c>
      <c r="BI710" s="228">
        <f>IF(N710="nulová",J710,0)</f>
        <v>0</v>
      </c>
      <c r="BJ710" s="20" t="s">
        <v>78</v>
      </c>
      <c r="BK710" s="228">
        <f>ROUND(I710*H710,2)</f>
        <v>0</v>
      </c>
      <c r="BL710" s="20" t="s">
        <v>188</v>
      </c>
      <c r="BM710" s="227" t="s">
        <v>1037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1038</v>
      </c>
      <c r="G711" s="246"/>
      <c r="H711" s="249">
        <v>0.19461600000000001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37.8" customHeight="1">
      <c r="A712" s="41"/>
      <c r="B712" s="42"/>
      <c r="C712" s="216" t="s">
        <v>1039</v>
      </c>
      <c r="D712" s="216" t="s">
        <v>183</v>
      </c>
      <c r="E712" s="217" t="s">
        <v>1040</v>
      </c>
      <c r="F712" s="218" t="s">
        <v>1041</v>
      </c>
      <c r="G712" s="219" t="s">
        <v>256</v>
      </c>
      <c r="H712" s="220">
        <v>0.20799999999999999</v>
      </c>
      <c r="I712" s="221"/>
      <c r="J712" s="222">
        <f>ROUND(I712*H712,2)</f>
        <v>0</v>
      </c>
      <c r="K712" s="218" t="s">
        <v>187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1.0492699999999999</v>
      </c>
      <c r="R712" s="225">
        <f>Q712*H712</f>
        <v>0.21824815999999997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188</v>
      </c>
      <c r="AT712" s="227" t="s">
        <v>183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188</v>
      </c>
      <c r="BM712" s="227" t="s">
        <v>1042</v>
      </c>
    </row>
    <row r="713" s="2" customFormat="1">
      <c r="A713" s="41"/>
      <c r="B713" s="42"/>
      <c r="C713" s="43"/>
      <c r="D713" s="229" t="s">
        <v>190</v>
      </c>
      <c r="E713" s="43"/>
      <c r="F713" s="230" t="s">
        <v>1043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190</v>
      </c>
      <c r="AU713" s="20" t="s">
        <v>80</v>
      </c>
    </row>
    <row r="714" s="14" customFormat="1">
      <c r="A714" s="14"/>
      <c r="B714" s="245"/>
      <c r="C714" s="246"/>
      <c r="D714" s="236" t="s">
        <v>192</v>
      </c>
      <c r="E714" s="247" t="s">
        <v>19</v>
      </c>
      <c r="F714" s="248" t="s">
        <v>1044</v>
      </c>
      <c r="G714" s="246"/>
      <c r="H714" s="249">
        <v>0.20799999999999999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192</v>
      </c>
      <c r="AU714" s="255" t="s">
        <v>80</v>
      </c>
      <c r="AV714" s="14" t="s">
        <v>80</v>
      </c>
      <c r="AW714" s="14" t="s">
        <v>194</v>
      </c>
      <c r="AX714" s="14" t="s">
        <v>71</v>
      </c>
      <c r="AY714" s="255" t="s">
        <v>181</v>
      </c>
    </row>
    <row r="715" s="2" customFormat="1" ht="37.8" customHeight="1">
      <c r="A715" s="41"/>
      <c r="B715" s="42"/>
      <c r="C715" s="216" t="s">
        <v>1045</v>
      </c>
      <c r="D715" s="216" t="s">
        <v>183</v>
      </c>
      <c r="E715" s="217" t="s">
        <v>1046</v>
      </c>
      <c r="F715" s="218" t="s">
        <v>1047</v>
      </c>
      <c r="G715" s="219" t="s">
        <v>256</v>
      </c>
      <c r="H715" s="220">
        <v>0.014</v>
      </c>
      <c r="I715" s="221"/>
      <c r="J715" s="222">
        <f>ROUND(I715*H715,2)</f>
        <v>0</v>
      </c>
      <c r="K715" s="218" t="s">
        <v>187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1.1573599999999999</v>
      </c>
      <c r="R715" s="225">
        <f>Q715*H715</f>
        <v>0.016203039999999998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188</v>
      </c>
      <c r="AT715" s="227" t="s">
        <v>183</v>
      </c>
      <c r="AU715" s="227" t="s">
        <v>80</v>
      </c>
      <c r="AY715" s="20" t="s">
        <v>181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78</v>
      </c>
      <c r="BK715" s="228">
        <f>ROUND(I715*H715,2)</f>
        <v>0</v>
      </c>
      <c r="BL715" s="20" t="s">
        <v>188</v>
      </c>
      <c r="BM715" s="227" t="s">
        <v>1048</v>
      </c>
    </row>
    <row r="716" s="2" customFormat="1">
      <c r="A716" s="41"/>
      <c r="B716" s="42"/>
      <c r="C716" s="43"/>
      <c r="D716" s="229" t="s">
        <v>190</v>
      </c>
      <c r="E716" s="43"/>
      <c r="F716" s="230" t="s">
        <v>1049</v>
      </c>
      <c r="G716" s="43"/>
      <c r="H716" s="43"/>
      <c r="I716" s="231"/>
      <c r="J716" s="43"/>
      <c r="K716" s="43"/>
      <c r="L716" s="47"/>
      <c r="M716" s="232"/>
      <c r="N716" s="233"/>
      <c r="O716" s="87"/>
      <c r="P716" s="87"/>
      <c r="Q716" s="87"/>
      <c r="R716" s="87"/>
      <c r="S716" s="87"/>
      <c r="T716" s="88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T716" s="20" t="s">
        <v>190</v>
      </c>
      <c r="AU716" s="20" t="s">
        <v>80</v>
      </c>
    </row>
    <row r="717" s="14" customFormat="1">
      <c r="A717" s="14"/>
      <c r="B717" s="245"/>
      <c r="C717" s="246"/>
      <c r="D717" s="236" t="s">
        <v>192</v>
      </c>
      <c r="E717" s="247" t="s">
        <v>19</v>
      </c>
      <c r="F717" s="248" t="s">
        <v>1050</v>
      </c>
      <c r="G717" s="246"/>
      <c r="H717" s="249">
        <v>0.009724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192</v>
      </c>
      <c r="AU717" s="255" t="s">
        <v>80</v>
      </c>
      <c r="AV717" s="14" t="s">
        <v>80</v>
      </c>
      <c r="AW717" s="14" t="s">
        <v>194</v>
      </c>
      <c r="AX717" s="14" t="s">
        <v>71</v>
      </c>
      <c r="AY717" s="255" t="s">
        <v>181</v>
      </c>
    </row>
    <row r="718" s="14" customFormat="1">
      <c r="A718" s="14"/>
      <c r="B718" s="245"/>
      <c r="C718" s="246"/>
      <c r="D718" s="236" t="s">
        <v>192</v>
      </c>
      <c r="E718" s="247" t="s">
        <v>19</v>
      </c>
      <c r="F718" s="248" t="s">
        <v>1051</v>
      </c>
      <c r="G718" s="246"/>
      <c r="H718" s="249">
        <v>0.0046410000000000002</v>
      </c>
      <c r="I718" s="250"/>
      <c r="J718" s="246"/>
      <c r="K718" s="246"/>
      <c r="L718" s="251"/>
      <c r="M718" s="252"/>
      <c r="N718" s="253"/>
      <c r="O718" s="253"/>
      <c r="P718" s="253"/>
      <c r="Q718" s="253"/>
      <c r="R718" s="253"/>
      <c r="S718" s="253"/>
      <c r="T718" s="25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5" t="s">
        <v>192</v>
      </c>
      <c r="AU718" s="255" t="s">
        <v>80</v>
      </c>
      <c r="AV718" s="14" t="s">
        <v>80</v>
      </c>
      <c r="AW718" s="14" t="s">
        <v>194</v>
      </c>
      <c r="AX718" s="14" t="s">
        <v>71</v>
      </c>
      <c r="AY718" s="255" t="s">
        <v>181</v>
      </c>
    </row>
    <row r="719" s="2" customFormat="1" ht="37.8" customHeight="1">
      <c r="A719" s="41"/>
      <c r="B719" s="42"/>
      <c r="C719" s="216" t="s">
        <v>1052</v>
      </c>
      <c r="D719" s="216" t="s">
        <v>183</v>
      </c>
      <c r="E719" s="217" t="s">
        <v>1053</v>
      </c>
      <c r="F719" s="218" t="s">
        <v>1054</v>
      </c>
      <c r="G719" s="219" t="s">
        <v>283</v>
      </c>
      <c r="H719" s="220">
        <v>12.1</v>
      </c>
      <c r="I719" s="221"/>
      <c r="J719" s="222">
        <f>ROUND(I719*H719,2)</f>
        <v>0</v>
      </c>
      <c r="K719" s="218" t="s">
        <v>187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0.012959999999999999</v>
      </c>
      <c r="R719" s="225">
        <f>Q719*H719</f>
        <v>0.15681599999999998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188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188</v>
      </c>
      <c r="BM719" s="227" t="s">
        <v>1055</v>
      </c>
    </row>
    <row r="720" s="2" customFormat="1">
      <c r="A720" s="41"/>
      <c r="B720" s="42"/>
      <c r="C720" s="43"/>
      <c r="D720" s="229" t="s">
        <v>190</v>
      </c>
      <c r="E720" s="43"/>
      <c r="F720" s="230" t="s">
        <v>1056</v>
      </c>
      <c r="G720" s="43"/>
      <c r="H720" s="43"/>
      <c r="I720" s="231"/>
      <c r="J720" s="43"/>
      <c r="K720" s="43"/>
      <c r="L720" s="47"/>
      <c r="M720" s="232"/>
      <c r="N720" s="233"/>
      <c r="O720" s="87"/>
      <c r="P720" s="87"/>
      <c r="Q720" s="87"/>
      <c r="R720" s="87"/>
      <c r="S720" s="87"/>
      <c r="T720" s="88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T720" s="20" t="s">
        <v>190</v>
      </c>
      <c r="AU720" s="20" t="s">
        <v>80</v>
      </c>
    </row>
    <row r="721" s="13" customFormat="1">
      <c r="A721" s="13"/>
      <c r="B721" s="234"/>
      <c r="C721" s="235"/>
      <c r="D721" s="236" t="s">
        <v>192</v>
      </c>
      <c r="E721" s="237" t="s">
        <v>19</v>
      </c>
      <c r="F721" s="238" t="s">
        <v>1057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192</v>
      </c>
      <c r="AU721" s="244" t="s">
        <v>80</v>
      </c>
      <c r="AV721" s="13" t="s">
        <v>78</v>
      </c>
      <c r="AW721" s="13" t="s">
        <v>194</v>
      </c>
      <c r="AX721" s="13" t="s">
        <v>71</v>
      </c>
      <c r="AY721" s="244" t="s">
        <v>181</v>
      </c>
    </row>
    <row r="722" s="14" customFormat="1">
      <c r="A722" s="14"/>
      <c r="B722" s="245"/>
      <c r="C722" s="246"/>
      <c r="D722" s="236" t="s">
        <v>192</v>
      </c>
      <c r="E722" s="247" t="s">
        <v>19</v>
      </c>
      <c r="F722" s="248" t="s">
        <v>1058</v>
      </c>
      <c r="G722" s="246"/>
      <c r="H722" s="249">
        <v>6.6150000000000002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5" t="s">
        <v>192</v>
      </c>
      <c r="AU722" s="255" t="s">
        <v>80</v>
      </c>
      <c r="AV722" s="14" t="s">
        <v>80</v>
      </c>
      <c r="AW722" s="14" t="s">
        <v>194</v>
      </c>
      <c r="AX722" s="14" t="s">
        <v>71</v>
      </c>
      <c r="AY722" s="255" t="s">
        <v>181</v>
      </c>
    </row>
    <row r="723" s="14" customFormat="1">
      <c r="A723" s="14"/>
      <c r="B723" s="245"/>
      <c r="C723" s="246"/>
      <c r="D723" s="236" t="s">
        <v>192</v>
      </c>
      <c r="E723" s="247" t="s">
        <v>19</v>
      </c>
      <c r="F723" s="248" t="s">
        <v>1059</v>
      </c>
      <c r="G723" s="246"/>
      <c r="H723" s="249">
        <v>5.4854114999999997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192</v>
      </c>
      <c r="AU723" s="255" t="s">
        <v>80</v>
      </c>
      <c r="AV723" s="14" t="s">
        <v>80</v>
      </c>
      <c r="AW723" s="14" t="s">
        <v>194</v>
      </c>
      <c r="AX723" s="14" t="s">
        <v>71</v>
      </c>
      <c r="AY723" s="255" t="s">
        <v>181</v>
      </c>
    </row>
    <row r="724" s="2" customFormat="1" ht="37.8" customHeight="1">
      <c r="A724" s="41"/>
      <c r="B724" s="42"/>
      <c r="C724" s="216" t="s">
        <v>1060</v>
      </c>
      <c r="D724" s="216" t="s">
        <v>183</v>
      </c>
      <c r="E724" s="217" t="s">
        <v>1061</v>
      </c>
      <c r="F724" s="218" t="s">
        <v>1062</v>
      </c>
      <c r="G724" s="219" t="s">
        <v>283</v>
      </c>
      <c r="H724" s="220">
        <v>12.1</v>
      </c>
      <c r="I724" s="221"/>
      <c r="J724" s="222">
        <f>ROUND(I724*H724,2)</f>
        <v>0</v>
      </c>
      <c r="K724" s="218" t="s">
        <v>187</v>
      </c>
      <c r="L724" s="47"/>
      <c r="M724" s="223" t="s">
        <v>19</v>
      </c>
      <c r="N724" s="224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188</v>
      </c>
      <c r="AT724" s="227" t="s">
        <v>183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188</v>
      </c>
      <c r="BM724" s="227" t="s">
        <v>1063</v>
      </c>
    </row>
    <row r="725" s="2" customFormat="1">
      <c r="A725" s="41"/>
      <c r="B725" s="42"/>
      <c r="C725" s="43"/>
      <c r="D725" s="229" t="s">
        <v>190</v>
      </c>
      <c r="E725" s="43"/>
      <c r="F725" s="230" t="s">
        <v>1064</v>
      </c>
      <c r="G725" s="43"/>
      <c r="H725" s="43"/>
      <c r="I725" s="231"/>
      <c r="J725" s="43"/>
      <c r="K725" s="43"/>
      <c r="L725" s="47"/>
      <c r="M725" s="232"/>
      <c r="N725" s="233"/>
      <c r="O725" s="87"/>
      <c r="P725" s="87"/>
      <c r="Q725" s="87"/>
      <c r="R725" s="87"/>
      <c r="S725" s="87"/>
      <c r="T725" s="88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T725" s="20" t="s">
        <v>190</v>
      </c>
      <c r="AU725" s="20" t="s">
        <v>80</v>
      </c>
    </row>
    <row r="726" s="2" customFormat="1" ht="24.15" customHeight="1">
      <c r="A726" s="41"/>
      <c r="B726" s="42"/>
      <c r="C726" s="216" t="s">
        <v>1065</v>
      </c>
      <c r="D726" s="216" t="s">
        <v>183</v>
      </c>
      <c r="E726" s="217" t="s">
        <v>1066</v>
      </c>
      <c r="F726" s="218" t="s">
        <v>1067</v>
      </c>
      <c r="G726" s="219" t="s">
        <v>420</v>
      </c>
      <c r="H726" s="220">
        <v>48</v>
      </c>
      <c r="I726" s="221"/>
      <c r="J726" s="222">
        <f>ROUND(I726*H726,2)</f>
        <v>0</v>
      </c>
      <c r="K726" s="218" t="s">
        <v>19</v>
      </c>
      <c r="L726" s="47"/>
      <c r="M726" s="223" t="s">
        <v>19</v>
      </c>
      <c r="N726" s="224" t="s">
        <v>42</v>
      </c>
      <c r="O726" s="87"/>
      <c r="P726" s="225">
        <f>O726*H726</f>
        <v>0</v>
      </c>
      <c r="Q726" s="225">
        <v>0.023</v>
      </c>
      <c r="R726" s="225">
        <f>Q726*H726</f>
        <v>1.1040000000000001</v>
      </c>
      <c r="S726" s="225">
        <v>0</v>
      </c>
      <c r="T726" s="226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27" t="s">
        <v>188</v>
      </c>
      <c r="AT726" s="227" t="s">
        <v>183</v>
      </c>
      <c r="AU726" s="227" t="s">
        <v>80</v>
      </c>
      <c r="AY726" s="20" t="s">
        <v>181</v>
      </c>
      <c r="BE726" s="228">
        <f>IF(N726="základní",J726,0)</f>
        <v>0</v>
      </c>
      <c r="BF726" s="228">
        <f>IF(N726="snížená",J726,0)</f>
        <v>0</v>
      </c>
      <c r="BG726" s="228">
        <f>IF(N726="zákl. přenesená",J726,0)</f>
        <v>0</v>
      </c>
      <c r="BH726" s="228">
        <f>IF(N726="sníž. přenesená",J726,0)</f>
        <v>0</v>
      </c>
      <c r="BI726" s="228">
        <f>IF(N726="nulová",J726,0)</f>
        <v>0</v>
      </c>
      <c r="BJ726" s="20" t="s">
        <v>78</v>
      </c>
      <c r="BK726" s="228">
        <f>ROUND(I726*H726,2)</f>
        <v>0</v>
      </c>
      <c r="BL726" s="20" t="s">
        <v>188</v>
      </c>
      <c r="BM726" s="227" t="s">
        <v>1068</v>
      </c>
    </row>
    <row r="727" s="14" customFormat="1">
      <c r="A727" s="14"/>
      <c r="B727" s="245"/>
      <c r="C727" s="246"/>
      <c r="D727" s="236" t="s">
        <v>192</v>
      </c>
      <c r="E727" s="247" t="s">
        <v>19</v>
      </c>
      <c r="F727" s="248" t="s">
        <v>1069</v>
      </c>
      <c r="G727" s="246"/>
      <c r="H727" s="249">
        <v>48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192</v>
      </c>
      <c r="AU727" s="255" t="s">
        <v>80</v>
      </c>
      <c r="AV727" s="14" t="s">
        <v>80</v>
      </c>
      <c r="AW727" s="14" t="s">
        <v>194</v>
      </c>
      <c r="AX727" s="14" t="s">
        <v>71</v>
      </c>
      <c r="AY727" s="255" t="s">
        <v>181</v>
      </c>
    </row>
    <row r="728" s="2" customFormat="1" ht="76.35" customHeight="1">
      <c r="A728" s="41"/>
      <c r="B728" s="42"/>
      <c r="C728" s="216" t="s">
        <v>1070</v>
      </c>
      <c r="D728" s="216" t="s">
        <v>183</v>
      </c>
      <c r="E728" s="217" t="s">
        <v>1071</v>
      </c>
      <c r="F728" s="218" t="s">
        <v>1072</v>
      </c>
      <c r="G728" s="219" t="s">
        <v>304</v>
      </c>
      <c r="H728" s="220">
        <v>26.399999999999999</v>
      </c>
      <c r="I728" s="221"/>
      <c r="J728" s="222">
        <f>ROUND(I728*H728,2)</f>
        <v>0</v>
      </c>
      <c r="K728" s="218" t="s">
        <v>187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0.0058700000000000002</v>
      </c>
      <c r="R728" s="225">
        <f>Q728*H728</f>
        <v>0.154968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188</v>
      </c>
      <c r="AT728" s="227" t="s">
        <v>183</v>
      </c>
      <c r="AU728" s="227" t="s">
        <v>80</v>
      </c>
      <c r="AY728" s="20" t="s">
        <v>181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188</v>
      </c>
      <c r="BM728" s="227" t="s">
        <v>1073</v>
      </c>
    </row>
    <row r="729" s="2" customFormat="1">
      <c r="A729" s="41"/>
      <c r="B729" s="42"/>
      <c r="C729" s="43"/>
      <c r="D729" s="229" t="s">
        <v>190</v>
      </c>
      <c r="E729" s="43"/>
      <c r="F729" s="230" t="s">
        <v>1074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190</v>
      </c>
      <c r="AU729" s="20" t="s">
        <v>80</v>
      </c>
    </row>
    <row r="730" s="14" customFormat="1">
      <c r="A730" s="14"/>
      <c r="B730" s="245"/>
      <c r="C730" s="246"/>
      <c r="D730" s="236" t="s">
        <v>192</v>
      </c>
      <c r="E730" s="247" t="s">
        <v>19</v>
      </c>
      <c r="F730" s="248" t="s">
        <v>1075</v>
      </c>
      <c r="G730" s="246"/>
      <c r="H730" s="249">
        <v>26.400000000000002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192</v>
      </c>
      <c r="AU730" s="255" t="s">
        <v>80</v>
      </c>
      <c r="AV730" s="14" t="s">
        <v>80</v>
      </c>
      <c r="AW730" s="14" t="s">
        <v>194</v>
      </c>
      <c r="AX730" s="14" t="s">
        <v>71</v>
      </c>
      <c r="AY730" s="255" t="s">
        <v>181</v>
      </c>
    </row>
    <row r="731" s="2" customFormat="1" ht="37.8" customHeight="1">
      <c r="A731" s="41"/>
      <c r="B731" s="42"/>
      <c r="C731" s="278" t="s">
        <v>1076</v>
      </c>
      <c r="D731" s="278" t="s">
        <v>296</v>
      </c>
      <c r="E731" s="279" t="s">
        <v>1077</v>
      </c>
      <c r="F731" s="280" t="s">
        <v>1078</v>
      </c>
      <c r="G731" s="281" t="s">
        <v>420</v>
      </c>
      <c r="H731" s="282">
        <v>24</v>
      </c>
      <c r="I731" s="283"/>
      <c r="J731" s="284">
        <f>ROUND(I731*H731,2)</f>
        <v>0</v>
      </c>
      <c r="K731" s="280" t="s">
        <v>19</v>
      </c>
      <c r="L731" s="285"/>
      <c r="M731" s="286" t="s">
        <v>19</v>
      </c>
      <c r="N731" s="287" t="s">
        <v>42</v>
      </c>
      <c r="O731" s="87"/>
      <c r="P731" s="225">
        <f>O731*H731</f>
        <v>0</v>
      </c>
      <c r="Q731" s="225">
        <v>0.112</v>
      </c>
      <c r="R731" s="225">
        <f>Q731*H731</f>
        <v>2.6880000000000002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253</v>
      </c>
      <c r="AT731" s="227" t="s">
        <v>296</v>
      </c>
      <c r="AU731" s="227" t="s">
        <v>80</v>
      </c>
      <c r="AY731" s="20" t="s">
        <v>181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78</v>
      </c>
      <c r="BK731" s="228">
        <f>ROUND(I731*H731,2)</f>
        <v>0</v>
      </c>
      <c r="BL731" s="20" t="s">
        <v>188</v>
      </c>
      <c r="BM731" s="227" t="s">
        <v>1079</v>
      </c>
    </row>
    <row r="732" s="2" customFormat="1" ht="76.35" customHeight="1">
      <c r="A732" s="41"/>
      <c r="B732" s="42"/>
      <c r="C732" s="216" t="s">
        <v>1080</v>
      </c>
      <c r="D732" s="216" t="s">
        <v>183</v>
      </c>
      <c r="E732" s="217" t="s">
        <v>1081</v>
      </c>
      <c r="F732" s="218" t="s">
        <v>1082</v>
      </c>
      <c r="G732" s="219" t="s">
        <v>304</v>
      </c>
      <c r="H732" s="220">
        <v>11.800000000000001</v>
      </c>
      <c r="I732" s="221"/>
      <c r="J732" s="222">
        <f>ROUND(I732*H732,2)</f>
        <v>0</v>
      </c>
      <c r="K732" s="218" t="s">
        <v>187</v>
      </c>
      <c r="L732" s="47"/>
      <c r="M732" s="223" t="s">
        <v>19</v>
      </c>
      <c r="N732" s="224" t="s">
        <v>42</v>
      </c>
      <c r="O732" s="87"/>
      <c r="P732" s="225">
        <f>O732*H732</f>
        <v>0</v>
      </c>
      <c r="Q732" s="225">
        <v>0.052429999999999997</v>
      </c>
      <c r="R732" s="225">
        <f>Q732*H732</f>
        <v>0.61867400000000006</v>
      </c>
      <c r="S732" s="225">
        <v>0</v>
      </c>
      <c r="T732" s="226">
        <f>S732*H732</f>
        <v>0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27" t="s">
        <v>188</v>
      </c>
      <c r="AT732" s="227" t="s">
        <v>183</v>
      </c>
      <c r="AU732" s="227" t="s">
        <v>80</v>
      </c>
      <c r="AY732" s="20" t="s">
        <v>181</v>
      </c>
      <c r="BE732" s="228">
        <f>IF(N732="základní",J732,0)</f>
        <v>0</v>
      </c>
      <c r="BF732" s="228">
        <f>IF(N732="snížená",J732,0)</f>
        <v>0</v>
      </c>
      <c r="BG732" s="228">
        <f>IF(N732="zákl. přenesená",J732,0)</f>
        <v>0</v>
      </c>
      <c r="BH732" s="228">
        <f>IF(N732="sníž. přenesená",J732,0)</f>
        <v>0</v>
      </c>
      <c r="BI732" s="228">
        <f>IF(N732="nulová",J732,0)</f>
        <v>0</v>
      </c>
      <c r="BJ732" s="20" t="s">
        <v>78</v>
      </c>
      <c r="BK732" s="228">
        <f>ROUND(I732*H732,2)</f>
        <v>0</v>
      </c>
      <c r="BL732" s="20" t="s">
        <v>188</v>
      </c>
      <c r="BM732" s="227" t="s">
        <v>1083</v>
      </c>
    </row>
    <row r="733" s="2" customFormat="1">
      <c r="A733" s="41"/>
      <c r="B733" s="42"/>
      <c r="C733" s="43"/>
      <c r="D733" s="229" t="s">
        <v>190</v>
      </c>
      <c r="E733" s="43"/>
      <c r="F733" s="230" t="s">
        <v>1084</v>
      </c>
      <c r="G733" s="43"/>
      <c r="H733" s="43"/>
      <c r="I733" s="231"/>
      <c r="J733" s="43"/>
      <c r="K733" s="43"/>
      <c r="L733" s="47"/>
      <c r="M733" s="232"/>
      <c r="N733" s="233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190</v>
      </c>
      <c r="AU733" s="20" t="s">
        <v>80</v>
      </c>
    </row>
    <row r="734" s="14" customFormat="1">
      <c r="A734" s="14"/>
      <c r="B734" s="245"/>
      <c r="C734" s="246"/>
      <c r="D734" s="236" t="s">
        <v>192</v>
      </c>
      <c r="E734" s="247" t="s">
        <v>19</v>
      </c>
      <c r="F734" s="248" t="s">
        <v>1085</v>
      </c>
      <c r="G734" s="246"/>
      <c r="H734" s="249">
        <v>11.800000000000001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192</v>
      </c>
      <c r="AU734" s="255" t="s">
        <v>80</v>
      </c>
      <c r="AV734" s="14" t="s">
        <v>80</v>
      </c>
      <c r="AW734" s="14" t="s">
        <v>194</v>
      </c>
      <c r="AX734" s="14" t="s">
        <v>71</v>
      </c>
      <c r="AY734" s="255" t="s">
        <v>181</v>
      </c>
    </row>
    <row r="735" s="2" customFormat="1" ht="44.25" customHeight="1">
      <c r="A735" s="41"/>
      <c r="B735" s="42"/>
      <c r="C735" s="216" t="s">
        <v>1086</v>
      </c>
      <c r="D735" s="216" t="s">
        <v>183</v>
      </c>
      <c r="E735" s="217" t="s">
        <v>1087</v>
      </c>
      <c r="F735" s="218" t="s">
        <v>1088</v>
      </c>
      <c r="G735" s="219" t="s">
        <v>304</v>
      </c>
      <c r="H735" s="220">
        <v>17.895</v>
      </c>
      <c r="I735" s="221"/>
      <c r="J735" s="222">
        <f>ROUND(I735*H735,2)</f>
        <v>0</v>
      </c>
      <c r="K735" s="218" t="s">
        <v>187</v>
      </c>
      <c r="L735" s="47"/>
      <c r="M735" s="223" t="s">
        <v>19</v>
      </c>
      <c r="N735" s="224" t="s">
        <v>42</v>
      </c>
      <c r="O735" s="87"/>
      <c r="P735" s="225">
        <f>O735*H735</f>
        <v>0</v>
      </c>
      <c r="Q735" s="225">
        <v>0.11046</v>
      </c>
      <c r="R735" s="225">
        <f>Q735*H735</f>
        <v>1.9766817000000001</v>
      </c>
      <c r="S735" s="225">
        <v>0</v>
      </c>
      <c r="T735" s="226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227" t="s">
        <v>188</v>
      </c>
      <c r="AT735" s="227" t="s">
        <v>183</v>
      </c>
      <c r="AU735" s="227" t="s">
        <v>80</v>
      </c>
      <c r="AY735" s="20" t="s">
        <v>181</v>
      </c>
      <c r="BE735" s="228">
        <f>IF(N735="základní",J735,0)</f>
        <v>0</v>
      </c>
      <c r="BF735" s="228">
        <f>IF(N735="snížená",J735,0)</f>
        <v>0</v>
      </c>
      <c r="BG735" s="228">
        <f>IF(N735="zákl. přenesená",J735,0)</f>
        <v>0</v>
      </c>
      <c r="BH735" s="228">
        <f>IF(N735="sníž. přenesená",J735,0)</f>
        <v>0</v>
      </c>
      <c r="BI735" s="228">
        <f>IF(N735="nulová",J735,0)</f>
        <v>0</v>
      </c>
      <c r="BJ735" s="20" t="s">
        <v>78</v>
      </c>
      <c r="BK735" s="228">
        <f>ROUND(I735*H735,2)</f>
        <v>0</v>
      </c>
      <c r="BL735" s="20" t="s">
        <v>188</v>
      </c>
      <c r="BM735" s="227" t="s">
        <v>1089</v>
      </c>
    </row>
    <row r="736" s="2" customFormat="1">
      <c r="A736" s="41"/>
      <c r="B736" s="42"/>
      <c r="C736" s="43"/>
      <c r="D736" s="229" t="s">
        <v>190</v>
      </c>
      <c r="E736" s="43"/>
      <c r="F736" s="230" t="s">
        <v>1090</v>
      </c>
      <c r="G736" s="43"/>
      <c r="H736" s="43"/>
      <c r="I736" s="231"/>
      <c r="J736" s="43"/>
      <c r="K736" s="43"/>
      <c r="L736" s="47"/>
      <c r="M736" s="232"/>
      <c r="N736" s="233"/>
      <c r="O736" s="87"/>
      <c r="P736" s="87"/>
      <c r="Q736" s="87"/>
      <c r="R736" s="87"/>
      <c r="S736" s="87"/>
      <c r="T736" s="88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T736" s="20" t="s">
        <v>190</v>
      </c>
      <c r="AU736" s="20" t="s">
        <v>80</v>
      </c>
    </row>
    <row r="737" s="14" customFormat="1">
      <c r="A737" s="14"/>
      <c r="B737" s="245"/>
      <c r="C737" s="246"/>
      <c r="D737" s="236" t="s">
        <v>192</v>
      </c>
      <c r="E737" s="247" t="s">
        <v>19</v>
      </c>
      <c r="F737" s="248" t="s">
        <v>1091</v>
      </c>
      <c r="G737" s="246"/>
      <c r="H737" s="249">
        <v>6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192</v>
      </c>
      <c r="AU737" s="255" t="s">
        <v>80</v>
      </c>
      <c r="AV737" s="14" t="s">
        <v>80</v>
      </c>
      <c r="AW737" s="14" t="s">
        <v>194</v>
      </c>
      <c r="AX737" s="14" t="s">
        <v>71</v>
      </c>
      <c r="AY737" s="255" t="s">
        <v>181</v>
      </c>
    </row>
    <row r="738" s="14" customFormat="1">
      <c r="A738" s="14"/>
      <c r="B738" s="245"/>
      <c r="C738" s="246"/>
      <c r="D738" s="236" t="s">
        <v>192</v>
      </c>
      <c r="E738" s="247" t="s">
        <v>19</v>
      </c>
      <c r="F738" s="248" t="s">
        <v>1092</v>
      </c>
      <c r="G738" s="246"/>
      <c r="H738" s="249">
        <v>3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192</v>
      </c>
      <c r="AU738" s="255" t="s">
        <v>80</v>
      </c>
      <c r="AV738" s="14" t="s">
        <v>80</v>
      </c>
      <c r="AW738" s="14" t="s">
        <v>194</v>
      </c>
      <c r="AX738" s="14" t="s">
        <v>71</v>
      </c>
      <c r="AY738" s="255" t="s">
        <v>181</v>
      </c>
    </row>
    <row r="739" s="14" customFormat="1">
      <c r="A739" s="14"/>
      <c r="B739" s="245"/>
      <c r="C739" s="246"/>
      <c r="D739" s="236" t="s">
        <v>192</v>
      </c>
      <c r="E739" s="247" t="s">
        <v>19</v>
      </c>
      <c r="F739" s="248" t="s">
        <v>1093</v>
      </c>
      <c r="G739" s="246"/>
      <c r="H739" s="249">
        <v>5.4949999999999992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192</v>
      </c>
      <c r="AU739" s="255" t="s">
        <v>80</v>
      </c>
      <c r="AV739" s="14" t="s">
        <v>80</v>
      </c>
      <c r="AW739" s="14" t="s">
        <v>194</v>
      </c>
      <c r="AX739" s="14" t="s">
        <v>71</v>
      </c>
      <c r="AY739" s="255" t="s">
        <v>181</v>
      </c>
    </row>
    <row r="740" s="14" customFormat="1">
      <c r="A740" s="14"/>
      <c r="B740" s="245"/>
      <c r="C740" s="246"/>
      <c r="D740" s="236" t="s">
        <v>192</v>
      </c>
      <c r="E740" s="247" t="s">
        <v>19</v>
      </c>
      <c r="F740" s="248" t="s">
        <v>1094</v>
      </c>
      <c r="G740" s="246"/>
      <c r="H740" s="249">
        <v>3.3999999999999999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192</v>
      </c>
      <c r="AU740" s="255" t="s">
        <v>80</v>
      </c>
      <c r="AV740" s="14" t="s">
        <v>80</v>
      </c>
      <c r="AW740" s="14" t="s">
        <v>194</v>
      </c>
      <c r="AX740" s="14" t="s">
        <v>71</v>
      </c>
      <c r="AY740" s="255" t="s">
        <v>181</v>
      </c>
    </row>
    <row r="741" s="2" customFormat="1" ht="33" customHeight="1">
      <c r="A741" s="41"/>
      <c r="B741" s="42"/>
      <c r="C741" s="216" t="s">
        <v>1095</v>
      </c>
      <c r="D741" s="216" t="s">
        <v>183</v>
      </c>
      <c r="E741" s="217" t="s">
        <v>1096</v>
      </c>
      <c r="F741" s="218" t="s">
        <v>1097</v>
      </c>
      <c r="G741" s="219" t="s">
        <v>283</v>
      </c>
      <c r="H741" s="220">
        <v>7.3680000000000003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0.00792</v>
      </c>
      <c r="R741" s="225">
        <f>Q741*H741</f>
        <v>0.05835456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188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188</v>
      </c>
      <c r="BM741" s="227" t="s">
        <v>1098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1099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14" customFormat="1">
      <c r="A743" s="14"/>
      <c r="B743" s="245"/>
      <c r="C743" s="246"/>
      <c r="D743" s="236" t="s">
        <v>192</v>
      </c>
      <c r="E743" s="247" t="s">
        <v>19</v>
      </c>
      <c r="F743" s="248" t="s">
        <v>1100</v>
      </c>
      <c r="G743" s="246"/>
      <c r="H743" s="249">
        <v>1.1520000000000001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192</v>
      </c>
      <c r="AU743" s="255" t="s">
        <v>80</v>
      </c>
      <c r="AV743" s="14" t="s">
        <v>80</v>
      </c>
      <c r="AW743" s="14" t="s">
        <v>194</v>
      </c>
      <c r="AX743" s="14" t="s">
        <v>71</v>
      </c>
      <c r="AY743" s="255" t="s">
        <v>181</v>
      </c>
    </row>
    <row r="744" s="14" customFormat="1">
      <c r="A744" s="14"/>
      <c r="B744" s="245"/>
      <c r="C744" s="246"/>
      <c r="D744" s="236" t="s">
        <v>192</v>
      </c>
      <c r="E744" s="247" t="s">
        <v>19</v>
      </c>
      <c r="F744" s="248" t="s">
        <v>1101</v>
      </c>
      <c r="G744" s="246"/>
      <c r="H744" s="249">
        <v>0.54000000000000004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192</v>
      </c>
      <c r="AU744" s="255" t="s">
        <v>80</v>
      </c>
      <c r="AV744" s="14" t="s">
        <v>80</v>
      </c>
      <c r="AW744" s="14" t="s">
        <v>194</v>
      </c>
      <c r="AX744" s="14" t="s">
        <v>71</v>
      </c>
      <c r="AY744" s="255" t="s">
        <v>181</v>
      </c>
    </row>
    <row r="745" s="14" customFormat="1">
      <c r="A745" s="14"/>
      <c r="B745" s="245"/>
      <c r="C745" s="246"/>
      <c r="D745" s="236" t="s">
        <v>192</v>
      </c>
      <c r="E745" s="247" t="s">
        <v>19</v>
      </c>
      <c r="F745" s="248" t="s">
        <v>1102</v>
      </c>
      <c r="G745" s="246"/>
      <c r="H745" s="249">
        <v>1.044225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192</v>
      </c>
      <c r="AU745" s="255" t="s">
        <v>80</v>
      </c>
      <c r="AV745" s="14" t="s">
        <v>80</v>
      </c>
      <c r="AW745" s="14" t="s">
        <v>194</v>
      </c>
      <c r="AX745" s="14" t="s">
        <v>71</v>
      </c>
      <c r="AY745" s="255" t="s">
        <v>181</v>
      </c>
    </row>
    <row r="746" s="14" customFormat="1">
      <c r="A746" s="14"/>
      <c r="B746" s="245"/>
      <c r="C746" s="246"/>
      <c r="D746" s="236" t="s">
        <v>192</v>
      </c>
      <c r="E746" s="247" t="s">
        <v>19</v>
      </c>
      <c r="F746" s="248" t="s">
        <v>1103</v>
      </c>
      <c r="G746" s="246"/>
      <c r="H746" s="249">
        <v>4.0365000000000002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192</v>
      </c>
      <c r="AU746" s="255" t="s">
        <v>80</v>
      </c>
      <c r="AV746" s="14" t="s">
        <v>80</v>
      </c>
      <c r="AW746" s="14" t="s">
        <v>194</v>
      </c>
      <c r="AX746" s="14" t="s">
        <v>71</v>
      </c>
      <c r="AY746" s="255" t="s">
        <v>181</v>
      </c>
    </row>
    <row r="747" s="14" customFormat="1">
      <c r="A747" s="14"/>
      <c r="B747" s="245"/>
      <c r="C747" s="246"/>
      <c r="D747" s="236" t="s">
        <v>192</v>
      </c>
      <c r="E747" s="247" t="s">
        <v>19</v>
      </c>
      <c r="F747" s="248" t="s">
        <v>1104</v>
      </c>
      <c r="G747" s="246"/>
      <c r="H747" s="249">
        <v>0.59499999999999997</v>
      </c>
      <c r="I747" s="250"/>
      <c r="J747" s="246"/>
      <c r="K747" s="246"/>
      <c r="L747" s="251"/>
      <c r="M747" s="252"/>
      <c r="N747" s="253"/>
      <c r="O747" s="253"/>
      <c r="P747" s="253"/>
      <c r="Q747" s="253"/>
      <c r="R747" s="253"/>
      <c r="S747" s="253"/>
      <c r="T747" s="25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5" t="s">
        <v>192</v>
      </c>
      <c r="AU747" s="255" t="s">
        <v>80</v>
      </c>
      <c r="AV747" s="14" t="s">
        <v>80</v>
      </c>
      <c r="AW747" s="14" t="s">
        <v>194</v>
      </c>
      <c r="AX747" s="14" t="s">
        <v>71</v>
      </c>
      <c r="AY747" s="255" t="s">
        <v>181</v>
      </c>
    </row>
    <row r="748" s="2" customFormat="1" ht="33" customHeight="1">
      <c r="A748" s="41"/>
      <c r="B748" s="42"/>
      <c r="C748" s="216" t="s">
        <v>1105</v>
      </c>
      <c r="D748" s="216" t="s">
        <v>183</v>
      </c>
      <c r="E748" s="217" t="s">
        <v>1106</v>
      </c>
      <c r="F748" s="218" t="s">
        <v>1107</v>
      </c>
      <c r="G748" s="219" t="s">
        <v>283</v>
      </c>
      <c r="H748" s="220">
        <v>7.3680000000000003</v>
      </c>
      <c r="I748" s="221"/>
      <c r="J748" s="222">
        <f>ROUND(I748*H748,2)</f>
        <v>0</v>
      </c>
      <c r="K748" s="218" t="s">
        <v>187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188</v>
      </c>
      <c r="AT748" s="227" t="s">
        <v>183</v>
      </c>
      <c r="AU748" s="227" t="s">
        <v>80</v>
      </c>
      <c r="AY748" s="20" t="s">
        <v>181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78</v>
      </c>
      <c r="BK748" s="228">
        <f>ROUND(I748*H748,2)</f>
        <v>0</v>
      </c>
      <c r="BL748" s="20" t="s">
        <v>188</v>
      </c>
      <c r="BM748" s="227" t="s">
        <v>1108</v>
      </c>
    </row>
    <row r="749" s="2" customFormat="1">
      <c r="A749" s="41"/>
      <c r="B749" s="42"/>
      <c r="C749" s="43"/>
      <c r="D749" s="229" t="s">
        <v>190</v>
      </c>
      <c r="E749" s="43"/>
      <c r="F749" s="230" t="s">
        <v>1109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190</v>
      </c>
      <c r="AU749" s="20" t="s">
        <v>80</v>
      </c>
    </row>
    <row r="750" s="2" customFormat="1" ht="49.05" customHeight="1">
      <c r="A750" s="41"/>
      <c r="B750" s="42"/>
      <c r="C750" s="216" t="s">
        <v>1110</v>
      </c>
      <c r="D750" s="216" t="s">
        <v>183</v>
      </c>
      <c r="E750" s="217" t="s">
        <v>1111</v>
      </c>
      <c r="F750" s="218" t="s">
        <v>1112</v>
      </c>
      <c r="G750" s="219" t="s">
        <v>186</v>
      </c>
      <c r="H750" s="220">
        <v>1.6319999999999999</v>
      </c>
      <c r="I750" s="221"/>
      <c r="J750" s="222">
        <f>ROUND(I750*H750,2)</f>
        <v>0</v>
      </c>
      <c r="K750" s="218" t="s">
        <v>187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1.9138999999999999</v>
      </c>
      <c r="R750" s="225">
        <f>Q750*H750</f>
        <v>3.1234847999999995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188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188</v>
      </c>
      <c r="BM750" s="227" t="s">
        <v>1113</v>
      </c>
    </row>
    <row r="751" s="2" customFormat="1">
      <c r="A751" s="41"/>
      <c r="B751" s="42"/>
      <c r="C751" s="43"/>
      <c r="D751" s="229" t="s">
        <v>190</v>
      </c>
      <c r="E751" s="43"/>
      <c r="F751" s="230" t="s">
        <v>1114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190</v>
      </c>
      <c r="AU751" s="20" t="s">
        <v>80</v>
      </c>
    </row>
    <row r="752" s="14" customFormat="1">
      <c r="A752" s="14"/>
      <c r="B752" s="245"/>
      <c r="C752" s="246"/>
      <c r="D752" s="236" t="s">
        <v>192</v>
      </c>
      <c r="E752" s="247" t="s">
        <v>19</v>
      </c>
      <c r="F752" s="248" t="s">
        <v>1115</v>
      </c>
      <c r="G752" s="246"/>
      <c r="H752" s="249">
        <v>1.6319999999999999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192</v>
      </c>
      <c r="AU752" s="255" t="s">
        <v>80</v>
      </c>
      <c r="AV752" s="14" t="s">
        <v>80</v>
      </c>
      <c r="AW752" s="14" t="s">
        <v>194</v>
      </c>
      <c r="AX752" s="14" t="s">
        <v>71</v>
      </c>
      <c r="AY752" s="255" t="s">
        <v>181</v>
      </c>
    </row>
    <row r="753" s="12" customFormat="1" ht="22.8" customHeight="1">
      <c r="A753" s="12"/>
      <c r="B753" s="200"/>
      <c r="C753" s="201"/>
      <c r="D753" s="202" t="s">
        <v>70</v>
      </c>
      <c r="E753" s="214" t="s">
        <v>232</v>
      </c>
      <c r="F753" s="214" t="s">
        <v>1116</v>
      </c>
      <c r="G753" s="201"/>
      <c r="H753" s="201"/>
      <c r="I753" s="204"/>
      <c r="J753" s="215">
        <f>BK753</f>
        <v>0</v>
      </c>
      <c r="K753" s="201"/>
      <c r="L753" s="206"/>
      <c r="M753" s="207"/>
      <c r="N753" s="208"/>
      <c r="O753" s="208"/>
      <c r="P753" s="209">
        <f>SUM(P754:P767)</f>
        <v>0</v>
      </c>
      <c r="Q753" s="208"/>
      <c r="R753" s="209">
        <f>SUM(R754:R767)</f>
        <v>4.4407462400000002</v>
      </c>
      <c r="S753" s="208"/>
      <c r="T753" s="210">
        <f>SUM(T754:T767)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1" t="s">
        <v>78</v>
      </c>
      <c r="AT753" s="212" t="s">
        <v>70</v>
      </c>
      <c r="AU753" s="212" t="s">
        <v>78</v>
      </c>
      <c r="AY753" s="211" t="s">
        <v>181</v>
      </c>
      <c r="BK753" s="213">
        <f>SUM(BK754:BK767)</f>
        <v>0</v>
      </c>
    </row>
    <row r="754" s="2" customFormat="1" ht="33" customHeight="1">
      <c r="A754" s="41"/>
      <c r="B754" s="42"/>
      <c r="C754" s="216" t="s">
        <v>1117</v>
      </c>
      <c r="D754" s="216" t="s">
        <v>183</v>
      </c>
      <c r="E754" s="217" t="s">
        <v>1118</v>
      </c>
      <c r="F754" s="218" t="s">
        <v>1119</v>
      </c>
      <c r="G754" s="219" t="s">
        <v>283</v>
      </c>
      <c r="H754" s="220">
        <v>11.147</v>
      </c>
      <c r="I754" s="221"/>
      <c r="J754" s="222">
        <f>ROUND(I754*H754,2)</f>
        <v>0</v>
      </c>
      <c r="K754" s="218" t="s">
        <v>187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0</v>
      </c>
      <c r="R754" s="225">
        <f>Q754*H754</f>
        <v>0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188</v>
      </c>
      <c r="AT754" s="227" t="s">
        <v>183</v>
      </c>
      <c r="AU754" s="227" t="s">
        <v>80</v>
      </c>
      <c r="AY754" s="20" t="s">
        <v>181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78</v>
      </c>
      <c r="BK754" s="228">
        <f>ROUND(I754*H754,2)</f>
        <v>0</v>
      </c>
      <c r="BL754" s="20" t="s">
        <v>188</v>
      </c>
      <c r="BM754" s="227" t="s">
        <v>1120</v>
      </c>
    </row>
    <row r="755" s="2" customFormat="1">
      <c r="A755" s="41"/>
      <c r="B755" s="42"/>
      <c r="C755" s="43"/>
      <c r="D755" s="229" t="s">
        <v>190</v>
      </c>
      <c r="E755" s="43"/>
      <c r="F755" s="230" t="s">
        <v>1121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190</v>
      </c>
      <c r="AU755" s="20" t="s">
        <v>80</v>
      </c>
    </row>
    <row r="756" s="14" customFormat="1">
      <c r="A756" s="14"/>
      <c r="B756" s="245"/>
      <c r="C756" s="246"/>
      <c r="D756" s="236" t="s">
        <v>192</v>
      </c>
      <c r="E756" s="247" t="s">
        <v>19</v>
      </c>
      <c r="F756" s="248" t="s">
        <v>287</v>
      </c>
      <c r="G756" s="246"/>
      <c r="H756" s="249">
        <v>11.147400000000001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192</v>
      </c>
      <c r="AU756" s="255" t="s">
        <v>80</v>
      </c>
      <c r="AV756" s="14" t="s">
        <v>80</v>
      </c>
      <c r="AW756" s="14" t="s">
        <v>194</v>
      </c>
      <c r="AX756" s="14" t="s">
        <v>71</v>
      </c>
      <c r="AY756" s="255" t="s">
        <v>181</v>
      </c>
    </row>
    <row r="757" s="2" customFormat="1" ht="55.5" customHeight="1">
      <c r="A757" s="41"/>
      <c r="B757" s="42"/>
      <c r="C757" s="216" t="s">
        <v>1122</v>
      </c>
      <c r="D757" s="216" t="s">
        <v>183</v>
      </c>
      <c r="E757" s="217" t="s">
        <v>1123</v>
      </c>
      <c r="F757" s="218" t="s">
        <v>1124</v>
      </c>
      <c r="G757" s="219" t="s">
        <v>283</v>
      </c>
      <c r="H757" s="220">
        <v>11.147</v>
      </c>
      <c r="I757" s="221"/>
      <c r="J757" s="222">
        <f>ROUND(I757*H757,2)</f>
        <v>0</v>
      </c>
      <c r="K757" s="218" t="s">
        <v>187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0.1002</v>
      </c>
      <c r="R757" s="225">
        <f>Q757*H757</f>
        <v>1.1169294000000001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188</v>
      </c>
      <c r="AT757" s="227" t="s">
        <v>183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188</v>
      </c>
      <c r="BM757" s="227" t="s">
        <v>1125</v>
      </c>
    </row>
    <row r="758" s="2" customFormat="1">
      <c r="A758" s="41"/>
      <c r="B758" s="42"/>
      <c r="C758" s="43"/>
      <c r="D758" s="229" t="s">
        <v>190</v>
      </c>
      <c r="E758" s="43"/>
      <c r="F758" s="230" t="s">
        <v>1126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190</v>
      </c>
      <c r="AU758" s="20" t="s">
        <v>80</v>
      </c>
    </row>
    <row r="759" s="14" customFormat="1">
      <c r="A759" s="14"/>
      <c r="B759" s="245"/>
      <c r="C759" s="246"/>
      <c r="D759" s="236" t="s">
        <v>192</v>
      </c>
      <c r="E759" s="247" t="s">
        <v>19</v>
      </c>
      <c r="F759" s="248" t="s">
        <v>1127</v>
      </c>
      <c r="G759" s="246"/>
      <c r="H759" s="249">
        <v>11.147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5" t="s">
        <v>192</v>
      </c>
      <c r="AU759" s="255" t="s">
        <v>80</v>
      </c>
      <c r="AV759" s="14" t="s">
        <v>80</v>
      </c>
      <c r="AW759" s="14" t="s">
        <v>194</v>
      </c>
      <c r="AX759" s="14" t="s">
        <v>71</v>
      </c>
      <c r="AY759" s="255" t="s">
        <v>181</v>
      </c>
    </row>
    <row r="760" s="2" customFormat="1" ht="16.5" customHeight="1">
      <c r="A760" s="41"/>
      <c r="B760" s="42"/>
      <c r="C760" s="278" t="s">
        <v>1128</v>
      </c>
      <c r="D760" s="278" t="s">
        <v>296</v>
      </c>
      <c r="E760" s="279" t="s">
        <v>1129</v>
      </c>
      <c r="F760" s="280" t="s">
        <v>1130</v>
      </c>
      <c r="G760" s="281" t="s">
        <v>256</v>
      </c>
      <c r="H760" s="282">
        <v>2.7250000000000001</v>
      </c>
      <c r="I760" s="283"/>
      <c r="J760" s="284">
        <f>ROUND(I760*H760,2)</f>
        <v>0</v>
      </c>
      <c r="K760" s="280" t="s">
        <v>19</v>
      </c>
      <c r="L760" s="285"/>
      <c r="M760" s="286" t="s">
        <v>19</v>
      </c>
      <c r="N760" s="287" t="s">
        <v>42</v>
      </c>
      <c r="O760" s="87"/>
      <c r="P760" s="225">
        <f>O760*H760</f>
        <v>0</v>
      </c>
      <c r="Q760" s="225">
        <v>1</v>
      </c>
      <c r="R760" s="225">
        <f>Q760*H760</f>
        <v>2.7250000000000001</v>
      </c>
      <c r="S760" s="225">
        <v>0</v>
      </c>
      <c r="T760" s="226">
        <f>S760*H760</f>
        <v>0</v>
      </c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R760" s="227" t="s">
        <v>253</v>
      </c>
      <c r="AT760" s="227" t="s">
        <v>296</v>
      </c>
      <c r="AU760" s="227" t="s">
        <v>80</v>
      </c>
      <c r="AY760" s="20" t="s">
        <v>181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20" t="s">
        <v>78</v>
      </c>
      <c r="BK760" s="228">
        <f>ROUND(I760*H760,2)</f>
        <v>0</v>
      </c>
      <c r="BL760" s="20" t="s">
        <v>188</v>
      </c>
      <c r="BM760" s="227" t="s">
        <v>1131</v>
      </c>
    </row>
    <row r="761" s="2" customFormat="1">
      <c r="A761" s="41"/>
      <c r="B761" s="42"/>
      <c r="C761" s="43"/>
      <c r="D761" s="236" t="s">
        <v>1132</v>
      </c>
      <c r="E761" s="43"/>
      <c r="F761" s="288" t="s">
        <v>1133</v>
      </c>
      <c r="G761" s="43"/>
      <c r="H761" s="43"/>
      <c r="I761" s="231"/>
      <c r="J761" s="43"/>
      <c r="K761" s="43"/>
      <c r="L761" s="47"/>
      <c r="M761" s="232"/>
      <c r="N761" s="233"/>
      <c r="O761" s="87"/>
      <c r="P761" s="87"/>
      <c r="Q761" s="87"/>
      <c r="R761" s="87"/>
      <c r="S761" s="87"/>
      <c r="T761" s="88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T761" s="20" t="s">
        <v>1132</v>
      </c>
      <c r="AU761" s="20" t="s">
        <v>80</v>
      </c>
    </row>
    <row r="762" s="14" customFormat="1">
      <c r="A762" s="14"/>
      <c r="B762" s="245"/>
      <c r="C762" s="246"/>
      <c r="D762" s="236" t="s">
        <v>192</v>
      </c>
      <c r="E762" s="247" t="s">
        <v>19</v>
      </c>
      <c r="F762" s="248" t="s">
        <v>1134</v>
      </c>
      <c r="G762" s="246"/>
      <c r="H762" s="249">
        <v>2.4771111111111099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5" t="s">
        <v>192</v>
      </c>
      <c r="AU762" s="255" t="s">
        <v>80</v>
      </c>
      <c r="AV762" s="14" t="s">
        <v>80</v>
      </c>
      <c r="AW762" s="14" t="s">
        <v>194</v>
      </c>
      <c r="AX762" s="14" t="s">
        <v>71</v>
      </c>
      <c r="AY762" s="255" t="s">
        <v>181</v>
      </c>
    </row>
    <row r="763" s="14" customFormat="1">
      <c r="A763" s="14"/>
      <c r="B763" s="245"/>
      <c r="C763" s="246"/>
      <c r="D763" s="236" t="s">
        <v>192</v>
      </c>
      <c r="E763" s="246"/>
      <c r="F763" s="248" t="s">
        <v>1135</v>
      </c>
      <c r="G763" s="246"/>
      <c r="H763" s="249">
        <v>2.7250000000000001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192</v>
      </c>
      <c r="AU763" s="255" t="s">
        <v>80</v>
      </c>
      <c r="AV763" s="14" t="s">
        <v>80</v>
      </c>
      <c r="AW763" s="14" t="s">
        <v>4</v>
      </c>
      <c r="AX763" s="14" t="s">
        <v>78</v>
      </c>
      <c r="AY763" s="255" t="s">
        <v>181</v>
      </c>
    </row>
    <row r="764" s="2" customFormat="1" ht="37.8" customHeight="1">
      <c r="A764" s="41"/>
      <c r="B764" s="42"/>
      <c r="C764" s="216" t="s">
        <v>1136</v>
      </c>
      <c r="D764" s="216" t="s">
        <v>183</v>
      </c>
      <c r="E764" s="217" t="s">
        <v>1137</v>
      </c>
      <c r="F764" s="218" t="s">
        <v>1138</v>
      </c>
      <c r="G764" s="219" t="s">
        <v>283</v>
      </c>
      <c r="H764" s="220">
        <v>11.147</v>
      </c>
      <c r="I764" s="221"/>
      <c r="J764" s="222">
        <f>ROUND(I764*H764,2)</f>
        <v>0</v>
      </c>
      <c r="K764" s="218" t="s">
        <v>187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0.053719999999999997</v>
      </c>
      <c r="R764" s="225">
        <f>Q764*H764</f>
        <v>0.59881684000000002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188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188</v>
      </c>
      <c r="BM764" s="227" t="s">
        <v>1139</v>
      </c>
    </row>
    <row r="765" s="2" customFormat="1">
      <c r="A765" s="41"/>
      <c r="B765" s="42"/>
      <c r="C765" s="43"/>
      <c r="D765" s="229" t="s">
        <v>190</v>
      </c>
      <c r="E765" s="43"/>
      <c r="F765" s="230" t="s">
        <v>1140</v>
      </c>
      <c r="G765" s="43"/>
      <c r="H765" s="43"/>
      <c r="I765" s="231"/>
      <c r="J765" s="43"/>
      <c r="K765" s="43"/>
      <c r="L765" s="47"/>
      <c r="M765" s="232"/>
      <c r="N765" s="233"/>
      <c r="O765" s="87"/>
      <c r="P765" s="87"/>
      <c r="Q765" s="87"/>
      <c r="R765" s="87"/>
      <c r="S765" s="87"/>
      <c r="T765" s="88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T765" s="20" t="s">
        <v>190</v>
      </c>
      <c r="AU765" s="20" t="s">
        <v>80</v>
      </c>
    </row>
    <row r="766" s="2" customFormat="1" ht="37.8" customHeight="1">
      <c r="A766" s="41"/>
      <c r="B766" s="42"/>
      <c r="C766" s="216" t="s">
        <v>1141</v>
      </c>
      <c r="D766" s="216" t="s">
        <v>183</v>
      </c>
      <c r="E766" s="217" t="s">
        <v>1142</v>
      </c>
      <c r="F766" s="218" t="s">
        <v>1143</v>
      </c>
      <c r="G766" s="219" t="s">
        <v>256</v>
      </c>
      <c r="H766" s="220">
        <v>4.4409999999999998</v>
      </c>
      <c r="I766" s="221"/>
      <c r="J766" s="222">
        <f>ROUND(I766*H766,2)</f>
        <v>0</v>
      </c>
      <c r="K766" s="218" t="s">
        <v>187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188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188</v>
      </c>
      <c r="BM766" s="227" t="s">
        <v>1144</v>
      </c>
    </row>
    <row r="767" s="2" customFormat="1">
      <c r="A767" s="41"/>
      <c r="B767" s="42"/>
      <c r="C767" s="43"/>
      <c r="D767" s="229" t="s">
        <v>190</v>
      </c>
      <c r="E767" s="43"/>
      <c r="F767" s="230" t="s">
        <v>1145</v>
      </c>
      <c r="G767" s="43"/>
      <c r="H767" s="43"/>
      <c r="I767" s="231"/>
      <c r="J767" s="43"/>
      <c r="K767" s="43"/>
      <c r="L767" s="47"/>
      <c r="M767" s="232"/>
      <c r="N767" s="233"/>
      <c r="O767" s="87"/>
      <c r="P767" s="87"/>
      <c r="Q767" s="87"/>
      <c r="R767" s="87"/>
      <c r="S767" s="87"/>
      <c r="T767" s="88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0" t="s">
        <v>190</v>
      </c>
      <c r="AU767" s="20" t="s">
        <v>80</v>
      </c>
    </row>
    <row r="768" s="12" customFormat="1" ht="22.8" customHeight="1">
      <c r="A768" s="12"/>
      <c r="B768" s="200"/>
      <c r="C768" s="201"/>
      <c r="D768" s="202" t="s">
        <v>70</v>
      </c>
      <c r="E768" s="214" t="s">
        <v>238</v>
      </c>
      <c r="F768" s="214" t="s">
        <v>1146</v>
      </c>
      <c r="G768" s="201"/>
      <c r="H768" s="201"/>
      <c r="I768" s="204"/>
      <c r="J768" s="215">
        <f>BK768</f>
        <v>0</v>
      </c>
      <c r="K768" s="201"/>
      <c r="L768" s="206"/>
      <c r="M768" s="207"/>
      <c r="N768" s="208"/>
      <c r="O768" s="208"/>
      <c r="P768" s="209">
        <f>SUM(P769:P1565)</f>
        <v>0</v>
      </c>
      <c r="Q768" s="208"/>
      <c r="R768" s="209">
        <f>SUM(R769:R1565)</f>
        <v>446.22596381500006</v>
      </c>
      <c r="S768" s="208"/>
      <c r="T768" s="210">
        <f>SUM(T769:T1565)</f>
        <v>23.358697759999998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78</v>
      </c>
      <c r="AT768" s="212" t="s">
        <v>70</v>
      </c>
      <c r="AU768" s="212" t="s">
        <v>78</v>
      </c>
      <c r="AY768" s="211" t="s">
        <v>181</v>
      </c>
      <c r="BK768" s="213">
        <f>SUM(BK769:BK1565)</f>
        <v>0</v>
      </c>
    </row>
    <row r="769" s="2" customFormat="1" ht="21.75" customHeight="1">
      <c r="A769" s="41"/>
      <c r="B769" s="42"/>
      <c r="C769" s="216" t="s">
        <v>1147</v>
      </c>
      <c r="D769" s="216" t="s">
        <v>183</v>
      </c>
      <c r="E769" s="217" t="s">
        <v>1148</v>
      </c>
      <c r="F769" s="218" t="s">
        <v>1149</v>
      </c>
      <c r="G769" s="219" t="s">
        <v>283</v>
      </c>
      <c r="H769" s="220">
        <v>1.1299999999999999</v>
      </c>
      <c r="I769" s="221"/>
      <c r="J769" s="222">
        <f>ROUND(I769*H769,2)</f>
        <v>0</v>
      </c>
      <c r="K769" s="218" t="s">
        <v>187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0.056000000000000001</v>
      </c>
      <c r="R769" s="225">
        <f>Q769*H769</f>
        <v>0.063279999999999989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188</v>
      </c>
      <c r="AT769" s="227" t="s">
        <v>183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188</v>
      </c>
      <c r="BM769" s="227" t="s">
        <v>1150</v>
      </c>
    </row>
    <row r="770" s="2" customFormat="1">
      <c r="A770" s="41"/>
      <c r="B770" s="42"/>
      <c r="C770" s="43"/>
      <c r="D770" s="229" t="s">
        <v>190</v>
      </c>
      <c r="E770" s="43"/>
      <c r="F770" s="230" t="s">
        <v>1151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190</v>
      </c>
      <c r="AU770" s="20" t="s">
        <v>80</v>
      </c>
    </row>
    <row r="771" s="14" customFormat="1">
      <c r="A771" s="14"/>
      <c r="B771" s="245"/>
      <c r="C771" s="246"/>
      <c r="D771" s="236" t="s">
        <v>192</v>
      </c>
      <c r="E771" s="247" t="s">
        <v>19</v>
      </c>
      <c r="F771" s="248" t="s">
        <v>1152</v>
      </c>
      <c r="G771" s="246"/>
      <c r="H771" s="249">
        <v>1.1295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5" t="s">
        <v>192</v>
      </c>
      <c r="AU771" s="255" t="s">
        <v>80</v>
      </c>
      <c r="AV771" s="14" t="s">
        <v>80</v>
      </c>
      <c r="AW771" s="14" t="s">
        <v>194</v>
      </c>
      <c r="AX771" s="14" t="s">
        <v>71</v>
      </c>
      <c r="AY771" s="255" t="s">
        <v>181</v>
      </c>
    </row>
    <row r="772" s="2" customFormat="1" ht="37.8" customHeight="1">
      <c r="A772" s="41"/>
      <c r="B772" s="42"/>
      <c r="C772" s="216" t="s">
        <v>1153</v>
      </c>
      <c r="D772" s="216" t="s">
        <v>183</v>
      </c>
      <c r="E772" s="217" t="s">
        <v>1154</v>
      </c>
      <c r="F772" s="218" t="s">
        <v>1155</v>
      </c>
      <c r="G772" s="219" t="s">
        <v>283</v>
      </c>
      <c r="H772" s="220">
        <v>419.38299999999998</v>
      </c>
      <c r="I772" s="221"/>
      <c r="J772" s="222">
        <f>ROUND(I772*H772,2)</f>
        <v>0</v>
      </c>
      <c r="K772" s="218" t="s">
        <v>187</v>
      </c>
      <c r="L772" s="47"/>
      <c r="M772" s="223" t="s">
        <v>19</v>
      </c>
      <c r="N772" s="224" t="s">
        <v>42</v>
      </c>
      <c r="O772" s="87"/>
      <c r="P772" s="225">
        <f>O772*H772</f>
        <v>0</v>
      </c>
      <c r="Q772" s="225">
        <v>0.0040000000000000001</v>
      </c>
      <c r="R772" s="225">
        <f>Q772*H772</f>
        <v>1.677532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188</v>
      </c>
      <c r="AT772" s="227" t="s">
        <v>183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188</v>
      </c>
      <c r="BM772" s="227" t="s">
        <v>1156</v>
      </c>
    </row>
    <row r="773" s="2" customFormat="1">
      <c r="A773" s="41"/>
      <c r="B773" s="42"/>
      <c r="C773" s="43"/>
      <c r="D773" s="229" t="s">
        <v>190</v>
      </c>
      <c r="E773" s="43"/>
      <c r="F773" s="230" t="s">
        <v>1157</v>
      </c>
      <c r="G773" s="43"/>
      <c r="H773" s="43"/>
      <c r="I773" s="231"/>
      <c r="J773" s="43"/>
      <c r="K773" s="43"/>
      <c r="L773" s="47"/>
      <c r="M773" s="232"/>
      <c r="N773" s="233"/>
      <c r="O773" s="87"/>
      <c r="P773" s="87"/>
      <c r="Q773" s="87"/>
      <c r="R773" s="87"/>
      <c r="S773" s="87"/>
      <c r="T773" s="88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T773" s="20" t="s">
        <v>190</v>
      </c>
      <c r="AU773" s="20" t="s">
        <v>80</v>
      </c>
    </row>
    <row r="774" s="14" customFormat="1">
      <c r="A774" s="14"/>
      <c r="B774" s="245"/>
      <c r="C774" s="246"/>
      <c r="D774" s="236" t="s">
        <v>192</v>
      </c>
      <c r="E774" s="247" t="s">
        <v>19</v>
      </c>
      <c r="F774" s="248" t="s">
        <v>1158</v>
      </c>
      <c r="G774" s="246"/>
      <c r="H774" s="249">
        <v>377.54399999999998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192</v>
      </c>
      <c r="AU774" s="255" t="s">
        <v>80</v>
      </c>
      <c r="AV774" s="14" t="s">
        <v>80</v>
      </c>
      <c r="AW774" s="14" t="s">
        <v>194</v>
      </c>
      <c r="AX774" s="14" t="s">
        <v>71</v>
      </c>
      <c r="AY774" s="255" t="s">
        <v>181</v>
      </c>
    </row>
    <row r="775" s="14" customFormat="1">
      <c r="A775" s="14"/>
      <c r="B775" s="245"/>
      <c r="C775" s="246"/>
      <c r="D775" s="236" t="s">
        <v>192</v>
      </c>
      <c r="E775" s="247" t="s">
        <v>19</v>
      </c>
      <c r="F775" s="248" t="s">
        <v>1159</v>
      </c>
      <c r="G775" s="246"/>
      <c r="H775" s="249">
        <v>41.838999999999999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192</v>
      </c>
      <c r="AU775" s="255" t="s">
        <v>80</v>
      </c>
      <c r="AV775" s="14" t="s">
        <v>80</v>
      </c>
      <c r="AW775" s="14" t="s">
        <v>194</v>
      </c>
      <c r="AX775" s="14" t="s">
        <v>71</v>
      </c>
      <c r="AY775" s="255" t="s">
        <v>181</v>
      </c>
    </row>
    <row r="776" s="2" customFormat="1" ht="24.15" customHeight="1">
      <c r="A776" s="41"/>
      <c r="B776" s="42"/>
      <c r="C776" s="216" t="s">
        <v>1160</v>
      </c>
      <c r="D776" s="216" t="s">
        <v>183</v>
      </c>
      <c r="E776" s="217" t="s">
        <v>1161</v>
      </c>
      <c r="F776" s="218" t="s">
        <v>1162</v>
      </c>
      <c r="G776" s="219" t="s">
        <v>283</v>
      </c>
      <c r="H776" s="220">
        <v>3715.752</v>
      </c>
      <c r="I776" s="221"/>
      <c r="J776" s="222">
        <f>ROUND(I776*H776,2)</f>
        <v>0</v>
      </c>
      <c r="K776" s="218" t="s">
        <v>187</v>
      </c>
      <c r="L776" s="47"/>
      <c r="M776" s="223" t="s">
        <v>19</v>
      </c>
      <c r="N776" s="224" t="s">
        <v>42</v>
      </c>
      <c r="O776" s="87"/>
      <c r="P776" s="225">
        <f>O776*H776</f>
        <v>0</v>
      </c>
      <c r="Q776" s="225">
        <v>0.0040000000000000001</v>
      </c>
      <c r="R776" s="225">
        <f>Q776*H776</f>
        <v>14.863008000000001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188</v>
      </c>
      <c r="AT776" s="227" t="s">
        <v>183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188</v>
      </c>
      <c r="BM776" s="227" t="s">
        <v>1163</v>
      </c>
    </row>
    <row r="777" s="2" customFormat="1">
      <c r="A777" s="41"/>
      <c r="B777" s="42"/>
      <c r="C777" s="43"/>
      <c r="D777" s="229" t="s">
        <v>190</v>
      </c>
      <c r="E777" s="43"/>
      <c r="F777" s="230" t="s">
        <v>1164</v>
      </c>
      <c r="G777" s="43"/>
      <c r="H777" s="43"/>
      <c r="I777" s="231"/>
      <c r="J777" s="43"/>
      <c r="K777" s="43"/>
      <c r="L777" s="47"/>
      <c r="M777" s="232"/>
      <c r="N777" s="233"/>
      <c r="O777" s="87"/>
      <c r="P777" s="87"/>
      <c r="Q777" s="87"/>
      <c r="R777" s="87"/>
      <c r="S777" s="87"/>
      <c r="T777" s="88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T777" s="20" t="s">
        <v>190</v>
      </c>
      <c r="AU777" s="20" t="s">
        <v>80</v>
      </c>
    </row>
    <row r="778" s="13" customFormat="1">
      <c r="A778" s="13"/>
      <c r="B778" s="234"/>
      <c r="C778" s="235"/>
      <c r="D778" s="236" t="s">
        <v>192</v>
      </c>
      <c r="E778" s="237" t="s">
        <v>19</v>
      </c>
      <c r="F778" s="238" t="s">
        <v>204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192</v>
      </c>
      <c r="AU778" s="244" t="s">
        <v>80</v>
      </c>
      <c r="AV778" s="13" t="s">
        <v>78</v>
      </c>
      <c r="AW778" s="13" t="s">
        <v>194</v>
      </c>
      <c r="AX778" s="13" t="s">
        <v>71</v>
      </c>
      <c r="AY778" s="244" t="s">
        <v>181</v>
      </c>
    </row>
    <row r="779" s="13" customFormat="1">
      <c r="A779" s="13"/>
      <c r="B779" s="234"/>
      <c r="C779" s="235"/>
      <c r="D779" s="236" t="s">
        <v>192</v>
      </c>
      <c r="E779" s="237" t="s">
        <v>19</v>
      </c>
      <c r="F779" s="238" t="s">
        <v>464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192</v>
      </c>
      <c r="AU779" s="244" t="s">
        <v>80</v>
      </c>
      <c r="AV779" s="13" t="s">
        <v>78</v>
      </c>
      <c r="AW779" s="13" t="s">
        <v>194</v>
      </c>
      <c r="AX779" s="13" t="s">
        <v>71</v>
      </c>
      <c r="AY779" s="244" t="s">
        <v>181</v>
      </c>
    </row>
    <row r="780" s="14" customFormat="1">
      <c r="A780" s="14"/>
      <c r="B780" s="245"/>
      <c r="C780" s="246"/>
      <c r="D780" s="236" t="s">
        <v>192</v>
      </c>
      <c r="E780" s="247" t="s">
        <v>19</v>
      </c>
      <c r="F780" s="248" t="s">
        <v>1165</v>
      </c>
      <c r="G780" s="246"/>
      <c r="H780" s="249">
        <v>422.06700000000001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5" t="s">
        <v>192</v>
      </c>
      <c r="AU780" s="255" t="s">
        <v>80</v>
      </c>
      <c r="AV780" s="14" t="s">
        <v>80</v>
      </c>
      <c r="AW780" s="14" t="s">
        <v>194</v>
      </c>
      <c r="AX780" s="14" t="s">
        <v>71</v>
      </c>
      <c r="AY780" s="255" t="s">
        <v>181</v>
      </c>
    </row>
    <row r="781" s="14" customFormat="1">
      <c r="A781" s="14"/>
      <c r="B781" s="245"/>
      <c r="C781" s="246"/>
      <c r="D781" s="236" t="s">
        <v>192</v>
      </c>
      <c r="E781" s="247" t="s">
        <v>19</v>
      </c>
      <c r="F781" s="248" t="s">
        <v>1166</v>
      </c>
      <c r="G781" s="246"/>
      <c r="H781" s="249">
        <v>222.20699999999999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192</v>
      </c>
      <c r="AU781" s="255" t="s">
        <v>80</v>
      </c>
      <c r="AV781" s="14" t="s">
        <v>80</v>
      </c>
      <c r="AW781" s="14" t="s">
        <v>194</v>
      </c>
      <c r="AX781" s="14" t="s">
        <v>71</v>
      </c>
      <c r="AY781" s="255" t="s">
        <v>181</v>
      </c>
    </row>
    <row r="782" s="14" customFormat="1">
      <c r="A782" s="14"/>
      <c r="B782" s="245"/>
      <c r="C782" s="246"/>
      <c r="D782" s="236" t="s">
        <v>192</v>
      </c>
      <c r="E782" s="247" t="s">
        <v>19</v>
      </c>
      <c r="F782" s="248" t="s">
        <v>1167</v>
      </c>
      <c r="G782" s="246"/>
      <c r="H782" s="249">
        <v>53.031999999999996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192</v>
      </c>
      <c r="AU782" s="255" t="s">
        <v>80</v>
      </c>
      <c r="AV782" s="14" t="s">
        <v>80</v>
      </c>
      <c r="AW782" s="14" t="s">
        <v>194</v>
      </c>
      <c r="AX782" s="14" t="s">
        <v>71</v>
      </c>
      <c r="AY782" s="255" t="s">
        <v>181</v>
      </c>
    </row>
    <row r="783" s="15" customFormat="1">
      <c r="A783" s="15"/>
      <c r="B783" s="256"/>
      <c r="C783" s="257"/>
      <c r="D783" s="236" t="s">
        <v>192</v>
      </c>
      <c r="E783" s="258" t="s">
        <v>19</v>
      </c>
      <c r="F783" s="259" t="s">
        <v>214</v>
      </c>
      <c r="G783" s="257"/>
      <c r="H783" s="260">
        <v>697.30600000000004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6" t="s">
        <v>192</v>
      </c>
      <c r="AU783" s="266" t="s">
        <v>80</v>
      </c>
      <c r="AV783" s="15" t="s">
        <v>97</v>
      </c>
      <c r="AW783" s="15" t="s">
        <v>194</v>
      </c>
      <c r="AX783" s="15" t="s">
        <v>71</v>
      </c>
      <c r="AY783" s="266" t="s">
        <v>181</v>
      </c>
    </row>
    <row r="784" s="13" customFormat="1">
      <c r="A784" s="13"/>
      <c r="B784" s="234"/>
      <c r="C784" s="235"/>
      <c r="D784" s="236" t="s">
        <v>192</v>
      </c>
      <c r="E784" s="237" t="s">
        <v>19</v>
      </c>
      <c r="F784" s="238" t="s">
        <v>469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192</v>
      </c>
      <c r="AU784" s="244" t="s">
        <v>80</v>
      </c>
      <c r="AV784" s="13" t="s">
        <v>78</v>
      </c>
      <c r="AW784" s="13" t="s">
        <v>194</v>
      </c>
      <c r="AX784" s="13" t="s">
        <v>71</v>
      </c>
      <c r="AY784" s="244" t="s">
        <v>181</v>
      </c>
    </row>
    <row r="785" s="14" customFormat="1">
      <c r="A785" s="14"/>
      <c r="B785" s="245"/>
      <c r="C785" s="246"/>
      <c r="D785" s="236" t="s">
        <v>192</v>
      </c>
      <c r="E785" s="247" t="s">
        <v>19</v>
      </c>
      <c r="F785" s="248" t="s">
        <v>1168</v>
      </c>
      <c r="G785" s="246"/>
      <c r="H785" s="249">
        <v>1623.4590000000001</v>
      </c>
      <c r="I785" s="250"/>
      <c r="J785" s="246"/>
      <c r="K785" s="246"/>
      <c r="L785" s="251"/>
      <c r="M785" s="252"/>
      <c r="N785" s="253"/>
      <c r="O785" s="253"/>
      <c r="P785" s="253"/>
      <c r="Q785" s="253"/>
      <c r="R785" s="253"/>
      <c r="S785" s="253"/>
      <c r="T785" s="25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5" t="s">
        <v>192</v>
      </c>
      <c r="AU785" s="255" t="s">
        <v>80</v>
      </c>
      <c r="AV785" s="14" t="s">
        <v>80</v>
      </c>
      <c r="AW785" s="14" t="s">
        <v>194</v>
      </c>
      <c r="AX785" s="14" t="s">
        <v>71</v>
      </c>
      <c r="AY785" s="255" t="s">
        <v>181</v>
      </c>
    </row>
    <row r="786" s="15" customFormat="1">
      <c r="A786" s="15"/>
      <c r="B786" s="256"/>
      <c r="C786" s="257"/>
      <c r="D786" s="236" t="s">
        <v>192</v>
      </c>
      <c r="E786" s="258" t="s">
        <v>19</v>
      </c>
      <c r="F786" s="259" t="s">
        <v>214</v>
      </c>
      <c r="G786" s="257"/>
      <c r="H786" s="260">
        <v>1623.4590000000001</v>
      </c>
      <c r="I786" s="261"/>
      <c r="J786" s="257"/>
      <c r="K786" s="257"/>
      <c r="L786" s="262"/>
      <c r="M786" s="263"/>
      <c r="N786" s="264"/>
      <c r="O786" s="264"/>
      <c r="P786" s="264"/>
      <c r="Q786" s="264"/>
      <c r="R786" s="264"/>
      <c r="S786" s="264"/>
      <c r="T786" s="26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6" t="s">
        <v>192</v>
      </c>
      <c r="AU786" s="266" t="s">
        <v>80</v>
      </c>
      <c r="AV786" s="15" t="s">
        <v>97</v>
      </c>
      <c r="AW786" s="15" t="s">
        <v>194</v>
      </c>
      <c r="AX786" s="15" t="s">
        <v>71</v>
      </c>
      <c r="AY786" s="266" t="s">
        <v>181</v>
      </c>
    </row>
    <row r="787" s="13" customFormat="1">
      <c r="A787" s="13"/>
      <c r="B787" s="234"/>
      <c r="C787" s="235"/>
      <c r="D787" s="236" t="s">
        <v>192</v>
      </c>
      <c r="E787" s="237" t="s">
        <v>19</v>
      </c>
      <c r="F787" s="238" t="s">
        <v>471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192</v>
      </c>
      <c r="AU787" s="244" t="s">
        <v>80</v>
      </c>
      <c r="AV787" s="13" t="s">
        <v>78</v>
      </c>
      <c r="AW787" s="13" t="s">
        <v>194</v>
      </c>
      <c r="AX787" s="13" t="s">
        <v>71</v>
      </c>
      <c r="AY787" s="244" t="s">
        <v>181</v>
      </c>
    </row>
    <row r="788" s="14" customFormat="1">
      <c r="A788" s="14"/>
      <c r="B788" s="245"/>
      <c r="C788" s="246"/>
      <c r="D788" s="236" t="s">
        <v>192</v>
      </c>
      <c r="E788" s="247" t="s">
        <v>19</v>
      </c>
      <c r="F788" s="248" t="s">
        <v>1169</v>
      </c>
      <c r="G788" s="246"/>
      <c r="H788" s="249">
        <v>1002.413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192</v>
      </c>
      <c r="AU788" s="255" t="s">
        <v>80</v>
      </c>
      <c r="AV788" s="14" t="s">
        <v>80</v>
      </c>
      <c r="AW788" s="14" t="s">
        <v>194</v>
      </c>
      <c r="AX788" s="14" t="s">
        <v>71</v>
      </c>
      <c r="AY788" s="255" t="s">
        <v>181</v>
      </c>
    </row>
    <row r="789" s="14" customFormat="1">
      <c r="A789" s="14"/>
      <c r="B789" s="245"/>
      <c r="C789" s="246"/>
      <c r="D789" s="236" t="s">
        <v>192</v>
      </c>
      <c r="E789" s="247" t="s">
        <v>19</v>
      </c>
      <c r="F789" s="248" t="s">
        <v>1170</v>
      </c>
      <c r="G789" s="246"/>
      <c r="H789" s="249">
        <v>5.4829999999999997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192</v>
      </c>
      <c r="AU789" s="255" t="s">
        <v>80</v>
      </c>
      <c r="AV789" s="14" t="s">
        <v>80</v>
      </c>
      <c r="AW789" s="14" t="s">
        <v>194</v>
      </c>
      <c r="AX789" s="14" t="s">
        <v>71</v>
      </c>
      <c r="AY789" s="255" t="s">
        <v>181</v>
      </c>
    </row>
    <row r="790" s="14" customFormat="1">
      <c r="A790" s="14"/>
      <c r="B790" s="245"/>
      <c r="C790" s="246"/>
      <c r="D790" s="236" t="s">
        <v>192</v>
      </c>
      <c r="E790" s="247" t="s">
        <v>19</v>
      </c>
      <c r="F790" s="248" t="s">
        <v>1171</v>
      </c>
      <c r="G790" s="246"/>
      <c r="H790" s="249">
        <v>26.408000000000001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192</v>
      </c>
      <c r="AU790" s="255" t="s">
        <v>80</v>
      </c>
      <c r="AV790" s="14" t="s">
        <v>80</v>
      </c>
      <c r="AW790" s="14" t="s">
        <v>194</v>
      </c>
      <c r="AX790" s="14" t="s">
        <v>71</v>
      </c>
      <c r="AY790" s="255" t="s">
        <v>181</v>
      </c>
    </row>
    <row r="791" s="15" customFormat="1">
      <c r="A791" s="15"/>
      <c r="B791" s="256"/>
      <c r="C791" s="257"/>
      <c r="D791" s="236" t="s">
        <v>192</v>
      </c>
      <c r="E791" s="258" t="s">
        <v>19</v>
      </c>
      <c r="F791" s="259" t="s">
        <v>214</v>
      </c>
      <c r="G791" s="257"/>
      <c r="H791" s="260">
        <v>1034.3039999999999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192</v>
      </c>
      <c r="AU791" s="266" t="s">
        <v>80</v>
      </c>
      <c r="AV791" s="15" t="s">
        <v>97</v>
      </c>
      <c r="AW791" s="15" t="s">
        <v>194</v>
      </c>
      <c r="AX791" s="15" t="s">
        <v>71</v>
      </c>
      <c r="AY791" s="266" t="s">
        <v>181</v>
      </c>
    </row>
    <row r="792" s="13" customFormat="1">
      <c r="A792" s="13"/>
      <c r="B792" s="234"/>
      <c r="C792" s="235"/>
      <c r="D792" s="236" t="s">
        <v>192</v>
      </c>
      <c r="E792" s="237" t="s">
        <v>19</v>
      </c>
      <c r="F792" s="238" t="s">
        <v>715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192</v>
      </c>
      <c r="AU792" s="244" t="s">
        <v>80</v>
      </c>
      <c r="AV792" s="13" t="s">
        <v>78</v>
      </c>
      <c r="AW792" s="13" t="s">
        <v>194</v>
      </c>
      <c r="AX792" s="13" t="s">
        <v>71</v>
      </c>
      <c r="AY792" s="244" t="s">
        <v>181</v>
      </c>
    </row>
    <row r="793" s="14" customFormat="1">
      <c r="A793" s="14"/>
      <c r="B793" s="245"/>
      <c r="C793" s="246"/>
      <c r="D793" s="236" t="s">
        <v>192</v>
      </c>
      <c r="E793" s="247" t="s">
        <v>19</v>
      </c>
      <c r="F793" s="248" t="s">
        <v>1172</v>
      </c>
      <c r="G793" s="246"/>
      <c r="H793" s="249">
        <v>38.195999999999998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192</v>
      </c>
      <c r="AU793" s="255" t="s">
        <v>80</v>
      </c>
      <c r="AV793" s="14" t="s">
        <v>80</v>
      </c>
      <c r="AW793" s="14" t="s">
        <v>194</v>
      </c>
      <c r="AX793" s="14" t="s">
        <v>71</v>
      </c>
      <c r="AY793" s="255" t="s">
        <v>181</v>
      </c>
    </row>
    <row r="794" s="13" customFormat="1">
      <c r="A794" s="13"/>
      <c r="B794" s="234"/>
      <c r="C794" s="235"/>
      <c r="D794" s="236" t="s">
        <v>192</v>
      </c>
      <c r="E794" s="237" t="s">
        <v>19</v>
      </c>
      <c r="F794" s="238" t="s">
        <v>215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192</v>
      </c>
      <c r="AU794" s="244" t="s">
        <v>80</v>
      </c>
      <c r="AV794" s="13" t="s">
        <v>78</v>
      </c>
      <c r="AW794" s="13" t="s">
        <v>194</v>
      </c>
      <c r="AX794" s="13" t="s">
        <v>71</v>
      </c>
      <c r="AY794" s="244" t="s">
        <v>181</v>
      </c>
    </row>
    <row r="795" s="14" customFormat="1">
      <c r="A795" s="14"/>
      <c r="B795" s="245"/>
      <c r="C795" s="246"/>
      <c r="D795" s="236" t="s">
        <v>192</v>
      </c>
      <c r="E795" s="247" t="s">
        <v>19</v>
      </c>
      <c r="F795" s="248" t="s">
        <v>1173</v>
      </c>
      <c r="G795" s="246"/>
      <c r="H795" s="249">
        <v>280.30700000000002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192</v>
      </c>
      <c r="AU795" s="255" t="s">
        <v>80</v>
      </c>
      <c r="AV795" s="14" t="s">
        <v>80</v>
      </c>
      <c r="AW795" s="14" t="s">
        <v>194</v>
      </c>
      <c r="AX795" s="14" t="s">
        <v>71</v>
      </c>
      <c r="AY795" s="255" t="s">
        <v>181</v>
      </c>
    </row>
    <row r="796" s="15" customFormat="1">
      <c r="A796" s="15"/>
      <c r="B796" s="256"/>
      <c r="C796" s="257"/>
      <c r="D796" s="236" t="s">
        <v>192</v>
      </c>
      <c r="E796" s="258" t="s">
        <v>19</v>
      </c>
      <c r="F796" s="259" t="s">
        <v>214</v>
      </c>
      <c r="G796" s="257"/>
      <c r="H796" s="260">
        <v>318.50300000000004</v>
      </c>
      <c r="I796" s="261"/>
      <c r="J796" s="257"/>
      <c r="K796" s="257"/>
      <c r="L796" s="262"/>
      <c r="M796" s="263"/>
      <c r="N796" s="264"/>
      <c r="O796" s="264"/>
      <c r="P796" s="264"/>
      <c r="Q796" s="264"/>
      <c r="R796" s="264"/>
      <c r="S796" s="264"/>
      <c r="T796" s="26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6" t="s">
        <v>192</v>
      </c>
      <c r="AU796" s="266" t="s">
        <v>80</v>
      </c>
      <c r="AV796" s="15" t="s">
        <v>97</v>
      </c>
      <c r="AW796" s="15" t="s">
        <v>194</v>
      </c>
      <c r="AX796" s="15" t="s">
        <v>71</v>
      </c>
      <c r="AY796" s="266" t="s">
        <v>181</v>
      </c>
    </row>
    <row r="797" s="13" customFormat="1">
      <c r="A797" s="13"/>
      <c r="B797" s="234"/>
      <c r="C797" s="235"/>
      <c r="D797" s="236" t="s">
        <v>192</v>
      </c>
      <c r="E797" s="237" t="s">
        <v>19</v>
      </c>
      <c r="F797" s="238" t="s">
        <v>217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192</v>
      </c>
      <c r="AU797" s="244" t="s">
        <v>80</v>
      </c>
      <c r="AV797" s="13" t="s">
        <v>78</v>
      </c>
      <c r="AW797" s="13" t="s">
        <v>194</v>
      </c>
      <c r="AX797" s="13" t="s">
        <v>71</v>
      </c>
      <c r="AY797" s="244" t="s">
        <v>181</v>
      </c>
    </row>
    <row r="798" s="14" customFormat="1">
      <c r="A798" s="14"/>
      <c r="B798" s="245"/>
      <c r="C798" s="246"/>
      <c r="D798" s="236" t="s">
        <v>192</v>
      </c>
      <c r="E798" s="247" t="s">
        <v>19</v>
      </c>
      <c r="F798" s="248" t="s">
        <v>1174</v>
      </c>
      <c r="G798" s="246"/>
      <c r="H798" s="249">
        <v>42.18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192</v>
      </c>
      <c r="AU798" s="255" t="s">
        <v>80</v>
      </c>
      <c r="AV798" s="14" t="s">
        <v>80</v>
      </c>
      <c r="AW798" s="14" t="s">
        <v>194</v>
      </c>
      <c r="AX798" s="14" t="s">
        <v>71</v>
      </c>
      <c r="AY798" s="255" t="s">
        <v>181</v>
      </c>
    </row>
    <row r="799" s="15" customFormat="1">
      <c r="A799" s="15"/>
      <c r="B799" s="256"/>
      <c r="C799" s="257"/>
      <c r="D799" s="236" t="s">
        <v>192</v>
      </c>
      <c r="E799" s="258" t="s">
        <v>19</v>
      </c>
      <c r="F799" s="259" t="s">
        <v>214</v>
      </c>
      <c r="G799" s="257"/>
      <c r="H799" s="260">
        <v>42.18</v>
      </c>
      <c r="I799" s="261"/>
      <c r="J799" s="257"/>
      <c r="K799" s="257"/>
      <c r="L799" s="262"/>
      <c r="M799" s="263"/>
      <c r="N799" s="264"/>
      <c r="O799" s="264"/>
      <c r="P799" s="264"/>
      <c r="Q799" s="264"/>
      <c r="R799" s="264"/>
      <c r="S799" s="264"/>
      <c r="T799" s="26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6" t="s">
        <v>192</v>
      </c>
      <c r="AU799" s="266" t="s">
        <v>80</v>
      </c>
      <c r="AV799" s="15" t="s">
        <v>97</v>
      </c>
      <c r="AW799" s="15" t="s">
        <v>194</v>
      </c>
      <c r="AX799" s="15" t="s">
        <v>71</v>
      </c>
      <c r="AY799" s="266" t="s">
        <v>181</v>
      </c>
    </row>
    <row r="800" s="16" customFormat="1">
      <c r="A800" s="16"/>
      <c r="B800" s="267"/>
      <c r="C800" s="268"/>
      <c r="D800" s="236" t="s">
        <v>192</v>
      </c>
      <c r="E800" s="269" t="s">
        <v>19</v>
      </c>
      <c r="F800" s="270" t="s">
        <v>220</v>
      </c>
      <c r="G800" s="268"/>
      <c r="H800" s="271">
        <v>3715.752</v>
      </c>
      <c r="I800" s="272"/>
      <c r="J800" s="268"/>
      <c r="K800" s="268"/>
      <c r="L800" s="273"/>
      <c r="M800" s="274"/>
      <c r="N800" s="275"/>
      <c r="O800" s="275"/>
      <c r="P800" s="275"/>
      <c r="Q800" s="275"/>
      <c r="R800" s="275"/>
      <c r="S800" s="275"/>
      <c r="T800" s="27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T800" s="277" t="s">
        <v>192</v>
      </c>
      <c r="AU800" s="277" t="s">
        <v>80</v>
      </c>
      <c r="AV800" s="16" t="s">
        <v>188</v>
      </c>
      <c r="AW800" s="16" t="s">
        <v>194</v>
      </c>
      <c r="AX800" s="16" t="s">
        <v>78</v>
      </c>
      <c r="AY800" s="277" t="s">
        <v>181</v>
      </c>
    </row>
    <row r="801" s="2" customFormat="1" ht="44.25" customHeight="1">
      <c r="A801" s="41"/>
      <c r="B801" s="42"/>
      <c r="C801" s="216" t="s">
        <v>1175</v>
      </c>
      <c r="D801" s="216" t="s">
        <v>183</v>
      </c>
      <c r="E801" s="217" t="s">
        <v>1176</v>
      </c>
      <c r="F801" s="218" t="s">
        <v>1177</v>
      </c>
      <c r="G801" s="219" t="s">
        <v>283</v>
      </c>
      <c r="H801" s="220">
        <v>59.320999999999998</v>
      </c>
      <c r="I801" s="221"/>
      <c r="J801" s="222">
        <f>ROUND(I801*H801,2)</f>
        <v>0</v>
      </c>
      <c r="K801" s="218" t="s">
        <v>19</v>
      </c>
      <c r="L801" s="47"/>
      <c r="M801" s="223" t="s">
        <v>19</v>
      </c>
      <c r="N801" s="224" t="s">
        <v>42</v>
      </c>
      <c r="O801" s="87"/>
      <c r="P801" s="225">
        <f>O801*H801</f>
        <v>0</v>
      </c>
      <c r="Q801" s="225">
        <v>0</v>
      </c>
      <c r="R801" s="225">
        <f>Q801*H801</f>
        <v>0</v>
      </c>
      <c r="S801" s="225">
        <v>0</v>
      </c>
      <c r="T801" s="226">
        <f>S801*H801</f>
        <v>0</v>
      </c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R801" s="227" t="s">
        <v>188</v>
      </c>
      <c r="AT801" s="227" t="s">
        <v>183</v>
      </c>
      <c r="AU801" s="227" t="s">
        <v>80</v>
      </c>
      <c r="AY801" s="20" t="s">
        <v>181</v>
      </c>
      <c r="BE801" s="228">
        <f>IF(N801="základní",J801,0)</f>
        <v>0</v>
      </c>
      <c r="BF801" s="228">
        <f>IF(N801="snížená",J801,0)</f>
        <v>0</v>
      </c>
      <c r="BG801" s="228">
        <f>IF(N801="zákl. přenesená",J801,0)</f>
        <v>0</v>
      </c>
      <c r="BH801" s="228">
        <f>IF(N801="sníž. přenesená",J801,0)</f>
        <v>0</v>
      </c>
      <c r="BI801" s="228">
        <f>IF(N801="nulová",J801,0)</f>
        <v>0</v>
      </c>
      <c r="BJ801" s="20" t="s">
        <v>78</v>
      </c>
      <c r="BK801" s="228">
        <f>ROUND(I801*H801,2)</f>
        <v>0</v>
      </c>
      <c r="BL801" s="20" t="s">
        <v>188</v>
      </c>
      <c r="BM801" s="227" t="s">
        <v>1178</v>
      </c>
    </row>
    <row r="802" s="14" customFormat="1">
      <c r="A802" s="14"/>
      <c r="B802" s="245"/>
      <c r="C802" s="246"/>
      <c r="D802" s="236" t="s">
        <v>192</v>
      </c>
      <c r="E802" s="247" t="s">
        <v>19</v>
      </c>
      <c r="F802" s="248" t="s">
        <v>1179</v>
      </c>
      <c r="G802" s="246"/>
      <c r="H802" s="249">
        <v>59.321080000000002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192</v>
      </c>
      <c r="AU802" s="255" t="s">
        <v>80</v>
      </c>
      <c r="AV802" s="14" t="s">
        <v>80</v>
      </c>
      <c r="AW802" s="14" t="s">
        <v>194</v>
      </c>
      <c r="AX802" s="14" t="s">
        <v>78</v>
      </c>
      <c r="AY802" s="255" t="s">
        <v>181</v>
      </c>
    </row>
    <row r="803" s="2" customFormat="1" ht="37.8" customHeight="1">
      <c r="A803" s="41"/>
      <c r="B803" s="42"/>
      <c r="C803" s="216" t="s">
        <v>1180</v>
      </c>
      <c r="D803" s="216" t="s">
        <v>183</v>
      </c>
      <c r="E803" s="217" t="s">
        <v>1181</v>
      </c>
      <c r="F803" s="218" t="s">
        <v>1182</v>
      </c>
      <c r="G803" s="219" t="s">
        <v>283</v>
      </c>
      <c r="H803" s="220">
        <v>12.1</v>
      </c>
      <c r="I803" s="221"/>
      <c r="J803" s="222">
        <f>ROUND(I803*H803,2)</f>
        <v>0</v>
      </c>
      <c r="K803" s="218" t="s">
        <v>187</v>
      </c>
      <c r="L803" s="47"/>
      <c r="M803" s="223" t="s">
        <v>19</v>
      </c>
      <c r="N803" s="224" t="s">
        <v>42</v>
      </c>
      <c r="O803" s="87"/>
      <c r="P803" s="225">
        <f>O803*H803</f>
        <v>0</v>
      </c>
      <c r="Q803" s="225">
        <v>0.0040000000000000001</v>
      </c>
      <c r="R803" s="225">
        <f>Q803*H803</f>
        <v>0.048399999999999999</v>
      </c>
      <c r="S803" s="225">
        <v>0</v>
      </c>
      <c r="T803" s="226">
        <f>S803*H803</f>
        <v>0</v>
      </c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R803" s="227" t="s">
        <v>188</v>
      </c>
      <c r="AT803" s="227" t="s">
        <v>183</v>
      </c>
      <c r="AU803" s="227" t="s">
        <v>80</v>
      </c>
      <c r="AY803" s="20" t="s">
        <v>181</v>
      </c>
      <c r="BE803" s="228">
        <f>IF(N803="základní",J803,0)</f>
        <v>0</v>
      </c>
      <c r="BF803" s="228">
        <f>IF(N803="snížená",J803,0)</f>
        <v>0</v>
      </c>
      <c r="BG803" s="228">
        <f>IF(N803="zákl. přenesená",J803,0)</f>
        <v>0</v>
      </c>
      <c r="BH803" s="228">
        <f>IF(N803="sníž. přenesená",J803,0)</f>
        <v>0</v>
      </c>
      <c r="BI803" s="228">
        <f>IF(N803="nulová",J803,0)</f>
        <v>0</v>
      </c>
      <c r="BJ803" s="20" t="s">
        <v>78</v>
      </c>
      <c r="BK803" s="228">
        <f>ROUND(I803*H803,2)</f>
        <v>0</v>
      </c>
      <c r="BL803" s="20" t="s">
        <v>188</v>
      </c>
      <c r="BM803" s="227" t="s">
        <v>1183</v>
      </c>
    </row>
    <row r="804" s="2" customFormat="1">
      <c r="A804" s="41"/>
      <c r="B804" s="42"/>
      <c r="C804" s="43"/>
      <c r="D804" s="229" t="s">
        <v>190</v>
      </c>
      <c r="E804" s="43"/>
      <c r="F804" s="230" t="s">
        <v>1184</v>
      </c>
      <c r="G804" s="43"/>
      <c r="H804" s="43"/>
      <c r="I804" s="231"/>
      <c r="J804" s="43"/>
      <c r="K804" s="43"/>
      <c r="L804" s="47"/>
      <c r="M804" s="232"/>
      <c r="N804" s="233"/>
      <c r="O804" s="87"/>
      <c r="P804" s="87"/>
      <c r="Q804" s="87"/>
      <c r="R804" s="87"/>
      <c r="S804" s="87"/>
      <c r="T804" s="88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T804" s="20" t="s">
        <v>190</v>
      </c>
      <c r="AU804" s="20" t="s">
        <v>80</v>
      </c>
    </row>
    <row r="805" s="14" customFormat="1">
      <c r="A805" s="14"/>
      <c r="B805" s="245"/>
      <c r="C805" s="246"/>
      <c r="D805" s="236" t="s">
        <v>192</v>
      </c>
      <c r="E805" s="247" t="s">
        <v>19</v>
      </c>
      <c r="F805" s="248" t="s">
        <v>1185</v>
      </c>
      <c r="G805" s="246"/>
      <c r="H805" s="249">
        <v>12.1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192</v>
      </c>
      <c r="AU805" s="255" t="s">
        <v>80</v>
      </c>
      <c r="AV805" s="14" t="s">
        <v>80</v>
      </c>
      <c r="AW805" s="14" t="s">
        <v>194</v>
      </c>
      <c r="AX805" s="14" t="s">
        <v>71</v>
      </c>
      <c r="AY805" s="255" t="s">
        <v>181</v>
      </c>
    </row>
    <row r="806" s="2" customFormat="1" ht="49.05" customHeight="1">
      <c r="A806" s="41"/>
      <c r="B806" s="42"/>
      <c r="C806" s="216" t="s">
        <v>1186</v>
      </c>
      <c r="D806" s="216" t="s">
        <v>183</v>
      </c>
      <c r="E806" s="217" t="s">
        <v>1187</v>
      </c>
      <c r="F806" s="218" t="s">
        <v>1188</v>
      </c>
      <c r="G806" s="219" t="s">
        <v>283</v>
      </c>
      <c r="H806" s="220">
        <v>274.60199999999998</v>
      </c>
      <c r="I806" s="221"/>
      <c r="J806" s="222">
        <f>ROUND(I806*H806,2)</f>
        <v>0</v>
      </c>
      <c r="K806" s="218" t="s">
        <v>187</v>
      </c>
      <c r="L806" s="47"/>
      <c r="M806" s="223" t="s">
        <v>19</v>
      </c>
      <c r="N806" s="224" t="s">
        <v>42</v>
      </c>
      <c r="O806" s="87"/>
      <c r="P806" s="225">
        <f>O806*H806</f>
        <v>0</v>
      </c>
      <c r="Q806" s="225">
        <v>0.017330000000000002</v>
      </c>
      <c r="R806" s="225">
        <f>Q806*H806</f>
        <v>4.7588526599999996</v>
      </c>
      <c r="S806" s="225">
        <v>0</v>
      </c>
      <c r="T806" s="226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7" t="s">
        <v>188</v>
      </c>
      <c r="AT806" s="227" t="s">
        <v>183</v>
      </c>
      <c r="AU806" s="227" t="s">
        <v>80</v>
      </c>
      <c r="AY806" s="20" t="s">
        <v>181</v>
      </c>
      <c r="BE806" s="228">
        <f>IF(N806="základní",J806,0)</f>
        <v>0</v>
      </c>
      <c r="BF806" s="228">
        <f>IF(N806="snížená",J806,0)</f>
        <v>0</v>
      </c>
      <c r="BG806" s="228">
        <f>IF(N806="zákl. přenesená",J806,0)</f>
        <v>0</v>
      </c>
      <c r="BH806" s="228">
        <f>IF(N806="sníž. přenesená",J806,0)</f>
        <v>0</v>
      </c>
      <c r="BI806" s="228">
        <f>IF(N806="nulová",J806,0)</f>
        <v>0</v>
      </c>
      <c r="BJ806" s="20" t="s">
        <v>78</v>
      </c>
      <c r="BK806" s="228">
        <f>ROUND(I806*H806,2)</f>
        <v>0</v>
      </c>
      <c r="BL806" s="20" t="s">
        <v>188</v>
      </c>
      <c r="BM806" s="227" t="s">
        <v>1189</v>
      </c>
    </row>
    <row r="807" s="2" customFormat="1">
      <c r="A807" s="41"/>
      <c r="B807" s="42"/>
      <c r="C807" s="43"/>
      <c r="D807" s="229" t="s">
        <v>190</v>
      </c>
      <c r="E807" s="43"/>
      <c r="F807" s="230" t="s">
        <v>1190</v>
      </c>
      <c r="G807" s="43"/>
      <c r="H807" s="43"/>
      <c r="I807" s="231"/>
      <c r="J807" s="43"/>
      <c r="K807" s="43"/>
      <c r="L807" s="47"/>
      <c r="M807" s="232"/>
      <c r="N807" s="233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190</v>
      </c>
      <c r="AU807" s="20" t="s">
        <v>80</v>
      </c>
    </row>
    <row r="808" s="13" customFormat="1">
      <c r="A808" s="13"/>
      <c r="B808" s="234"/>
      <c r="C808" s="235"/>
      <c r="D808" s="236" t="s">
        <v>192</v>
      </c>
      <c r="E808" s="237" t="s">
        <v>19</v>
      </c>
      <c r="F808" s="238" t="s">
        <v>1191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192</v>
      </c>
      <c r="AU808" s="244" t="s">
        <v>80</v>
      </c>
      <c r="AV808" s="13" t="s">
        <v>78</v>
      </c>
      <c r="AW808" s="13" t="s">
        <v>194</v>
      </c>
      <c r="AX808" s="13" t="s">
        <v>71</v>
      </c>
      <c r="AY808" s="244" t="s">
        <v>181</v>
      </c>
    </row>
    <row r="809" s="14" customFormat="1">
      <c r="A809" s="14"/>
      <c r="B809" s="245"/>
      <c r="C809" s="246"/>
      <c r="D809" s="236" t="s">
        <v>192</v>
      </c>
      <c r="E809" s="247" t="s">
        <v>19</v>
      </c>
      <c r="F809" s="248" t="s">
        <v>1192</v>
      </c>
      <c r="G809" s="246"/>
      <c r="H809" s="249">
        <v>27.911149999999996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192</v>
      </c>
      <c r="AU809" s="255" t="s">
        <v>80</v>
      </c>
      <c r="AV809" s="14" t="s">
        <v>80</v>
      </c>
      <c r="AW809" s="14" t="s">
        <v>194</v>
      </c>
      <c r="AX809" s="14" t="s">
        <v>71</v>
      </c>
      <c r="AY809" s="255" t="s">
        <v>181</v>
      </c>
    </row>
    <row r="810" s="14" customFormat="1">
      <c r="A810" s="14"/>
      <c r="B810" s="245"/>
      <c r="C810" s="246"/>
      <c r="D810" s="236" t="s">
        <v>192</v>
      </c>
      <c r="E810" s="247" t="s">
        <v>19</v>
      </c>
      <c r="F810" s="248" t="s">
        <v>1193</v>
      </c>
      <c r="G810" s="246"/>
      <c r="H810" s="249">
        <v>102.18000000000001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192</v>
      </c>
      <c r="AU810" s="255" t="s">
        <v>80</v>
      </c>
      <c r="AV810" s="14" t="s">
        <v>80</v>
      </c>
      <c r="AW810" s="14" t="s">
        <v>194</v>
      </c>
      <c r="AX810" s="14" t="s">
        <v>71</v>
      </c>
      <c r="AY810" s="255" t="s">
        <v>181</v>
      </c>
    </row>
    <row r="811" s="14" customFormat="1">
      <c r="A811" s="14"/>
      <c r="B811" s="245"/>
      <c r="C811" s="246"/>
      <c r="D811" s="236" t="s">
        <v>192</v>
      </c>
      <c r="E811" s="247" t="s">
        <v>19</v>
      </c>
      <c r="F811" s="248" t="s">
        <v>1194</v>
      </c>
      <c r="G811" s="246"/>
      <c r="H811" s="249">
        <v>1.395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192</v>
      </c>
      <c r="AU811" s="255" t="s">
        <v>80</v>
      </c>
      <c r="AV811" s="14" t="s">
        <v>80</v>
      </c>
      <c r="AW811" s="14" t="s">
        <v>194</v>
      </c>
      <c r="AX811" s="14" t="s">
        <v>71</v>
      </c>
      <c r="AY811" s="255" t="s">
        <v>181</v>
      </c>
    </row>
    <row r="812" s="14" customFormat="1">
      <c r="A812" s="14"/>
      <c r="B812" s="245"/>
      <c r="C812" s="246"/>
      <c r="D812" s="236" t="s">
        <v>192</v>
      </c>
      <c r="E812" s="247" t="s">
        <v>19</v>
      </c>
      <c r="F812" s="248" t="s">
        <v>1195</v>
      </c>
      <c r="G812" s="246"/>
      <c r="H812" s="249">
        <v>2.2139999999999995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192</v>
      </c>
      <c r="AU812" s="255" t="s">
        <v>80</v>
      </c>
      <c r="AV812" s="14" t="s">
        <v>80</v>
      </c>
      <c r="AW812" s="14" t="s">
        <v>194</v>
      </c>
      <c r="AX812" s="14" t="s">
        <v>71</v>
      </c>
      <c r="AY812" s="255" t="s">
        <v>181</v>
      </c>
    </row>
    <row r="813" s="14" customFormat="1">
      <c r="A813" s="14"/>
      <c r="B813" s="245"/>
      <c r="C813" s="246"/>
      <c r="D813" s="236" t="s">
        <v>192</v>
      </c>
      <c r="E813" s="247" t="s">
        <v>19</v>
      </c>
      <c r="F813" s="248" t="s">
        <v>1196</v>
      </c>
      <c r="G813" s="246"/>
      <c r="H813" s="249">
        <v>4.0949999999999998</v>
      </c>
      <c r="I813" s="250"/>
      <c r="J813" s="246"/>
      <c r="K813" s="246"/>
      <c r="L813" s="251"/>
      <c r="M813" s="252"/>
      <c r="N813" s="253"/>
      <c r="O813" s="253"/>
      <c r="P813" s="253"/>
      <c r="Q813" s="253"/>
      <c r="R813" s="253"/>
      <c r="S813" s="253"/>
      <c r="T813" s="25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5" t="s">
        <v>192</v>
      </c>
      <c r="AU813" s="255" t="s">
        <v>80</v>
      </c>
      <c r="AV813" s="14" t="s">
        <v>80</v>
      </c>
      <c r="AW813" s="14" t="s">
        <v>194</v>
      </c>
      <c r="AX813" s="14" t="s">
        <v>71</v>
      </c>
      <c r="AY813" s="255" t="s">
        <v>181</v>
      </c>
    </row>
    <row r="814" s="15" customFormat="1">
      <c r="A814" s="15"/>
      <c r="B814" s="256"/>
      <c r="C814" s="257"/>
      <c r="D814" s="236" t="s">
        <v>192</v>
      </c>
      <c r="E814" s="258" t="s">
        <v>19</v>
      </c>
      <c r="F814" s="259" t="s">
        <v>214</v>
      </c>
      <c r="G814" s="257"/>
      <c r="H814" s="260">
        <v>137.79515000000001</v>
      </c>
      <c r="I814" s="261"/>
      <c r="J814" s="257"/>
      <c r="K814" s="257"/>
      <c r="L814" s="262"/>
      <c r="M814" s="263"/>
      <c r="N814" s="264"/>
      <c r="O814" s="264"/>
      <c r="P814" s="264"/>
      <c r="Q814" s="264"/>
      <c r="R814" s="264"/>
      <c r="S814" s="264"/>
      <c r="T814" s="26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6" t="s">
        <v>192</v>
      </c>
      <c r="AU814" s="266" t="s">
        <v>80</v>
      </c>
      <c r="AV814" s="15" t="s">
        <v>97</v>
      </c>
      <c r="AW814" s="15" t="s">
        <v>194</v>
      </c>
      <c r="AX814" s="15" t="s">
        <v>71</v>
      </c>
      <c r="AY814" s="266" t="s">
        <v>181</v>
      </c>
    </row>
    <row r="815" s="13" customFormat="1">
      <c r="A815" s="13"/>
      <c r="B815" s="234"/>
      <c r="C815" s="235"/>
      <c r="D815" s="236" t="s">
        <v>192</v>
      </c>
      <c r="E815" s="237" t="s">
        <v>19</v>
      </c>
      <c r="F815" s="238" t="s">
        <v>1197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192</v>
      </c>
      <c r="AU815" s="244" t="s">
        <v>80</v>
      </c>
      <c r="AV815" s="13" t="s">
        <v>78</v>
      </c>
      <c r="AW815" s="13" t="s">
        <v>194</v>
      </c>
      <c r="AX815" s="13" t="s">
        <v>71</v>
      </c>
      <c r="AY815" s="244" t="s">
        <v>181</v>
      </c>
    </row>
    <row r="816" s="14" customFormat="1">
      <c r="A816" s="14"/>
      <c r="B816" s="245"/>
      <c r="C816" s="246"/>
      <c r="D816" s="236" t="s">
        <v>192</v>
      </c>
      <c r="E816" s="247" t="s">
        <v>19</v>
      </c>
      <c r="F816" s="248" t="s">
        <v>1198</v>
      </c>
      <c r="G816" s="246"/>
      <c r="H816" s="249">
        <v>128.39146314000001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192</v>
      </c>
      <c r="AU816" s="255" t="s">
        <v>80</v>
      </c>
      <c r="AV816" s="14" t="s">
        <v>80</v>
      </c>
      <c r="AW816" s="14" t="s">
        <v>194</v>
      </c>
      <c r="AX816" s="14" t="s">
        <v>71</v>
      </c>
      <c r="AY816" s="255" t="s">
        <v>181</v>
      </c>
    </row>
    <row r="817" s="14" customFormat="1">
      <c r="A817" s="14"/>
      <c r="B817" s="245"/>
      <c r="C817" s="246"/>
      <c r="D817" s="236" t="s">
        <v>192</v>
      </c>
      <c r="E817" s="247" t="s">
        <v>19</v>
      </c>
      <c r="F817" s="248" t="s">
        <v>1199</v>
      </c>
      <c r="G817" s="246"/>
      <c r="H817" s="249">
        <v>8.4155000000000015</v>
      </c>
      <c r="I817" s="250"/>
      <c r="J817" s="246"/>
      <c r="K817" s="246"/>
      <c r="L817" s="251"/>
      <c r="M817" s="252"/>
      <c r="N817" s="253"/>
      <c r="O817" s="253"/>
      <c r="P817" s="253"/>
      <c r="Q817" s="253"/>
      <c r="R817" s="253"/>
      <c r="S817" s="253"/>
      <c r="T817" s="25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5" t="s">
        <v>192</v>
      </c>
      <c r="AU817" s="255" t="s">
        <v>80</v>
      </c>
      <c r="AV817" s="14" t="s">
        <v>80</v>
      </c>
      <c r="AW817" s="14" t="s">
        <v>194</v>
      </c>
      <c r="AX817" s="14" t="s">
        <v>71</v>
      </c>
      <c r="AY817" s="255" t="s">
        <v>181</v>
      </c>
    </row>
    <row r="818" s="15" customFormat="1">
      <c r="A818" s="15"/>
      <c r="B818" s="256"/>
      <c r="C818" s="257"/>
      <c r="D818" s="236" t="s">
        <v>192</v>
      </c>
      <c r="E818" s="258" t="s">
        <v>19</v>
      </c>
      <c r="F818" s="259" t="s">
        <v>214</v>
      </c>
      <c r="G818" s="257"/>
      <c r="H818" s="260">
        <v>136.80696314000002</v>
      </c>
      <c r="I818" s="261"/>
      <c r="J818" s="257"/>
      <c r="K818" s="257"/>
      <c r="L818" s="262"/>
      <c r="M818" s="263"/>
      <c r="N818" s="264"/>
      <c r="O818" s="264"/>
      <c r="P818" s="264"/>
      <c r="Q818" s="264"/>
      <c r="R818" s="264"/>
      <c r="S818" s="264"/>
      <c r="T818" s="26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6" t="s">
        <v>192</v>
      </c>
      <c r="AU818" s="266" t="s">
        <v>80</v>
      </c>
      <c r="AV818" s="15" t="s">
        <v>97</v>
      </c>
      <c r="AW818" s="15" t="s">
        <v>194</v>
      </c>
      <c r="AX818" s="15" t="s">
        <v>71</v>
      </c>
      <c r="AY818" s="266" t="s">
        <v>181</v>
      </c>
    </row>
    <row r="819" s="16" customFormat="1">
      <c r="A819" s="16"/>
      <c r="B819" s="267"/>
      <c r="C819" s="268"/>
      <c r="D819" s="236" t="s">
        <v>192</v>
      </c>
      <c r="E819" s="269" t="s">
        <v>19</v>
      </c>
      <c r="F819" s="270" t="s">
        <v>220</v>
      </c>
      <c r="G819" s="268"/>
      <c r="H819" s="271">
        <v>274.60211314000003</v>
      </c>
      <c r="I819" s="272"/>
      <c r="J819" s="268"/>
      <c r="K819" s="268"/>
      <c r="L819" s="273"/>
      <c r="M819" s="274"/>
      <c r="N819" s="275"/>
      <c r="O819" s="275"/>
      <c r="P819" s="275"/>
      <c r="Q819" s="275"/>
      <c r="R819" s="275"/>
      <c r="S819" s="275"/>
      <c r="T819" s="27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77" t="s">
        <v>192</v>
      </c>
      <c r="AU819" s="277" t="s">
        <v>80</v>
      </c>
      <c r="AV819" s="16" t="s">
        <v>188</v>
      </c>
      <c r="AW819" s="16" t="s">
        <v>194</v>
      </c>
      <c r="AX819" s="16" t="s">
        <v>78</v>
      </c>
      <c r="AY819" s="277" t="s">
        <v>181</v>
      </c>
    </row>
    <row r="820" s="2" customFormat="1" ht="55.5" customHeight="1">
      <c r="A820" s="41"/>
      <c r="B820" s="42"/>
      <c r="C820" s="216" t="s">
        <v>1200</v>
      </c>
      <c r="D820" s="216" t="s">
        <v>183</v>
      </c>
      <c r="E820" s="217" t="s">
        <v>1201</v>
      </c>
      <c r="F820" s="218" t="s">
        <v>1202</v>
      </c>
      <c r="G820" s="219" t="s">
        <v>283</v>
      </c>
      <c r="H820" s="220">
        <v>32.159999999999997</v>
      </c>
      <c r="I820" s="221"/>
      <c r="J820" s="222">
        <f>ROUND(I820*H820,2)</f>
        <v>0</v>
      </c>
      <c r="K820" s="218" t="s">
        <v>187</v>
      </c>
      <c r="L820" s="47"/>
      <c r="M820" s="223" t="s">
        <v>19</v>
      </c>
      <c r="N820" s="224" t="s">
        <v>42</v>
      </c>
      <c r="O820" s="87"/>
      <c r="P820" s="225">
        <f>O820*H820</f>
        <v>0</v>
      </c>
      <c r="Q820" s="225">
        <v>0.017330000000000002</v>
      </c>
      <c r="R820" s="225">
        <f>Q820*H820</f>
        <v>0.55733279999999996</v>
      </c>
      <c r="S820" s="225">
        <v>0</v>
      </c>
      <c r="T820" s="226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227" t="s">
        <v>188</v>
      </c>
      <c r="AT820" s="227" t="s">
        <v>183</v>
      </c>
      <c r="AU820" s="227" t="s">
        <v>80</v>
      </c>
      <c r="AY820" s="20" t="s">
        <v>181</v>
      </c>
      <c r="BE820" s="228">
        <f>IF(N820="základní",J820,0)</f>
        <v>0</v>
      </c>
      <c r="BF820" s="228">
        <f>IF(N820="snížená",J820,0)</f>
        <v>0</v>
      </c>
      <c r="BG820" s="228">
        <f>IF(N820="zákl. přenesená",J820,0)</f>
        <v>0</v>
      </c>
      <c r="BH820" s="228">
        <f>IF(N820="sníž. přenesená",J820,0)</f>
        <v>0</v>
      </c>
      <c r="BI820" s="228">
        <f>IF(N820="nulová",J820,0)</f>
        <v>0</v>
      </c>
      <c r="BJ820" s="20" t="s">
        <v>78</v>
      </c>
      <c r="BK820" s="228">
        <f>ROUND(I820*H820,2)</f>
        <v>0</v>
      </c>
      <c r="BL820" s="20" t="s">
        <v>188</v>
      </c>
      <c r="BM820" s="227" t="s">
        <v>1203</v>
      </c>
    </row>
    <row r="821" s="2" customFormat="1">
      <c r="A821" s="41"/>
      <c r="B821" s="42"/>
      <c r="C821" s="43"/>
      <c r="D821" s="229" t="s">
        <v>190</v>
      </c>
      <c r="E821" s="43"/>
      <c r="F821" s="230" t="s">
        <v>1204</v>
      </c>
      <c r="G821" s="43"/>
      <c r="H821" s="43"/>
      <c r="I821" s="231"/>
      <c r="J821" s="43"/>
      <c r="K821" s="43"/>
      <c r="L821" s="47"/>
      <c r="M821" s="232"/>
      <c r="N821" s="233"/>
      <c r="O821" s="87"/>
      <c r="P821" s="87"/>
      <c r="Q821" s="87"/>
      <c r="R821" s="87"/>
      <c r="S821" s="87"/>
      <c r="T821" s="88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0" t="s">
        <v>190</v>
      </c>
      <c r="AU821" s="20" t="s">
        <v>80</v>
      </c>
    </row>
    <row r="822" s="14" customFormat="1">
      <c r="A822" s="14"/>
      <c r="B822" s="245"/>
      <c r="C822" s="246"/>
      <c r="D822" s="236" t="s">
        <v>192</v>
      </c>
      <c r="E822" s="247" t="s">
        <v>19</v>
      </c>
      <c r="F822" s="248" t="s">
        <v>1205</v>
      </c>
      <c r="G822" s="246"/>
      <c r="H822" s="249">
        <v>32.159999999999997</v>
      </c>
      <c r="I822" s="250"/>
      <c r="J822" s="246"/>
      <c r="K822" s="246"/>
      <c r="L822" s="251"/>
      <c r="M822" s="252"/>
      <c r="N822" s="253"/>
      <c r="O822" s="253"/>
      <c r="P822" s="253"/>
      <c r="Q822" s="253"/>
      <c r="R822" s="253"/>
      <c r="S822" s="253"/>
      <c r="T822" s="25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5" t="s">
        <v>192</v>
      </c>
      <c r="AU822" s="255" t="s">
        <v>80</v>
      </c>
      <c r="AV822" s="14" t="s">
        <v>80</v>
      </c>
      <c r="AW822" s="14" t="s">
        <v>194</v>
      </c>
      <c r="AX822" s="14" t="s">
        <v>71</v>
      </c>
      <c r="AY822" s="255" t="s">
        <v>181</v>
      </c>
    </row>
    <row r="823" s="2" customFormat="1" ht="44.25" customHeight="1">
      <c r="A823" s="41"/>
      <c r="B823" s="42"/>
      <c r="C823" s="216" t="s">
        <v>1206</v>
      </c>
      <c r="D823" s="216" t="s">
        <v>183</v>
      </c>
      <c r="E823" s="217" t="s">
        <v>1207</v>
      </c>
      <c r="F823" s="218" t="s">
        <v>1208</v>
      </c>
      <c r="G823" s="219" t="s">
        <v>283</v>
      </c>
      <c r="H823" s="220">
        <v>136.80699999999999</v>
      </c>
      <c r="I823" s="221"/>
      <c r="J823" s="222">
        <f>ROUND(I823*H823,2)</f>
        <v>0</v>
      </c>
      <c r="K823" s="218" t="s">
        <v>187</v>
      </c>
      <c r="L823" s="47"/>
      <c r="M823" s="223" t="s">
        <v>19</v>
      </c>
      <c r="N823" s="224" t="s">
        <v>42</v>
      </c>
      <c r="O823" s="87"/>
      <c r="P823" s="225">
        <f>O823*H823</f>
        <v>0</v>
      </c>
      <c r="Q823" s="225">
        <v>0.0073499999999999998</v>
      </c>
      <c r="R823" s="225">
        <f>Q823*H823</f>
        <v>1.0055314499999999</v>
      </c>
      <c r="S823" s="225">
        <v>0</v>
      </c>
      <c r="T823" s="226">
        <f>S823*H823</f>
        <v>0</v>
      </c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R823" s="227" t="s">
        <v>188</v>
      </c>
      <c r="AT823" s="227" t="s">
        <v>183</v>
      </c>
      <c r="AU823" s="227" t="s">
        <v>80</v>
      </c>
      <c r="AY823" s="20" t="s">
        <v>181</v>
      </c>
      <c r="BE823" s="228">
        <f>IF(N823="základní",J823,0)</f>
        <v>0</v>
      </c>
      <c r="BF823" s="228">
        <f>IF(N823="snížená",J823,0)</f>
        <v>0</v>
      </c>
      <c r="BG823" s="228">
        <f>IF(N823="zákl. přenesená",J823,0)</f>
        <v>0</v>
      </c>
      <c r="BH823" s="228">
        <f>IF(N823="sníž. přenesená",J823,0)</f>
        <v>0</v>
      </c>
      <c r="BI823" s="228">
        <f>IF(N823="nulová",J823,0)</f>
        <v>0</v>
      </c>
      <c r="BJ823" s="20" t="s">
        <v>78</v>
      </c>
      <c r="BK823" s="228">
        <f>ROUND(I823*H823,2)</f>
        <v>0</v>
      </c>
      <c r="BL823" s="20" t="s">
        <v>188</v>
      </c>
      <c r="BM823" s="227" t="s">
        <v>1209</v>
      </c>
    </row>
    <row r="824" s="2" customFormat="1">
      <c r="A824" s="41"/>
      <c r="B824" s="42"/>
      <c r="C824" s="43"/>
      <c r="D824" s="229" t="s">
        <v>190</v>
      </c>
      <c r="E824" s="43"/>
      <c r="F824" s="230" t="s">
        <v>1210</v>
      </c>
      <c r="G824" s="43"/>
      <c r="H824" s="43"/>
      <c r="I824" s="231"/>
      <c r="J824" s="43"/>
      <c r="K824" s="43"/>
      <c r="L824" s="47"/>
      <c r="M824" s="232"/>
      <c r="N824" s="233"/>
      <c r="O824" s="87"/>
      <c r="P824" s="87"/>
      <c r="Q824" s="87"/>
      <c r="R824" s="87"/>
      <c r="S824" s="87"/>
      <c r="T824" s="88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T824" s="20" t="s">
        <v>190</v>
      </c>
      <c r="AU824" s="20" t="s">
        <v>80</v>
      </c>
    </row>
    <row r="825" s="13" customFormat="1">
      <c r="A825" s="13"/>
      <c r="B825" s="234"/>
      <c r="C825" s="235"/>
      <c r="D825" s="236" t="s">
        <v>192</v>
      </c>
      <c r="E825" s="237" t="s">
        <v>19</v>
      </c>
      <c r="F825" s="238" t="s">
        <v>1197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192</v>
      </c>
      <c r="AU825" s="244" t="s">
        <v>80</v>
      </c>
      <c r="AV825" s="13" t="s">
        <v>78</v>
      </c>
      <c r="AW825" s="13" t="s">
        <v>194</v>
      </c>
      <c r="AX825" s="13" t="s">
        <v>71</v>
      </c>
      <c r="AY825" s="244" t="s">
        <v>181</v>
      </c>
    </row>
    <row r="826" s="14" customFormat="1">
      <c r="A826" s="14"/>
      <c r="B826" s="245"/>
      <c r="C826" s="246"/>
      <c r="D826" s="236" t="s">
        <v>192</v>
      </c>
      <c r="E826" s="247" t="s">
        <v>19</v>
      </c>
      <c r="F826" s="248" t="s">
        <v>1198</v>
      </c>
      <c r="G826" s="246"/>
      <c r="H826" s="249">
        <v>128.39146314000001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192</v>
      </c>
      <c r="AU826" s="255" t="s">
        <v>80</v>
      </c>
      <c r="AV826" s="14" t="s">
        <v>80</v>
      </c>
      <c r="AW826" s="14" t="s">
        <v>194</v>
      </c>
      <c r="AX826" s="14" t="s">
        <v>71</v>
      </c>
      <c r="AY826" s="255" t="s">
        <v>181</v>
      </c>
    </row>
    <row r="827" s="14" customFormat="1">
      <c r="A827" s="14"/>
      <c r="B827" s="245"/>
      <c r="C827" s="246"/>
      <c r="D827" s="236" t="s">
        <v>192</v>
      </c>
      <c r="E827" s="247" t="s">
        <v>19</v>
      </c>
      <c r="F827" s="248" t="s">
        <v>1199</v>
      </c>
      <c r="G827" s="246"/>
      <c r="H827" s="249">
        <v>8.4155000000000015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5" t="s">
        <v>192</v>
      </c>
      <c r="AU827" s="255" t="s">
        <v>80</v>
      </c>
      <c r="AV827" s="14" t="s">
        <v>80</v>
      </c>
      <c r="AW827" s="14" t="s">
        <v>194</v>
      </c>
      <c r="AX827" s="14" t="s">
        <v>71</v>
      </c>
      <c r="AY827" s="255" t="s">
        <v>181</v>
      </c>
    </row>
    <row r="828" s="2" customFormat="1" ht="37.8" customHeight="1">
      <c r="A828" s="41"/>
      <c r="B828" s="42"/>
      <c r="C828" s="216" t="s">
        <v>1211</v>
      </c>
      <c r="D828" s="216" t="s">
        <v>183</v>
      </c>
      <c r="E828" s="217" t="s">
        <v>1212</v>
      </c>
      <c r="F828" s="218" t="s">
        <v>1213</v>
      </c>
      <c r="G828" s="219" t="s">
        <v>420</v>
      </c>
      <c r="H828" s="220">
        <v>1</v>
      </c>
      <c r="I828" s="221"/>
      <c r="J828" s="222">
        <f>ROUND(I828*H828,2)</f>
        <v>0</v>
      </c>
      <c r="K828" s="218" t="s">
        <v>187</v>
      </c>
      <c r="L828" s="47"/>
      <c r="M828" s="223" t="s">
        <v>19</v>
      </c>
      <c r="N828" s="224" t="s">
        <v>42</v>
      </c>
      <c r="O828" s="87"/>
      <c r="P828" s="225">
        <f>O828*H828</f>
        <v>0</v>
      </c>
      <c r="Q828" s="225">
        <v>0.040599999999999997</v>
      </c>
      <c r="R828" s="225">
        <f>Q828*H828</f>
        <v>0.040599999999999997</v>
      </c>
      <c r="S828" s="225">
        <v>0</v>
      </c>
      <c r="T828" s="226">
        <f>S828*H828</f>
        <v>0</v>
      </c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R828" s="227" t="s">
        <v>188</v>
      </c>
      <c r="AT828" s="227" t="s">
        <v>183</v>
      </c>
      <c r="AU828" s="227" t="s">
        <v>80</v>
      </c>
      <c r="AY828" s="20" t="s">
        <v>181</v>
      </c>
      <c r="BE828" s="228">
        <f>IF(N828="základní",J828,0)</f>
        <v>0</v>
      </c>
      <c r="BF828" s="228">
        <f>IF(N828="snížená",J828,0)</f>
        <v>0</v>
      </c>
      <c r="BG828" s="228">
        <f>IF(N828="zákl. přenesená",J828,0)</f>
        <v>0</v>
      </c>
      <c r="BH828" s="228">
        <f>IF(N828="sníž. přenesená",J828,0)</f>
        <v>0</v>
      </c>
      <c r="BI828" s="228">
        <f>IF(N828="nulová",J828,0)</f>
        <v>0</v>
      </c>
      <c r="BJ828" s="20" t="s">
        <v>78</v>
      </c>
      <c r="BK828" s="228">
        <f>ROUND(I828*H828,2)</f>
        <v>0</v>
      </c>
      <c r="BL828" s="20" t="s">
        <v>188</v>
      </c>
      <c r="BM828" s="227" t="s">
        <v>1214</v>
      </c>
    </row>
    <row r="829" s="2" customFormat="1">
      <c r="A829" s="41"/>
      <c r="B829" s="42"/>
      <c r="C829" s="43"/>
      <c r="D829" s="229" t="s">
        <v>190</v>
      </c>
      <c r="E829" s="43"/>
      <c r="F829" s="230" t="s">
        <v>1215</v>
      </c>
      <c r="G829" s="43"/>
      <c r="H829" s="43"/>
      <c r="I829" s="231"/>
      <c r="J829" s="43"/>
      <c r="K829" s="43"/>
      <c r="L829" s="47"/>
      <c r="M829" s="232"/>
      <c r="N829" s="233"/>
      <c r="O829" s="87"/>
      <c r="P829" s="87"/>
      <c r="Q829" s="87"/>
      <c r="R829" s="87"/>
      <c r="S829" s="87"/>
      <c r="T829" s="88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T829" s="20" t="s">
        <v>190</v>
      </c>
      <c r="AU829" s="20" t="s">
        <v>80</v>
      </c>
    </row>
    <row r="830" s="14" customFormat="1">
      <c r="A830" s="14"/>
      <c r="B830" s="245"/>
      <c r="C830" s="246"/>
      <c r="D830" s="236" t="s">
        <v>192</v>
      </c>
      <c r="E830" s="247" t="s">
        <v>19</v>
      </c>
      <c r="F830" s="248" t="s">
        <v>1216</v>
      </c>
      <c r="G830" s="246"/>
      <c r="H830" s="249">
        <v>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192</v>
      </c>
      <c r="AU830" s="255" t="s">
        <v>80</v>
      </c>
      <c r="AV830" s="14" t="s">
        <v>80</v>
      </c>
      <c r="AW830" s="14" t="s">
        <v>194</v>
      </c>
      <c r="AX830" s="14" t="s">
        <v>71</v>
      </c>
      <c r="AY830" s="255" t="s">
        <v>181</v>
      </c>
    </row>
    <row r="831" s="2" customFormat="1" ht="37.8" customHeight="1">
      <c r="A831" s="41"/>
      <c r="B831" s="42"/>
      <c r="C831" s="216" t="s">
        <v>1217</v>
      </c>
      <c r="D831" s="216" t="s">
        <v>183</v>
      </c>
      <c r="E831" s="217" t="s">
        <v>1218</v>
      </c>
      <c r="F831" s="218" t="s">
        <v>1219</v>
      </c>
      <c r="G831" s="219" t="s">
        <v>420</v>
      </c>
      <c r="H831" s="220">
        <v>2</v>
      </c>
      <c r="I831" s="221"/>
      <c r="J831" s="222">
        <f>ROUND(I831*H831,2)</f>
        <v>0</v>
      </c>
      <c r="K831" s="218" t="s">
        <v>187</v>
      </c>
      <c r="L831" s="47"/>
      <c r="M831" s="223" t="s">
        <v>19</v>
      </c>
      <c r="N831" s="224" t="s">
        <v>42</v>
      </c>
      <c r="O831" s="87"/>
      <c r="P831" s="225">
        <f>O831*H831</f>
        <v>0</v>
      </c>
      <c r="Q831" s="225">
        <v>0.15409999999999999</v>
      </c>
      <c r="R831" s="225">
        <f>Q831*H831</f>
        <v>0.30819999999999997</v>
      </c>
      <c r="S831" s="225">
        <v>0</v>
      </c>
      <c r="T831" s="226">
        <f>S831*H831</f>
        <v>0</v>
      </c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R831" s="227" t="s">
        <v>188</v>
      </c>
      <c r="AT831" s="227" t="s">
        <v>183</v>
      </c>
      <c r="AU831" s="227" t="s">
        <v>80</v>
      </c>
      <c r="AY831" s="20" t="s">
        <v>181</v>
      </c>
      <c r="BE831" s="228">
        <f>IF(N831="základní",J831,0)</f>
        <v>0</v>
      </c>
      <c r="BF831" s="228">
        <f>IF(N831="snížená",J831,0)</f>
        <v>0</v>
      </c>
      <c r="BG831" s="228">
        <f>IF(N831="zákl. přenesená",J831,0)</f>
        <v>0</v>
      </c>
      <c r="BH831" s="228">
        <f>IF(N831="sníž. přenesená",J831,0)</f>
        <v>0</v>
      </c>
      <c r="BI831" s="228">
        <f>IF(N831="nulová",J831,0)</f>
        <v>0</v>
      </c>
      <c r="BJ831" s="20" t="s">
        <v>78</v>
      </c>
      <c r="BK831" s="228">
        <f>ROUND(I831*H831,2)</f>
        <v>0</v>
      </c>
      <c r="BL831" s="20" t="s">
        <v>188</v>
      </c>
      <c r="BM831" s="227" t="s">
        <v>1220</v>
      </c>
    </row>
    <row r="832" s="2" customFormat="1">
      <c r="A832" s="41"/>
      <c r="B832" s="42"/>
      <c r="C832" s="43"/>
      <c r="D832" s="229" t="s">
        <v>190</v>
      </c>
      <c r="E832" s="43"/>
      <c r="F832" s="230" t="s">
        <v>1221</v>
      </c>
      <c r="G832" s="43"/>
      <c r="H832" s="43"/>
      <c r="I832" s="231"/>
      <c r="J832" s="43"/>
      <c r="K832" s="43"/>
      <c r="L832" s="47"/>
      <c r="M832" s="232"/>
      <c r="N832" s="233"/>
      <c r="O832" s="87"/>
      <c r="P832" s="87"/>
      <c r="Q832" s="87"/>
      <c r="R832" s="87"/>
      <c r="S832" s="87"/>
      <c r="T832" s="88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T832" s="20" t="s">
        <v>190</v>
      </c>
      <c r="AU832" s="20" t="s">
        <v>80</v>
      </c>
    </row>
    <row r="833" s="14" customFormat="1">
      <c r="A833" s="14"/>
      <c r="B833" s="245"/>
      <c r="C833" s="246"/>
      <c r="D833" s="236" t="s">
        <v>192</v>
      </c>
      <c r="E833" s="247" t="s">
        <v>19</v>
      </c>
      <c r="F833" s="248" t="s">
        <v>1222</v>
      </c>
      <c r="G833" s="246"/>
      <c r="H833" s="249">
        <v>2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192</v>
      </c>
      <c r="AU833" s="255" t="s">
        <v>80</v>
      </c>
      <c r="AV833" s="14" t="s">
        <v>80</v>
      </c>
      <c r="AW833" s="14" t="s">
        <v>194</v>
      </c>
      <c r="AX833" s="14" t="s">
        <v>71</v>
      </c>
      <c r="AY833" s="255" t="s">
        <v>181</v>
      </c>
    </row>
    <row r="834" s="2" customFormat="1" ht="33" customHeight="1">
      <c r="A834" s="41"/>
      <c r="B834" s="42"/>
      <c r="C834" s="216" t="s">
        <v>1223</v>
      </c>
      <c r="D834" s="216" t="s">
        <v>183</v>
      </c>
      <c r="E834" s="217" t="s">
        <v>1224</v>
      </c>
      <c r="F834" s="218" t="s">
        <v>1225</v>
      </c>
      <c r="G834" s="219" t="s">
        <v>283</v>
      </c>
      <c r="H834" s="220">
        <v>3450.46</v>
      </c>
      <c r="I834" s="221"/>
      <c r="J834" s="222">
        <f>ROUND(I834*H834,2)</f>
        <v>0</v>
      </c>
      <c r="K834" s="218" t="s">
        <v>187</v>
      </c>
      <c r="L834" s="47"/>
      <c r="M834" s="223" t="s">
        <v>19</v>
      </c>
      <c r="N834" s="224" t="s">
        <v>42</v>
      </c>
      <c r="O834" s="87"/>
      <c r="P834" s="225">
        <f>O834*H834</f>
        <v>0</v>
      </c>
      <c r="Q834" s="225">
        <v>0.0051999999999999998</v>
      </c>
      <c r="R834" s="225">
        <f>Q834*H834</f>
        <v>17.942391999999998</v>
      </c>
      <c r="S834" s="225">
        <v>0</v>
      </c>
      <c r="T834" s="226">
        <f>S834*H834</f>
        <v>0</v>
      </c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R834" s="227" t="s">
        <v>188</v>
      </c>
      <c r="AT834" s="227" t="s">
        <v>183</v>
      </c>
      <c r="AU834" s="227" t="s">
        <v>80</v>
      </c>
      <c r="AY834" s="20" t="s">
        <v>181</v>
      </c>
      <c r="BE834" s="228">
        <f>IF(N834="základní",J834,0)</f>
        <v>0</v>
      </c>
      <c r="BF834" s="228">
        <f>IF(N834="snížená",J834,0)</f>
        <v>0</v>
      </c>
      <c r="BG834" s="228">
        <f>IF(N834="zákl. přenesená",J834,0)</f>
        <v>0</v>
      </c>
      <c r="BH834" s="228">
        <f>IF(N834="sníž. přenesená",J834,0)</f>
        <v>0</v>
      </c>
      <c r="BI834" s="228">
        <f>IF(N834="nulová",J834,0)</f>
        <v>0</v>
      </c>
      <c r="BJ834" s="20" t="s">
        <v>78</v>
      </c>
      <c r="BK834" s="228">
        <f>ROUND(I834*H834,2)</f>
        <v>0</v>
      </c>
      <c r="BL834" s="20" t="s">
        <v>188</v>
      </c>
      <c r="BM834" s="227" t="s">
        <v>1226</v>
      </c>
    </row>
    <row r="835" s="2" customFormat="1">
      <c r="A835" s="41"/>
      <c r="B835" s="42"/>
      <c r="C835" s="43"/>
      <c r="D835" s="229" t="s">
        <v>190</v>
      </c>
      <c r="E835" s="43"/>
      <c r="F835" s="230" t="s">
        <v>1227</v>
      </c>
      <c r="G835" s="43"/>
      <c r="H835" s="43"/>
      <c r="I835" s="231"/>
      <c r="J835" s="43"/>
      <c r="K835" s="43"/>
      <c r="L835" s="47"/>
      <c r="M835" s="232"/>
      <c r="N835" s="233"/>
      <c r="O835" s="87"/>
      <c r="P835" s="87"/>
      <c r="Q835" s="87"/>
      <c r="R835" s="87"/>
      <c r="S835" s="87"/>
      <c r="T835" s="88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T835" s="20" t="s">
        <v>190</v>
      </c>
      <c r="AU835" s="20" t="s">
        <v>80</v>
      </c>
    </row>
    <row r="836" s="13" customFormat="1">
      <c r="A836" s="13"/>
      <c r="B836" s="234"/>
      <c r="C836" s="235"/>
      <c r="D836" s="236" t="s">
        <v>192</v>
      </c>
      <c r="E836" s="237" t="s">
        <v>19</v>
      </c>
      <c r="F836" s="238" t="s">
        <v>464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192</v>
      </c>
      <c r="AU836" s="244" t="s">
        <v>80</v>
      </c>
      <c r="AV836" s="13" t="s">
        <v>78</v>
      </c>
      <c r="AW836" s="13" t="s">
        <v>194</v>
      </c>
      <c r="AX836" s="13" t="s">
        <v>71</v>
      </c>
      <c r="AY836" s="244" t="s">
        <v>181</v>
      </c>
    </row>
    <row r="837" s="14" customFormat="1">
      <c r="A837" s="14"/>
      <c r="B837" s="245"/>
      <c r="C837" s="246"/>
      <c r="D837" s="236" t="s">
        <v>192</v>
      </c>
      <c r="E837" s="247" t="s">
        <v>19</v>
      </c>
      <c r="F837" s="248" t="s">
        <v>1228</v>
      </c>
      <c r="G837" s="246"/>
      <c r="H837" s="249">
        <v>41.622150000000005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192</v>
      </c>
      <c r="AU837" s="255" t="s">
        <v>80</v>
      </c>
      <c r="AV837" s="14" t="s">
        <v>80</v>
      </c>
      <c r="AW837" s="14" t="s">
        <v>194</v>
      </c>
      <c r="AX837" s="14" t="s">
        <v>71</v>
      </c>
      <c r="AY837" s="255" t="s">
        <v>181</v>
      </c>
    </row>
    <row r="838" s="14" customFormat="1">
      <c r="A838" s="14"/>
      <c r="B838" s="245"/>
      <c r="C838" s="246"/>
      <c r="D838" s="236" t="s">
        <v>192</v>
      </c>
      <c r="E838" s="247" t="s">
        <v>19</v>
      </c>
      <c r="F838" s="248" t="s">
        <v>1229</v>
      </c>
      <c r="G838" s="246"/>
      <c r="H838" s="249">
        <v>26.508900000000001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192</v>
      </c>
      <c r="AU838" s="255" t="s">
        <v>80</v>
      </c>
      <c r="AV838" s="14" t="s">
        <v>80</v>
      </c>
      <c r="AW838" s="14" t="s">
        <v>194</v>
      </c>
      <c r="AX838" s="14" t="s">
        <v>71</v>
      </c>
      <c r="AY838" s="255" t="s">
        <v>181</v>
      </c>
    </row>
    <row r="839" s="14" customFormat="1">
      <c r="A839" s="14"/>
      <c r="B839" s="245"/>
      <c r="C839" s="246"/>
      <c r="D839" s="236" t="s">
        <v>192</v>
      </c>
      <c r="E839" s="247" t="s">
        <v>19</v>
      </c>
      <c r="F839" s="248" t="s">
        <v>1230</v>
      </c>
      <c r="G839" s="246"/>
      <c r="H839" s="249">
        <v>21.053999999999998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192</v>
      </c>
      <c r="AU839" s="255" t="s">
        <v>80</v>
      </c>
      <c r="AV839" s="14" t="s">
        <v>80</v>
      </c>
      <c r="AW839" s="14" t="s">
        <v>194</v>
      </c>
      <c r="AX839" s="14" t="s">
        <v>71</v>
      </c>
      <c r="AY839" s="255" t="s">
        <v>181</v>
      </c>
    </row>
    <row r="840" s="14" customFormat="1">
      <c r="A840" s="14"/>
      <c r="B840" s="245"/>
      <c r="C840" s="246"/>
      <c r="D840" s="236" t="s">
        <v>192</v>
      </c>
      <c r="E840" s="247" t="s">
        <v>19</v>
      </c>
      <c r="F840" s="248" t="s">
        <v>1231</v>
      </c>
      <c r="G840" s="246"/>
      <c r="H840" s="249">
        <v>29.083500000000001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192</v>
      </c>
      <c r="AU840" s="255" t="s">
        <v>80</v>
      </c>
      <c r="AV840" s="14" t="s">
        <v>80</v>
      </c>
      <c r="AW840" s="14" t="s">
        <v>194</v>
      </c>
      <c r="AX840" s="14" t="s">
        <v>71</v>
      </c>
      <c r="AY840" s="255" t="s">
        <v>181</v>
      </c>
    </row>
    <row r="841" s="14" customFormat="1">
      <c r="A841" s="14"/>
      <c r="B841" s="245"/>
      <c r="C841" s="246"/>
      <c r="D841" s="236" t="s">
        <v>192</v>
      </c>
      <c r="E841" s="247" t="s">
        <v>19</v>
      </c>
      <c r="F841" s="248" t="s">
        <v>1232</v>
      </c>
      <c r="G841" s="246"/>
      <c r="H841" s="249">
        <v>18.824250000000003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192</v>
      </c>
      <c r="AU841" s="255" t="s">
        <v>80</v>
      </c>
      <c r="AV841" s="14" t="s">
        <v>80</v>
      </c>
      <c r="AW841" s="14" t="s">
        <v>194</v>
      </c>
      <c r="AX841" s="14" t="s">
        <v>71</v>
      </c>
      <c r="AY841" s="255" t="s">
        <v>181</v>
      </c>
    </row>
    <row r="842" s="14" customFormat="1">
      <c r="A842" s="14"/>
      <c r="B842" s="245"/>
      <c r="C842" s="246"/>
      <c r="D842" s="236" t="s">
        <v>192</v>
      </c>
      <c r="E842" s="247" t="s">
        <v>19</v>
      </c>
      <c r="F842" s="248" t="s">
        <v>1233</v>
      </c>
      <c r="G842" s="246"/>
      <c r="H842" s="249">
        <v>27.208749999999998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192</v>
      </c>
      <c r="AU842" s="255" t="s">
        <v>80</v>
      </c>
      <c r="AV842" s="14" t="s">
        <v>80</v>
      </c>
      <c r="AW842" s="14" t="s">
        <v>194</v>
      </c>
      <c r="AX842" s="14" t="s">
        <v>71</v>
      </c>
      <c r="AY842" s="255" t="s">
        <v>181</v>
      </c>
    </row>
    <row r="843" s="14" customFormat="1">
      <c r="A843" s="14"/>
      <c r="B843" s="245"/>
      <c r="C843" s="246"/>
      <c r="D843" s="236" t="s">
        <v>192</v>
      </c>
      <c r="E843" s="247" t="s">
        <v>19</v>
      </c>
      <c r="F843" s="248" t="s">
        <v>1234</v>
      </c>
      <c r="G843" s="246"/>
      <c r="H843" s="249">
        <v>18.948750000000004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192</v>
      </c>
      <c r="AU843" s="255" t="s">
        <v>80</v>
      </c>
      <c r="AV843" s="14" t="s">
        <v>80</v>
      </c>
      <c r="AW843" s="14" t="s">
        <v>194</v>
      </c>
      <c r="AX843" s="14" t="s">
        <v>71</v>
      </c>
      <c r="AY843" s="255" t="s">
        <v>181</v>
      </c>
    </row>
    <row r="844" s="14" customFormat="1">
      <c r="A844" s="14"/>
      <c r="B844" s="245"/>
      <c r="C844" s="246"/>
      <c r="D844" s="236" t="s">
        <v>192</v>
      </c>
      <c r="E844" s="247" t="s">
        <v>19</v>
      </c>
      <c r="F844" s="248" t="s">
        <v>1235</v>
      </c>
      <c r="G844" s="246"/>
      <c r="H844" s="249">
        <v>39.028100000000002</v>
      </c>
      <c r="I844" s="250"/>
      <c r="J844" s="246"/>
      <c r="K844" s="246"/>
      <c r="L844" s="251"/>
      <c r="M844" s="252"/>
      <c r="N844" s="253"/>
      <c r="O844" s="253"/>
      <c r="P844" s="253"/>
      <c r="Q844" s="253"/>
      <c r="R844" s="253"/>
      <c r="S844" s="253"/>
      <c r="T844" s="25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5" t="s">
        <v>192</v>
      </c>
      <c r="AU844" s="255" t="s">
        <v>80</v>
      </c>
      <c r="AV844" s="14" t="s">
        <v>80</v>
      </c>
      <c r="AW844" s="14" t="s">
        <v>194</v>
      </c>
      <c r="AX844" s="14" t="s">
        <v>71</v>
      </c>
      <c r="AY844" s="255" t="s">
        <v>181</v>
      </c>
    </row>
    <row r="845" s="14" customFormat="1">
      <c r="A845" s="14"/>
      <c r="B845" s="245"/>
      <c r="C845" s="246"/>
      <c r="D845" s="236" t="s">
        <v>192</v>
      </c>
      <c r="E845" s="247" t="s">
        <v>19</v>
      </c>
      <c r="F845" s="248" t="s">
        <v>1236</v>
      </c>
      <c r="G845" s="246"/>
      <c r="H845" s="249">
        <v>65.770624999999995</v>
      </c>
      <c r="I845" s="250"/>
      <c r="J845" s="246"/>
      <c r="K845" s="246"/>
      <c r="L845" s="251"/>
      <c r="M845" s="252"/>
      <c r="N845" s="253"/>
      <c r="O845" s="253"/>
      <c r="P845" s="253"/>
      <c r="Q845" s="253"/>
      <c r="R845" s="253"/>
      <c r="S845" s="253"/>
      <c r="T845" s="25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5" t="s">
        <v>192</v>
      </c>
      <c r="AU845" s="255" t="s">
        <v>80</v>
      </c>
      <c r="AV845" s="14" t="s">
        <v>80</v>
      </c>
      <c r="AW845" s="14" t="s">
        <v>194</v>
      </c>
      <c r="AX845" s="14" t="s">
        <v>71</v>
      </c>
      <c r="AY845" s="255" t="s">
        <v>181</v>
      </c>
    </row>
    <row r="846" s="14" customFormat="1">
      <c r="A846" s="14"/>
      <c r="B846" s="245"/>
      <c r="C846" s="246"/>
      <c r="D846" s="236" t="s">
        <v>192</v>
      </c>
      <c r="E846" s="247" t="s">
        <v>19</v>
      </c>
      <c r="F846" s="248" t="s">
        <v>1237</v>
      </c>
      <c r="G846" s="246"/>
      <c r="H846" s="249">
        <v>48.716374999999999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192</v>
      </c>
      <c r="AU846" s="255" t="s">
        <v>80</v>
      </c>
      <c r="AV846" s="14" t="s">
        <v>80</v>
      </c>
      <c r="AW846" s="14" t="s">
        <v>194</v>
      </c>
      <c r="AX846" s="14" t="s">
        <v>71</v>
      </c>
      <c r="AY846" s="255" t="s">
        <v>181</v>
      </c>
    </row>
    <row r="847" s="14" customFormat="1">
      <c r="A847" s="14"/>
      <c r="B847" s="245"/>
      <c r="C847" s="246"/>
      <c r="D847" s="236" t="s">
        <v>192</v>
      </c>
      <c r="E847" s="247" t="s">
        <v>19</v>
      </c>
      <c r="F847" s="248" t="s">
        <v>1238</v>
      </c>
      <c r="G847" s="246"/>
      <c r="H847" s="249">
        <v>32.443006250000003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192</v>
      </c>
      <c r="AU847" s="255" t="s">
        <v>80</v>
      </c>
      <c r="AV847" s="14" t="s">
        <v>80</v>
      </c>
      <c r="AW847" s="14" t="s">
        <v>194</v>
      </c>
      <c r="AX847" s="14" t="s">
        <v>71</v>
      </c>
      <c r="AY847" s="255" t="s">
        <v>181</v>
      </c>
    </row>
    <row r="848" s="14" customFormat="1">
      <c r="A848" s="14"/>
      <c r="B848" s="245"/>
      <c r="C848" s="246"/>
      <c r="D848" s="236" t="s">
        <v>192</v>
      </c>
      <c r="E848" s="247" t="s">
        <v>19</v>
      </c>
      <c r="F848" s="248" t="s">
        <v>1239</v>
      </c>
      <c r="G848" s="246"/>
      <c r="H848" s="249">
        <v>28.111750000000001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192</v>
      </c>
      <c r="AU848" s="255" t="s">
        <v>80</v>
      </c>
      <c r="AV848" s="14" t="s">
        <v>80</v>
      </c>
      <c r="AW848" s="14" t="s">
        <v>194</v>
      </c>
      <c r="AX848" s="14" t="s">
        <v>71</v>
      </c>
      <c r="AY848" s="255" t="s">
        <v>181</v>
      </c>
    </row>
    <row r="849" s="14" customFormat="1">
      <c r="A849" s="14"/>
      <c r="B849" s="245"/>
      <c r="C849" s="246"/>
      <c r="D849" s="236" t="s">
        <v>192</v>
      </c>
      <c r="E849" s="247" t="s">
        <v>19</v>
      </c>
      <c r="F849" s="248" t="s">
        <v>1240</v>
      </c>
      <c r="G849" s="246"/>
      <c r="H849" s="249">
        <v>24.747124999999997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192</v>
      </c>
      <c r="AU849" s="255" t="s">
        <v>80</v>
      </c>
      <c r="AV849" s="14" t="s">
        <v>80</v>
      </c>
      <c r="AW849" s="14" t="s">
        <v>194</v>
      </c>
      <c r="AX849" s="14" t="s">
        <v>71</v>
      </c>
      <c r="AY849" s="255" t="s">
        <v>181</v>
      </c>
    </row>
    <row r="850" s="14" customFormat="1">
      <c r="A850" s="14"/>
      <c r="B850" s="245"/>
      <c r="C850" s="246"/>
      <c r="D850" s="236" t="s">
        <v>192</v>
      </c>
      <c r="E850" s="247" t="s">
        <v>19</v>
      </c>
      <c r="F850" s="248" t="s">
        <v>1241</v>
      </c>
      <c r="G850" s="246"/>
      <c r="H850" s="249">
        <v>41.838500000000003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192</v>
      </c>
      <c r="AU850" s="255" t="s">
        <v>80</v>
      </c>
      <c r="AV850" s="14" t="s">
        <v>80</v>
      </c>
      <c r="AW850" s="14" t="s">
        <v>194</v>
      </c>
      <c r="AX850" s="14" t="s">
        <v>71</v>
      </c>
      <c r="AY850" s="255" t="s">
        <v>181</v>
      </c>
    </row>
    <row r="851" s="15" customFormat="1">
      <c r="A851" s="15"/>
      <c r="B851" s="256"/>
      <c r="C851" s="257"/>
      <c r="D851" s="236" t="s">
        <v>192</v>
      </c>
      <c r="E851" s="258" t="s">
        <v>19</v>
      </c>
      <c r="F851" s="259" t="s">
        <v>214</v>
      </c>
      <c r="G851" s="257"/>
      <c r="H851" s="260">
        <v>463.90578124999996</v>
      </c>
      <c r="I851" s="261"/>
      <c r="J851" s="257"/>
      <c r="K851" s="257"/>
      <c r="L851" s="262"/>
      <c r="M851" s="263"/>
      <c r="N851" s="264"/>
      <c r="O851" s="264"/>
      <c r="P851" s="264"/>
      <c r="Q851" s="264"/>
      <c r="R851" s="264"/>
      <c r="S851" s="264"/>
      <c r="T851" s="26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6" t="s">
        <v>192</v>
      </c>
      <c r="AU851" s="266" t="s">
        <v>80</v>
      </c>
      <c r="AV851" s="15" t="s">
        <v>97</v>
      </c>
      <c r="AW851" s="15" t="s">
        <v>194</v>
      </c>
      <c r="AX851" s="15" t="s">
        <v>71</v>
      </c>
      <c r="AY851" s="266" t="s">
        <v>181</v>
      </c>
    </row>
    <row r="852" s="13" customFormat="1">
      <c r="A852" s="13"/>
      <c r="B852" s="234"/>
      <c r="C852" s="235"/>
      <c r="D852" s="236" t="s">
        <v>192</v>
      </c>
      <c r="E852" s="237" t="s">
        <v>19</v>
      </c>
      <c r="F852" s="238" t="s">
        <v>469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192</v>
      </c>
      <c r="AU852" s="244" t="s">
        <v>80</v>
      </c>
      <c r="AV852" s="13" t="s">
        <v>78</v>
      </c>
      <c r="AW852" s="13" t="s">
        <v>194</v>
      </c>
      <c r="AX852" s="13" t="s">
        <v>71</v>
      </c>
      <c r="AY852" s="244" t="s">
        <v>181</v>
      </c>
    </row>
    <row r="853" s="13" customFormat="1">
      <c r="A853" s="13"/>
      <c r="B853" s="234"/>
      <c r="C853" s="235"/>
      <c r="D853" s="236" t="s">
        <v>192</v>
      </c>
      <c r="E853" s="237" t="s">
        <v>19</v>
      </c>
      <c r="F853" s="238" t="s">
        <v>1242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192</v>
      </c>
      <c r="AU853" s="244" t="s">
        <v>80</v>
      </c>
      <c r="AV853" s="13" t="s">
        <v>78</v>
      </c>
      <c r="AW853" s="13" t="s">
        <v>194</v>
      </c>
      <c r="AX853" s="13" t="s">
        <v>71</v>
      </c>
      <c r="AY853" s="244" t="s">
        <v>181</v>
      </c>
    </row>
    <row r="854" s="14" customFormat="1">
      <c r="A854" s="14"/>
      <c r="B854" s="245"/>
      <c r="C854" s="246"/>
      <c r="D854" s="236" t="s">
        <v>192</v>
      </c>
      <c r="E854" s="247" t="s">
        <v>19</v>
      </c>
      <c r="F854" s="248" t="s">
        <v>1243</v>
      </c>
      <c r="G854" s="246"/>
      <c r="H854" s="249">
        <v>165.26125000000002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192</v>
      </c>
      <c r="AU854" s="255" t="s">
        <v>80</v>
      </c>
      <c r="AV854" s="14" t="s">
        <v>80</v>
      </c>
      <c r="AW854" s="14" t="s">
        <v>194</v>
      </c>
      <c r="AX854" s="14" t="s">
        <v>71</v>
      </c>
      <c r="AY854" s="255" t="s">
        <v>181</v>
      </c>
    </row>
    <row r="855" s="14" customFormat="1">
      <c r="A855" s="14"/>
      <c r="B855" s="245"/>
      <c r="C855" s="246"/>
      <c r="D855" s="236" t="s">
        <v>192</v>
      </c>
      <c r="E855" s="247" t="s">
        <v>19</v>
      </c>
      <c r="F855" s="248" t="s">
        <v>1244</v>
      </c>
      <c r="G855" s="246"/>
      <c r="H855" s="249">
        <v>18.934550000000002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192</v>
      </c>
      <c r="AU855" s="255" t="s">
        <v>80</v>
      </c>
      <c r="AV855" s="14" t="s">
        <v>80</v>
      </c>
      <c r="AW855" s="14" t="s">
        <v>194</v>
      </c>
      <c r="AX855" s="14" t="s">
        <v>71</v>
      </c>
      <c r="AY855" s="255" t="s">
        <v>181</v>
      </c>
    </row>
    <row r="856" s="13" customFormat="1">
      <c r="A856" s="13"/>
      <c r="B856" s="234"/>
      <c r="C856" s="235"/>
      <c r="D856" s="236" t="s">
        <v>192</v>
      </c>
      <c r="E856" s="237" t="s">
        <v>19</v>
      </c>
      <c r="F856" s="238" t="s">
        <v>1245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192</v>
      </c>
      <c r="AU856" s="244" t="s">
        <v>80</v>
      </c>
      <c r="AV856" s="13" t="s">
        <v>78</v>
      </c>
      <c r="AW856" s="13" t="s">
        <v>194</v>
      </c>
      <c r="AX856" s="13" t="s">
        <v>71</v>
      </c>
      <c r="AY856" s="244" t="s">
        <v>181</v>
      </c>
    </row>
    <row r="857" s="14" customFormat="1">
      <c r="A857" s="14"/>
      <c r="B857" s="245"/>
      <c r="C857" s="246"/>
      <c r="D857" s="236" t="s">
        <v>192</v>
      </c>
      <c r="E857" s="247" t="s">
        <v>19</v>
      </c>
      <c r="F857" s="248" t="s">
        <v>1246</v>
      </c>
      <c r="G857" s="246"/>
      <c r="H857" s="249">
        <v>431.200875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192</v>
      </c>
      <c r="AU857" s="255" t="s">
        <v>80</v>
      </c>
      <c r="AV857" s="14" t="s">
        <v>80</v>
      </c>
      <c r="AW857" s="14" t="s">
        <v>194</v>
      </c>
      <c r="AX857" s="14" t="s">
        <v>71</v>
      </c>
      <c r="AY857" s="255" t="s">
        <v>181</v>
      </c>
    </row>
    <row r="858" s="14" customFormat="1">
      <c r="A858" s="14"/>
      <c r="B858" s="245"/>
      <c r="C858" s="246"/>
      <c r="D858" s="236" t="s">
        <v>192</v>
      </c>
      <c r="E858" s="247" t="s">
        <v>19</v>
      </c>
      <c r="F858" s="248" t="s">
        <v>1247</v>
      </c>
      <c r="G858" s="246"/>
      <c r="H858" s="249">
        <v>17.457750000000001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192</v>
      </c>
      <c r="AU858" s="255" t="s">
        <v>80</v>
      </c>
      <c r="AV858" s="14" t="s">
        <v>80</v>
      </c>
      <c r="AW858" s="14" t="s">
        <v>194</v>
      </c>
      <c r="AX858" s="14" t="s">
        <v>71</v>
      </c>
      <c r="AY858" s="255" t="s">
        <v>181</v>
      </c>
    </row>
    <row r="859" s="14" customFormat="1">
      <c r="A859" s="14"/>
      <c r="B859" s="245"/>
      <c r="C859" s="246"/>
      <c r="D859" s="236" t="s">
        <v>192</v>
      </c>
      <c r="E859" s="247" t="s">
        <v>19</v>
      </c>
      <c r="F859" s="248" t="s">
        <v>1248</v>
      </c>
      <c r="G859" s="246"/>
      <c r="H859" s="249">
        <v>33.277499999999996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192</v>
      </c>
      <c r="AU859" s="255" t="s">
        <v>80</v>
      </c>
      <c r="AV859" s="14" t="s">
        <v>80</v>
      </c>
      <c r="AW859" s="14" t="s">
        <v>194</v>
      </c>
      <c r="AX859" s="14" t="s">
        <v>71</v>
      </c>
      <c r="AY859" s="255" t="s">
        <v>181</v>
      </c>
    </row>
    <row r="860" s="14" customFormat="1">
      <c r="A860" s="14"/>
      <c r="B860" s="245"/>
      <c r="C860" s="246"/>
      <c r="D860" s="236" t="s">
        <v>192</v>
      </c>
      <c r="E860" s="247" t="s">
        <v>19</v>
      </c>
      <c r="F860" s="248" t="s">
        <v>1249</v>
      </c>
      <c r="G860" s="246"/>
      <c r="H860" s="249">
        <v>208.00856249999998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192</v>
      </c>
      <c r="AU860" s="255" t="s">
        <v>80</v>
      </c>
      <c r="AV860" s="14" t="s">
        <v>80</v>
      </c>
      <c r="AW860" s="14" t="s">
        <v>194</v>
      </c>
      <c r="AX860" s="14" t="s">
        <v>71</v>
      </c>
      <c r="AY860" s="255" t="s">
        <v>181</v>
      </c>
    </row>
    <row r="861" s="14" customFormat="1">
      <c r="A861" s="14"/>
      <c r="B861" s="245"/>
      <c r="C861" s="246"/>
      <c r="D861" s="236" t="s">
        <v>192</v>
      </c>
      <c r="E861" s="247" t="s">
        <v>19</v>
      </c>
      <c r="F861" s="248" t="s">
        <v>1250</v>
      </c>
      <c r="G861" s="246"/>
      <c r="H861" s="249">
        <v>24.447499999999998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192</v>
      </c>
      <c r="AU861" s="255" t="s">
        <v>80</v>
      </c>
      <c r="AV861" s="14" t="s">
        <v>80</v>
      </c>
      <c r="AW861" s="14" t="s">
        <v>194</v>
      </c>
      <c r="AX861" s="14" t="s">
        <v>71</v>
      </c>
      <c r="AY861" s="255" t="s">
        <v>181</v>
      </c>
    </row>
    <row r="862" s="14" customFormat="1">
      <c r="A862" s="14"/>
      <c r="B862" s="245"/>
      <c r="C862" s="246"/>
      <c r="D862" s="236" t="s">
        <v>192</v>
      </c>
      <c r="E862" s="247" t="s">
        <v>19</v>
      </c>
      <c r="F862" s="248" t="s">
        <v>1251</v>
      </c>
      <c r="G862" s="246"/>
      <c r="H862" s="249">
        <v>214.86137499999998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192</v>
      </c>
      <c r="AU862" s="255" t="s">
        <v>80</v>
      </c>
      <c r="AV862" s="14" t="s">
        <v>80</v>
      </c>
      <c r="AW862" s="14" t="s">
        <v>194</v>
      </c>
      <c r="AX862" s="14" t="s">
        <v>71</v>
      </c>
      <c r="AY862" s="255" t="s">
        <v>181</v>
      </c>
    </row>
    <row r="863" s="14" customFormat="1">
      <c r="A863" s="14"/>
      <c r="B863" s="245"/>
      <c r="C863" s="246"/>
      <c r="D863" s="236" t="s">
        <v>192</v>
      </c>
      <c r="E863" s="247" t="s">
        <v>19</v>
      </c>
      <c r="F863" s="248" t="s">
        <v>1252</v>
      </c>
      <c r="G863" s="246"/>
      <c r="H863" s="249">
        <v>66.176950000000005</v>
      </c>
      <c r="I863" s="250"/>
      <c r="J863" s="246"/>
      <c r="K863" s="246"/>
      <c r="L863" s="251"/>
      <c r="M863" s="252"/>
      <c r="N863" s="253"/>
      <c r="O863" s="253"/>
      <c r="P863" s="253"/>
      <c r="Q863" s="253"/>
      <c r="R863" s="253"/>
      <c r="S863" s="253"/>
      <c r="T863" s="25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5" t="s">
        <v>192</v>
      </c>
      <c r="AU863" s="255" t="s">
        <v>80</v>
      </c>
      <c r="AV863" s="14" t="s">
        <v>80</v>
      </c>
      <c r="AW863" s="14" t="s">
        <v>194</v>
      </c>
      <c r="AX863" s="14" t="s">
        <v>71</v>
      </c>
      <c r="AY863" s="255" t="s">
        <v>181</v>
      </c>
    </row>
    <row r="864" s="14" customFormat="1">
      <c r="A864" s="14"/>
      <c r="B864" s="245"/>
      <c r="C864" s="246"/>
      <c r="D864" s="236" t="s">
        <v>192</v>
      </c>
      <c r="E864" s="247" t="s">
        <v>19</v>
      </c>
      <c r="F864" s="248" t="s">
        <v>1253</v>
      </c>
      <c r="G864" s="246"/>
      <c r="H864" s="249">
        <v>198.78109999999998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192</v>
      </c>
      <c r="AU864" s="255" t="s">
        <v>80</v>
      </c>
      <c r="AV864" s="14" t="s">
        <v>80</v>
      </c>
      <c r="AW864" s="14" t="s">
        <v>194</v>
      </c>
      <c r="AX864" s="14" t="s">
        <v>71</v>
      </c>
      <c r="AY864" s="255" t="s">
        <v>181</v>
      </c>
    </row>
    <row r="865" s="14" customFormat="1">
      <c r="A865" s="14"/>
      <c r="B865" s="245"/>
      <c r="C865" s="246"/>
      <c r="D865" s="236" t="s">
        <v>192</v>
      </c>
      <c r="E865" s="247" t="s">
        <v>19</v>
      </c>
      <c r="F865" s="248" t="s">
        <v>1254</v>
      </c>
      <c r="G865" s="246"/>
      <c r="H865" s="249">
        <v>3.3464999999999994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192</v>
      </c>
      <c r="AU865" s="255" t="s">
        <v>80</v>
      </c>
      <c r="AV865" s="14" t="s">
        <v>80</v>
      </c>
      <c r="AW865" s="14" t="s">
        <v>194</v>
      </c>
      <c r="AX865" s="14" t="s">
        <v>71</v>
      </c>
      <c r="AY865" s="255" t="s">
        <v>181</v>
      </c>
    </row>
    <row r="866" s="14" customFormat="1">
      <c r="A866" s="14"/>
      <c r="B866" s="245"/>
      <c r="C866" s="246"/>
      <c r="D866" s="236" t="s">
        <v>192</v>
      </c>
      <c r="E866" s="247" t="s">
        <v>19</v>
      </c>
      <c r="F866" s="248" t="s">
        <v>1255</v>
      </c>
      <c r="G866" s="246"/>
      <c r="H866" s="249">
        <v>28.318599999999996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192</v>
      </c>
      <c r="AU866" s="255" t="s">
        <v>80</v>
      </c>
      <c r="AV866" s="14" t="s">
        <v>80</v>
      </c>
      <c r="AW866" s="14" t="s">
        <v>194</v>
      </c>
      <c r="AX866" s="14" t="s">
        <v>71</v>
      </c>
      <c r="AY866" s="255" t="s">
        <v>181</v>
      </c>
    </row>
    <row r="867" s="14" customFormat="1">
      <c r="A867" s="14"/>
      <c r="B867" s="245"/>
      <c r="C867" s="246"/>
      <c r="D867" s="236" t="s">
        <v>192</v>
      </c>
      <c r="E867" s="247" t="s">
        <v>19</v>
      </c>
      <c r="F867" s="248" t="s">
        <v>1256</v>
      </c>
      <c r="G867" s="246"/>
      <c r="H867" s="249">
        <v>93.008250000000018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192</v>
      </c>
      <c r="AU867" s="255" t="s">
        <v>80</v>
      </c>
      <c r="AV867" s="14" t="s">
        <v>80</v>
      </c>
      <c r="AW867" s="14" t="s">
        <v>194</v>
      </c>
      <c r="AX867" s="14" t="s">
        <v>71</v>
      </c>
      <c r="AY867" s="255" t="s">
        <v>181</v>
      </c>
    </row>
    <row r="868" s="14" customFormat="1">
      <c r="A868" s="14"/>
      <c r="B868" s="245"/>
      <c r="C868" s="246"/>
      <c r="D868" s="236" t="s">
        <v>192</v>
      </c>
      <c r="E868" s="247" t="s">
        <v>19</v>
      </c>
      <c r="F868" s="248" t="s">
        <v>1257</v>
      </c>
      <c r="G868" s="246"/>
      <c r="H868" s="249">
        <v>22.77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192</v>
      </c>
      <c r="AU868" s="255" t="s">
        <v>80</v>
      </c>
      <c r="AV868" s="14" t="s">
        <v>80</v>
      </c>
      <c r="AW868" s="14" t="s">
        <v>194</v>
      </c>
      <c r="AX868" s="14" t="s">
        <v>71</v>
      </c>
      <c r="AY868" s="255" t="s">
        <v>181</v>
      </c>
    </row>
    <row r="869" s="14" customFormat="1">
      <c r="A869" s="14"/>
      <c r="B869" s="245"/>
      <c r="C869" s="246"/>
      <c r="D869" s="236" t="s">
        <v>192</v>
      </c>
      <c r="E869" s="247" t="s">
        <v>19</v>
      </c>
      <c r="F869" s="248" t="s">
        <v>1258</v>
      </c>
      <c r="G869" s="246"/>
      <c r="H869" s="249">
        <v>97.608699999999999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192</v>
      </c>
      <c r="AU869" s="255" t="s">
        <v>80</v>
      </c>
      <c r="AV869" s="14" t="s">
        <v>80</v>
      </c>
      <c r="AW869" s="14" t="s">
        <v>194</v>
      </c>
      <c r="AX869" s="14" t="s">
        <v>71</v>
      </c>
      <c r="AY869" s="255" t="s">
        <v>181</v>
      </c>
    </row>
    <row r="870" s="15" customFormat="1">
      <c r="A870" s="15"/>
      <c r="B870" s="256"/>
      <c r="C870" s="257"/>
      <c r="D870" s="236" t="s">
        <v>192</v>
      </c>
      <c r="E870" s="258" t="s">
        <v>19</v>
      </c>
      <c r="F870" s="259" t="s">
        <v>214</v>
      </c>
      <c r="G870" s="257"/>
      <c r="H870" s="260">
        <v>1623.4594625000002</v>
      </c>
      <c r="I870" s="261"/>
      <c r="J870" s="257"/>
      <c r="K870" s="257"/>
      <c r="L870" s="262"/>
      <c r="M870" s="263"/>
      <c r="N870" s="264"/>
      <c r="O870" s="264"/>
      <c r="P870" s="264"/>
      <c r="Q870" s="264"/>
      <c r="R870" s="264"/>
      <c r="S870" s="264"/>
      <c r="T870" s="26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66" t="s">
        <v>192</v>
      </c>
      <c r="AU870" s="266" t="s">
        <v>80</v>
      </c>
      <c r="AV870" s="15" t="s">
        <v>97</v>
      </c>
      <c r="AW870" s="15" t="s">
        <v>194</v>
      </c>
      <c r="AX870" s="15" t="s">
        <v>71</v>
      </c>
      <c r="AY870" s="266" t="s">
        <v>181</v>
      </c>
    </row>
    <row r="871" s="13" customFormat="1">
      <c r="A871" s="13"/>
      <c r="B871" s="234"/>
      <c r="C871" s="235"/>
      <c r="D871" s="236" t="s">
        <v>192</v>
      </c>
      <c r="E871" s="237" t="s">
        <v>19</v>
      </c>
      <c r="F871" s="238" t="s">
        <v>471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192</v>
      </c>
      <c r="AU871" s="244" t="s">
        <v>80</v>
      </c>
      <c r="AV871" s="13" t="s">
        <v>78</v>
      </c>
      <c r="AW871" s="13" t="s">
        <v>194</v>
      </c>
      <c r="AX871" s="13" t="s">
        <v>71</v>
      </c>
      <c r="AY871" s="244" t="s">
        <v>181</v>
      </c>
    </row>
    <row r="872" s="14" customFormat="1">
      <c r="A872" s="14"/>
      <c r="B872" s="245"/>
      <c r="C872" s="246"/>
      <c r="D872" s="236" t="s">
        <v>192</v>
      </c>
      <c r="E872" s="247" t="s">
        <v>19</v>
      </c>
      <c r="F872" s="248" t="s">
        <v>1259</v>
      </c>
      <c r="G872" s="246"/>
      <c r="H872" s="249">
        <v>5.9251699999999996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192</v>
      </c>
      <c r="AU872" s="255" t="s">
        <v>80</v>
      </c>
      <c r="AV872" s="14" t="s">
        <v>80</v>
      </c>
      <c r="AW872" s="14" t="s">
        <v>194</v>
      </c>
      <c r="AX872" s="14" t="s">
        <v>71</v>
      </c>
      <c r="AY872" s="255" t="s">
        <v>181</v>
      </c>
    </row>
    <row r="873" s="14" customFormat="1">
      <c r="A873" s="14"/>
      <c r="B873" s="245"/>
      <c r="C873" s="246"/>
      <c r="D873" s="236" t="s">
        <v>192</v>
      </c>
      <c r="E873" s="247" t="s">
        <v>19</v>
      </c>
      <c r="F873" s="248" t="s">
        <v>1260</v>
      </c>
      <c r="G873" s="246"/>
      <c r="H873" s="249">
        <v>423.39268750000002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192</v>
      </c>
      <c r="AU873" s="255" t="s">
        <v>80</v>
      </c>
      <c r="AV873" s="14" t="s">
        <v>80</v>
      </c>
      <c r="AW873" s="14" t="s">
        <v>194</v>
      </c>
      <c r="AX873" s="14" t="s">
        <v>71</v>
      </c>
      <c r="AY873" s="255" t="s">
        <v>181</v>
      </c>
    </row>
    <row r="874" s="14" customFormat="1">
      <c r="A874" s="14"/>
      <c r="B874" s="245"/>
      <c r="C874" s="246"/>
      <c r="D874" s="236" t="s">
        <v>192</v>
      </c>
      <c r="E874" s="247" t="s">
        <v>19</v>
      </c>
      <c r="F874" s="248" t="s">
        <v>1261</v>
      </c>
      <c r="G874" s="246"/>
      <c r="H874" s="249">
        <v>1.3282499999999999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192</v>
      </c>
      <c r="AU874" s="255" t="s">
        <v>80</v>
      </c>
      <c r="AV874" s="14" t="s">
        <v>80</v>
      </c>
      <c r="AW874" s="14" t="s">
        <v>194</v>
      </c>
      <c r="AX874" s="14" t="s">
        <v>71</v>
      </c>
      <c r="AY874" s="255" t="s">
        <v>181</v>
      </c>
    </row>
    <row r="875" s="14" customFormat="1">
      <c r="A875" s="14"/>
      <c r="B875" s="245"/>
      <c r="C875" s="246"/>
      <c r="D875" s="236" t="s">
        <v>192</v>
      </c>
      <c r="E875" s="247" t="s">
        <v>19</v>
      </c>
      <c r="F875" s="248" t="s">
        <v>1262</v>
      </c>
      <c r="G875" s="246"/>
      <c r="H875" s="249">
        <v>188.96237499999995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192</v>
      </c>
      <c r="AU875" s="255" t="s">
        <v>80</v>
      </c>
      <c r="AV875" s="14" t="s">
        <v>80</v>
      </c>
      <c r="AW875" s="14" t="s">
        <v>194</v>
      </c>
      <c r="AX875" s="14" t="s">
        <v>71</v>
      </c>
      <c r="AY875" s="255" t="s">
        <v>181</v>
      </c>
    </row>
    <row r="876" s="13" customFormat="1">
      <c r="A876" s="13"/>
      <c r="B876" s="234"/>
      <c r="C876" s="235"/>
      <c r="D876" s="236" t="s">
        <v>192</v>
      </c>
      <c r="E876" s="237" t="s">
        <v>19</v>
      </c>
      <c r="F876" s="238" t="s">
        <v>1263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192</v>
      </c>
      <c r="AU876" s="244" t="s">
        <v>80</v>
      </c>
      <c r="AV876" s="13" t="s">
        <v>78</v>
      </c>
      <c r="AW876" s="13" t="s">
        <v>194</v>
      </c>
      <c r="AX876" s="13" t="s">
        <v>71</v>
      </c>
      <c r="AY876" s="244" t="s">
        <v>181</v>
      </c>
    </row>
    <row r="877" s="14" customFormat="1">
      <c r="A877" s="14"/>
      <c r="B877" s="245"/>
      <c r="C877" s="246"/>
      <c r="D877" s="236" t="s">
        <v>192</v>
      </c>
      <c r="E877" s="247" t="s">
        <v>19</v>
      </c>
      <c r="F877" s="248" t="s">
        <v>1264</v>
      </c>
      <c r="G877" s="246"/>
      <c r="H877" s="249">
        <v>235.53924999999998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192</v>
      </c>
      <c r="AU877" s="255" t="s">
        <v>80</v>
      </c>
      <c r="AV877" s="14" t="s">
        <v>80</v>
      </c>
      <c r="AW877" s="14" t="s">
        <v>194</v>
      </c>
      <c r="AX877" s="14" t="s">
        <v>71</v>
      </c>
      <c r="AY877" s="255" t="s">
        <v>181</v>
      </c>
    </row>
    <row r="878" s="14" customFormat="1">
      <c r="A878" s="14"/>
      <c r="B878" s="245"/>
      <c r="C878" s="246"/>
      <c r="D878" s="236" t="s">
        <v>192</v>
      </c>
      <c r="E878" s="247" t="s">
        <v>19</v>
      </c>
      <c r="F878" s="248" t="s">
        <v>1265</v>
      </c>
      <c r="G878" s="246"/>
      <c r="H878" s="249">
        <v>29.851499999999998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192</v>
      </c>
      <c r="AU878" s="255" t="s">
        <v>80</v>
      </c>
      <c r="AV878" s="14" t="s">
        <v>80</v>
      </c>
      <c r="AW878" s="14" t="s">
        <v>194</v>
      </c>
      <c r="AX878" s="14" t="s">
        <v>71</v>
      </c>
      <c r="AY878" s="255" t="s">
        <v>181</v>
      </c>
    </row>
    <row r="879" s="14" customFormat="1">
      <c r="A879" s="14"/>
      <c r="B879" s="245"/>
      <c r="C879" s="246"/>
      <c r="D879" s="236" t="s">
        <v>192</v>
      </c>
      <c r="E879" s="247" t="s">
        <v>19</v>
      </c>
      <c r="F879" s="248" t="s">
        <v>1266</v>
      </c>
      <c r="G879" s="246"/>
      <c r="H879" s="249">
        <v>33.418531250000001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192</v>
      </c>
      <c r="AU879" s="255" t="s">
        <v>80</v>
      </c>
      <c r="AV879" s="14" t="s">
        <v>80</v>
      </c>
      <c r="AW879" s="14" t="s">
        <v>194</v>
      </c>
      <c r="AX879" s="14" t="s">
        <v>71</v>
      </c>
      <c r="AY879" s="255" t="s">
        <v>181</v>
      </c>
    </row>
    <row r="880" s="14" customFormat="1">
      <c r="A880" s="14"/>
      <c r="B880" s="245"/>
      <c r="C880" s="246"/>
      <c r="D880" s="236" t="s">
        <v>192</v>
      </c>
      <c r="E880" s="247" t="s">
        <v>19</v>
      </c>
      <c r="F880" s="248" t="s">
        <v>1267</v>
      </c>
      <c r="G880" s="246"/>
      <c r="H880" s="249">
        <v>64.813906250000002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192</v>
      </c>
      <c r="AU880" s="255" t="s">
        <v>80</v>
      </c>
      <c r="AV880" s="14" t="s">
        <v>80</v>
      </c>
      <c r="AW880" s="14" t="s">
        <v>194</v>
      </c>
      <c r="AX880" s="14" t="s">
        <v>71</v>
      </c>
      <c r="AY880" s="255" t="s">
        <v>181</v>
      </c>
    </row>
    <row r="881" s="14" customFormat="1">
      <c r="A881" s="14"/>
      <c r="B881" s="245"/>
      <c r="C881" s="246"/>
      <c r="D881" s="236" t="s">
        <v>192</v>
      </c>
      <c r="E881" s="247" t="s">
        <v>19</v>
      </c>
      <c r="F881" s="248" t="s">
        <v>1268</v>
      </c>
      <c r="G881" s="246"/>
      <c r="H881" s="249">
        <v>19.180875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192</v>
      </c>
      <c r="AU881" s="255" t="s">
        <v>80</v>
      </c>
      <c r="AV881" s="14" t="s">
        <v>80</v>
      </c>
      <c r="AW881" s="14" t="s">
        <v>194</v>
      </c>
      <c r="AX881" s="14" t="s">
        <v>71</v>
      </c>
      <c r="AY881" s="255" t="s">
        <v>181</v>
      </c>
    </row>
    <row r="882" s="15" customFormat="1">
      <c r="A882" s="15"/>
      <c r="B882" s="256"/>
      <c r="C882" s="257"/>
      <c r="D882" s="236" t="s">
        <v>192</v>
      </c>
      <c r="E882" s="258" t="s">
        <v>19</v>
      </c>
      <c r="F882" s="259" t="s">
        <v>214</v>
      </c>
      <c r="G882" s="257"/>
      <c r="H882" s="260">
        <v>1002.4125450000001</v>
      </c>
      <c r="I882" s="261"/>
      <c r="J882" s="257"/>
      <c r="K882" s="257"/>
      <c r="L882" s="262"/>
      <c r="M882" s="263"/>
      <c r="N882" s="264"/>
      <c r="O882" s="264"/>
      <c r="P882" s="264"/>
      <c r="Q882" s="264"/>
      <c r="R882" s="264"/>
      <c r="S882" s="264"/>
      <c r="T882" s="26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66" t="s">
        <v>192</v>
      </c>
      <c r="AU882" s="266" t="s">
        <v>80</v>
      </c>
      <c r="AV882" s="15" t="s">
        <v>97</v>
      </c>
      <c r="AW882" s="15" t="s">
        <v>194</v>
      </c>
      <c r="AX882" s="15" t="s">
        <v>71</v>
      </c>
      <c r="AY882" s="266" t="s">
        <v>181</v>
      </c>
    </row>
    <row r="883" s="13" customFormat="1">
      <c r="A883" s="13"/>
      <c r="B883" s="234"/>
      <c r="C883" s="235"/>
      <c r="D883" s="236" t="s">
        <v>192</v>
      </c>
      <c r="E883" s="237" t="s">
        <v>19</v>
      </c>
      <c r="F883" s="238" t="s">
        <v>715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192</v>
      </c>
      <c r="AU883" s="244" t="s">
        <v>80</v>
      </c>
      <c r="AV883" s="13" t="s">
        <v>78</v>
      </c>
      <c r="AW883" s="13" t="s">
        <v>194</v>
      </c>
      <c r="AX883" s="13" t="s">
        <v>71</v>
      </c>
      <c r="AY883" s="244" t="s">
        <v>181</v>
      </c>
    </row>
    <row r="884" s="14" customFormat="1">
      <c r="A884" s="14"/>
      <c r="B884" s="245"/>
      <c r="C884" s="246"/>
      <c r="D884" s="236" t="s">
        <v>192</v>
      </c>
      <c r="E884" s="247" t="s">
        <v>19</v>
      </c>
      <c r="F884" s="248" t="s">
        <v>1269</v>
      </c>
      <c r="G884" s="246"/>
      <c r="H884" s="249">
        <v>20.226874999999996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192</v>
      </c>
      <c r="AU884" s="255" t="s">
        <v>80</v>
      </c>
      <c r="AV884" s="14" t="s">
        <v>80</v>
      </c>
      <c r="AW884" s="14" t="s">
        <v>194</v>
      </c>
      <c r="AX884" s="14" t="s">
        <v>71</v>
      </c>
      <c r="AY884" s="255" t="s">
        <v>181</v>
      </c>
    </row>
    <row r="885" s="14" customFormat="1">
      <c r="A885" s="14"/>
      <c r="B885" s="245"/>
      <c r="C885" s="246"/>
      <c r="D885" s="236" t="s">
        <v>192</v>
      </c>
      <c r="E885" s="247" t="s">
        <v>19</v>
      </c>
      <c r="F885" s="248" t="s">
        <v>1270</v>
      </c>
      <c r="G885" s="246"/>
      <c r="H885" s="249">
        <v>17.968624999999999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192</v>
      </c>
      <c r="AU885" s="255" t="s">
        <v>80</v>
      </c>
      <c r="AV885" s="14" t="s">
        <v>80</v>
      </c>
      <c r="AW885" s="14" t="s">
        <v>194</v>
      </c>
      <c r="AX885" s="14" t="s">
        <v>71</v>
      </c>
      <c r="AY885" s="255" t="s">
        <v>181</v>
      </c>
    </row>
    <row r="886" s="15" customFormat="1">
      <c r="A886" s="15"/>
      <c r="B886" s="256"/>
      <c r="C886" s="257"/>
      <c r="D886" s="236" t="s">
        <v>192</v>
      </c>
      <c r="E886" s="258" t="s">
        <v>19</v>
      </c>
      <c r="F886" s="259" t="s">
        <v>214</v>
      </c>
      <c r="G886" s="257"/>
      <c r="H886" s="260">
        <v>38.195499999999996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192</v>
      </c>
      <c r="AU886" s="266" t="s">
        <v>80</v>
      </c>
      <c r="AV886" s="15" t="s">
        <v>97</v>
      </c>
      <c r="AW886" s="15" t="s">
        <v>194</v>
      </c>
      <c r="AX886" s="15" t="s">
        <v>71</v>
      </c>
      <c r="AY886" s="266" t="s">
        <v>181</v>
      </c>
    </row>
    <row r="887" s="13" customFormat="1">
      <c r="A887" s="13"/>
      <c r="B887" s="234"/>
      <c r="C887" s="235"/>
      <c r="D887" s="236" t="s">
        <v>192</v>
      </c>
      <c r="E887" s="237" t="s">
        <v>19</v>
      </c>
      <c r="F887" s="238" t="s">
        <v>215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192</v>
      </c>
      <c r="AU887" s="244" t="s">
        <v>80</v>
      </c>
      <c r="AV887" s="13" t="s">
        <v>78</v>
      </c>
      <c r="AW887" s="13" t="s">
        <v>194</v>
      </c>
      <c r="AX887" s="13" t="s">
        <v>71</v>
      </c>
      <c r="AY887" s="244" t="s">
        <v>181</v>
      </c>
    </row>
    <row r="888" s="14" customFormat="1">
      <c r="A888" s="14"/>
      <c r="B888" s="245"/>
      <c r="C888" s="246"/>
      <c r="D888" s="236" t="s">
        <v>192</v>
      </c>
      <c r="E888" s="247" t="s">
        <v>19</v>
      </c>
      <c r="F888" s="248" t="s">
        <v>1271</v>
      </c>
      <c r="G888" s="246"/>
      <c r="H888" s="249">
        <v>58.559218749999999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192</v>
      </c>
      <c r="AU888" s="255" t="s">
        <v>80</v>
      </c>
      <c r="AV888" s="14" t="s">
        <v>80</v>
      </c>
      <c r="AW888" s="14" t="s">
        <v>194</v>
      </c>
      <c r="AX888" s="14" t="s">
        <v>71</v>
      </c>
      <c r="AY888" s="255" t="s">
        <v>181</v>
      </c>
    </row>
    <row r="889" s="14" customFormat="1">
      <c r="A889" s="14"/>
      <c r="B889" s="245"/>
      <c r="C889" s="246"/>
      <c r="D889" s="236" t="s">
        <v>192</v>
      </c>
      <c r="E889" s="247" t="s">
        <v>19</v>
      </c>
      <c r="F889" s="248" t="s">
        <v>1272</v>
      </c>
      <c r="G889" s="246"/>
      <c r="H889" s="249">
        <v>26.448875000000001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192</v>
      </c>
      <c r="AU889" s="255" t="s">
        <v>80</v>
      </c>
      <c r="AV889" s="14" t="s">
        <v>80</v>
      </c>
      <c r="AW889" s="14" t="s">
        <v>194</v>
      </c>
      <c r="AX889" s="14" t="s">
        <v>71</v>
      </c>
      <c r="AY889" s="255" t="s">
        <v>181</v>
      </c>
    </row>
    <row r="890" s="14" customFormat="1">
      <c r="A890" s="14"/>
      <c r="B890" s="245"/>
      <c r="C890" s="246"/>
      <c r="D890" s="236" t="s">
        <v>192</v>
      </c>
      <c r="E890" s="247" t="s">
        <v>19</v>
      </c>
      <c r="F890" s="248" t="s">
        <v>1273</v>
      </c>
      <c r="G890" s="246"/>
      <c r="H890" s="249">
        <v>109.55389062500001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192</v>
      </c>
      <c r="AU890" s="255" t="s">
        <v>80</v>
      </c>
      <c r="AV890" s="14" t="s">
        <v>80</v>
      </c>
      <c r="AW890" s="14" t="s">
        <v>194</v>
      </c>
      <c r="AX890" s="14" t="s">
        <v>71</v>
      </c>
      <c r="AY890" s="255" t="s">
        <v>181</v>
      </c>
    </row>
    <row r="891" s="14" customFormat="1">
      <c r="A891" s="14"/>
      <c r="B891" s="245"/>
      <c r="C891" s="246"/>
      <c r="D891" s="236" t="s">
        <v>192</v>
      </c>
      <c r="E891" s="247" t="s">
        <v>19</v>
      </c>
      <c r="F891" s="248" t="s">
        <v>1274</v>
      </c>
      <c r="G891" s="246"/>
      <c r="H891" s="249">
        <v>6.8310000000000004</v>
      </c>
      <c r="I891" s="250"/>
      <c r="J891" s="246"/>
      <c r="K891" s="246"/>
      <c r="L891" s="251"/>
      <c r="M891" s="252"/>
      <c r="N891" s="253"/>
      <c r="O891" s="253"/>
      <c r="P891" s="253"/>
      <c r="Q891" s="253"/>
      <c r="R891" s="253"/>
      <c r="S891" s="253"/>
      <c r="T891" s="25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5" t="s">
        <v>192</v>
      </c>
      <c r="AU891" s="255" t="s">
        <v>80</v>
      </c>
      <c r="AV891" s="14" t="s">
        <v>80</v>
      </c>
      <c r="AW891" s="14" t="s">
        <v>194</v>
      </c>
      <c r="AX891" s="14" t="s">
        <v>71</v>
      </c>
      <c r="AY891" s="255" t="s">
        <v>181</v>
      </c>
    </row>
    <row r="892" s="14" customFormat="1">
      <c r="A892" s="14"/>
      <c r="B892" s="245"/>
      <c r="C892" s="246"/>
      <c r="D892" s="236" t="s">
        <v>192</v>
      </c>
      <c r="E892" s="247" t="s">
        <v>19</v>
      </c>
      <c r="F892" s="248" t="s">
        <v>1275</v>
      </c>
      <c r="G892" s="246"/>
      <c r="H892" s="249">
        <v>78.913875000000004</v>
      </c>
      <c r="I892" s="250"/>
      <c r="J892" s="246"/>
      <c r="K892" s="246"/>
      <c r="L892" s="251"/>
      <c r="M892" s="252"/>
      <c r="N892" s="253"/>
      <c r="O892" s="253"/>
      <c r="P892" s="253"/>
      <c r="Q892" s="253"/>
      <c r="R892" s="253"/>
      <c r="S892" s="253"/>
      <c r="T892" s="25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5" t="s">
        <v>192</v>
      </c>
      <c r="AU892" s="255" t="s">
        <v>80</v>
      </c>
      <c r="AV892" s="14" t="s">
        <v>80</v>
      </c>
      <c r="AW892" s="14" t="s">
        <v>194</v>
      </c>
      <c r="AX892" s="14" t="s">
        <v>71</v>
      </c>
      <c r="AY892" s="255" t="s">
        <v>181</v>
      </c>
    </row>
    <row r="893" s="15" customFormat="1">
      <c r="A893" s="15"/>
      <c r="B893" s="256"/>
      <c r="C893" s="257"/>
      <c r="D893" s="236" t="s">
        <v>192</v>
      </c>
      <c r="E893" s="258" t="s">
        <v>19</v>
      </c>
      <c r="F893" s="259" t="s">
        <v>214</v>
      </c>
      <c r="G893" s="257"/>
      <c r="H893" s="260">
        <v>280.30685937499999</v>
      </c>
      <c r="I893" s="261"/>
      <c r="J893" s="257"/>
      <c r="K893" s="257"/>
      <c r="L893" s="262"/>
      <c r="M893" s="263"/>
      <c r="N893" s="264"/>
      <c r="O893" s="264"/>
      <c r="P893" s="264"/>
      <c r="Q893" s="264"/>
      <c r="R893" s="264"/>
      <c r="S893" s="264"/>
      <c r="T893" s="26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66" t="s">
        <v>192</v>
      </c>
      <c r="AU893" s="266" t="s">
        <v>80</v>
      </c>
      <c r="AV893" s="15" t="s">
        <v>97</v>
      </c>
      <c r="AW893" s="15" t="s">
        <v>194</v>
      </c>
      <c r="AX893" s="15" t="s">
        <v>71</v>
      </c>
      <c r="AY893" s="266" t="s">
        <v>181</v>
      </c>
    </row>
    <row r="894" s="13" customFormat="1">
      <c r="A894" s="13"/>
      <c r="B894" s="234"/>
      <c r="C894" s="235"/>
      <c r="D894" s="236" t="s">
        <v>192</v>
      </c>
      <c r="E894" s="237" t="s">
        <v>19</v>
      </c>
      <c r="F894" s="238" t="s">
        <v>1276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192</v>
      </c>
      <c r="AU894" s="244" t="s">
        <v>80</v>
      </c>
      <c r="AV894" s="13" t="s">
        <v>78</v>
      </c>
      <c r="AW894" s="13" t="s">
        <v>194</v>
      </c>
      <c r="AX894" s="13" t="s">
        <v>71</v>
      </c>
      <c r="AY894" s="244" t="s">
        <v>181</v>
      </c>
    </row>
    <row r="895" s="14" customFormat="1">
      <c r="A895" s="14"/>
      <c r="B895" s="245"/>
      <c r="C895" s="246"/>
      <c r="D895" s="236" t="s">
        <v>192</v>
      </c>
      <c r="E895" s="247" t="s">
        <v>19</v>
      </c>
      <c r="F895" s="248" t="s">
        <v>1277</v>
      </c>
      <c r="G895" s="246"/>
      <c r="H895" s="249">
        <v>39.932031250000001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192</v>
      </c>
      <c r="AU895" s="255" t="s">
        <v>80</v>
      </c>
      <c r="AV895" s="14" t="s">
        <v>80</v>
      </c>
      <c r="AW895" s="14" t="s">
        <v>194</v>
      </c>
      <c r="AX895" s="14" t="s">
        <v>71</v>
      </c>
      <c r="AY895" s="255" t="s">
        <v>181</v>
      </c>
    </row>
    <row r="896" s="14" customFormat="1">
      <c r="A896" s="14"/>
      <c r="B896" s="245"/>
      <c r="C896" s="246"/>
      <c r="D896" s="236" t="s">
        <v>192</v>
      </c>
      <c r="E896" s="247" t="s">
        <v>19</v>
      </c>
      <c r="F896" s="248" t="s">
        <v>1278</v>
      </c>
      <c r="G896" s="246"/>
      <c r="H896" s="249">
        <v>2.2474999999999996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192</v>
      </c>
      <c r="AU896" s="255" t="s">
        <v>80</v>
      </c>
      <c r="AV896" s="14" t="s">
        <v>80</v>
      </c>
      <c r="AW896" s="14" t="s">
        <v>194</v>
      </c>
      <c r="AX896" s="14" t="s">
        <v>71</v>
      </c>
      <c r="AY896" s="255" t="s">
        <v>181</v>
      </c>
    </row>
    <row r="897" s="15" customFormat="1">
      <c r="A897" s="15"/>
      <c r="B897" s="256"/>
      <c r="C897" s="257"/>
      <c r="D897" s="236" t="s">
        <v>192</v>
      </c>
      <c r="E897" s="258" t="s">
        <v>19</v>
      </c>
      <c r="F897" s="259" t="s">
        <v>214</v>
      </c>
      <c r="G897" s="257"/>
      <c r="H897" s="260">
        <v>42.179531250000004</v>
      </c>
      <c r="I897" s="261"/>
      <c r="J897" s="257"/>
      <c r="K897" s="257"/>
      <c r="L897" s="262"/>
      <c r="M897" s="263"/>
      <c r="N897" s="264"/>
      <c r="O897" s="264"/>
      <c r="P897" s="264"/>
      <c r="Q897" s="264"/>
      <c r="R897" s="264"/>
      <c r="S897" s="264"/>
      <c r="T897" s="26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6" t="s">
        <v>192</v>
      </c>
      <c r="AU897" s="266" t="s">
        <v>80</v>
      </c>
      <c r="AV897" s="15" t="s">
        <v>97</v>
      </c>
      <c r="AW897" s="15" t="s">
        <v>194</v>
      </c>
      <c r="AX897" s="15" t="s">
        <v>71</v>
      </c>
      <c r="AY897" s="266" t="s">
        <v>181</v>
      </c>
    </row>
    <row r="898" s="16" customFormat="1">
      <c r="A898" s="16"/>
      <c r="B898" s="267"/>
      <c r="C898" s="268"/>
      <c r="D898" s="236" t="s">
        <v>192</v>
      </c>
      <c r="E898" s="269" t="s">
        <v>19</v>
      </c>
      <c r="F898" s="270" t="s">
        <v>220</v>
      </c>
      <c r="G898" s="268"/>
      <c r="H898" s="271">
        <v>3450.4596793750002</v>
      </c>
      <c r="I898" s="272"/>
      <c r="J898" s="268"/>
      <c r="K898" s="268"/>
      <c r="L898" s="273"/>
      <c r="M898" s="274"/>
      <c r="N898" s="275"/>
      <c r="O898" s="275"/>
      <c r="P898" s="275"/>
      <c r="Q898" s="275"/>
      <c r="R898" s="275"/>
      <c r="S898" s="275"/>
      <c r="T898" s="27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277" t="s">
        <v>192</v>
      </c>
      <c r="AU898" s="277" t="s">
        <v>80</v>
      </c>
      <c r="AV898" s="16" t="s">
        <v>188</v>
      </c>
      <c r="AW898" s="16" t="s">
        <v>194</v>
      </c>
      <c r="AX898" s="16" t="s">
        <v>78</v>
      </c>
      <c r="AY898" s="277" t="s">
        <v>181</v>
      </c>
    </row>
    <row r="899" s="2" customFormat="1" ht="44.25" customHeight="1">
      <c r="A899" s="41"/>
      <c r="B899" s="42"/>
      <c r="C899" s="216" t="s">
        <v>1279</v>
      </c>
      <c r="D899" s="216" t="s">
        <v>183</v>
      </c>
      <c r="E899" s="217" t="s">
        <v>1280</v>
      </c>
      <c r="F899" s="218" t="s">
        <v>1281</v>
      </c>
      <c r="G899" s="219" t="s">
        <v>186</v>
      </c>
      <c r="H899" s="220">
        <v>59.320999999999998</v>
      </c>
      <c r="I899" s="221"/>
      <c r="J899" s="222">
        <f>ROUND(I899*H899,2)</f>
        <v>0</v>
      </c>
      <c r="K899" s="218" t="s">
        <v>19</v>
      </c>
      <c r="L899" s="47"/>
      <c r="M899" s="223" t="s">
        <v>19</v>
      </c>
      <c r="N899" s="224" t="s">
        <v>42</v>
      </c>
      <c r="O899" s="87"/>
      <c r="P899" s="225">
        <f>O899*H899</f>
        <v>0</v>
      </c>
      <c r="Q899" s="225">
        <v>0</v>
      </c>
      <c r="R899" s="225">
        <f>Q899*H899</f>
        <v>0</v>
      </c>
      <c r="S899" s="225">
        <v>0</v>
      </c>
      <c r="T899" s="226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7" t="s">
        <v>188</v>
      </c>
      <c r="AT899" s="227" t="s">
        <v>183</v>
      </c>
      <c r="AU899" s="227" t="s">
        <v>80</v>
      </c>
      <c r="AY899" s="20" t="s">
        <v>181</v>
      </c>
      <c r="BE899" s="228">
        <f>IF(N899="základní",J899,0)</f>
        <v>0</v>
      </c>
      <c r="BF899" s="228">
        <f>IF(N899="snížená",J899,0)</f>
        <v>0</v>
      </c>
      <c r="BG899" s="228">
        <f>IF(N899="zákl. přenesená",J899,0)</f>
        <v>0</v>
      </c>
      <c r="BH899" s="228">
        <f>IF(N899="sníž. přenesená",J899,0)</f>
        <v>0</v>
      </c>
      <c r="BI899" s="228">
        <f>IF(N899="nulová",J899,0)</f>
        <v>0</v>
      </c>
      <c r="BJ899" s="20" t="s">
        <v>78</v>
      </c>
      <c r="BK899" s="228">
        <f>ROUND(I899*H899,2)</f>
        <v>0</v>
      </c>
      <c r="BL899" s="20" t="s">
        <v>188</v>
      </c>
      <c r="BM899" s="227" t="s">
        <v>1282</v>
      </c>
    </row>
    <row r="900" s="14" customFormat="1">
      <c r="A900" s="14"/>
      <c r="B900" s="245"/>
      <c r="C900" s="246"/>
      <c r="D900" s="236" t="s">
        <v>192</v>
      </c>
      <c r="E900" s="247" t="s">
        <v>19</v>
      </c>
      <c r="F900" s="248" t="s">
        <v>1179</v>
      </c>
      <c r="G900" s="246"/>
      <c r="H900" s="249">
        <v>59.321080000000002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192</v>
      </c>
      <c r="AU900" s="255" t="s">
        <v>80</v>
      </c>
      <c r="AV900" s="14" t="s">
        <v>80</v>
      </c>
      <c r="AW900" s="14" t="s">
        <v>194</v>
      </c>
      <c r="AX900" s="14" t="s">
        <v>78</v>
      </c>
      <c r="AY900" s="255" t="s">
        <v>181</v>
      </c>
    </row>
    <row r="901" s="2" customFormat="1" ht="37.8" customHeight="1">
      <c r="A901" s="41"/>
      <c r="B901" s="42"/>
      <c r="C901" s="216" t="s">
        <v>1283</v>
      </c>
      <c r="D901" s="216" t="s">
        <v>183</v>
      </c>
      <c r="E901" s="217" t="s">
        <v>1284</v>
      </c>
      <c r="F901" s="218" t="s">
        <v>1285</v>
      </c>
      <c r="G901" s="219" t="s">
        <v>283</v>
      </c>
      <c r="H901" s="220">
        <v>227.69</v>
      </c>
      <c r="I901" s="221"/>
      <c r="J901" s="222">
        <f>ROUND(I901*H901,2)</f>
        <v>0</v>
      </c>
      <c r="K901" s="218" t="s">
        <v>187</v>
      </c>
      <c r="L901" s="47"/>
      <c r="M901" s="223" t="s">
        <v>19</v>
      </c>
      <c r="N901" s="224" t="s">
        <v>42</v>
      </c>
      <c r="O901" s="87"/>
      <c r="P901" s="225">
        <f>O901*H901</f>
        <v>0</v>
      </c>
      <c r="Q901" s="225">
        <v>0.015599999999999999</v>
      </c>
      <c r="R901" s="225">
        <f>Q901*H901</f>
        <v>3.5519639999999999</v>
      </c>
      <c r="S901" s="225">
        <v>0</v>
      </c>
      <c r="T901" s="226">
        <f>S901*H901</f>
        <v>0</v>
      </c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R901" s="227" t="s">
        <v>188</v>
      </c>
      <c r="AT901" s="227" t="s">
        <v>183</v>
      </c>
      <c r="AU901" s="227" t="s">
        <v>80</v>
      </c>
      <c r="AY901" s="20" t="s">
        <v>181</v>
      </c>
      <c r="BE901" s="228">
        <f>IF(N901="základní",J901,0)</f>
        <v>0</v>
      </c>
      <c r="BF901" s="228">
        <f>IF(N901="snížená",J901,0)</f>
        <v>0</v>
      </c>
      <c r="BG901" s="228">
        <f>IF(N901="zákl. přenesená",J901,0)</f>
        <v>0</v>
      </c>
      <c r="BH901" s="228">
        <f>IF(N901="sníž. přenesená",J901,0)</f>
        <v>0</v>
      </c>
      <c r="BI901" s="228">
        <f>IF(N901="nulová",J901,0)</f>
        <v>0</v>
      </c>
      <c r="BJ901" s="20" t="s">
        <v>78</v>
      </c>
      <c r="BK901" s="228">
        <f>ROUND(I901*H901,2)</f>
        <v>0</v>
      </c>
      <c r="BL901" s="20" t="s">
        <v>188</v>
      </c>
      <c r="BM901" s="227" t="s">
        <v>1286</v>
      </c>
    </row>
    <row r="902" s="2" customFormat="1">
      <c r="A902" s="41"/>
      <c r="B902" s="42"/>
      <c r="C902" s="43"/>
      <c r="D902" s="229" t="s">
        <v>190</v>
      </c>
      <c r="E902" s="43"/>
      <c r="F902" s="230" t="s">
        <v>1287</v>
      </c>
      <c r="G902" s="43"/>
      <c r="H902" s="43"/>
      <c r="I902" s="231"/>
      <c r="J902" s="43"/>
      <c r="K902" s="43"/>
      <c r="L902" s="47"/>
      <c r="M902" s="232"/>
      <c r="N902" s="233"/>
      <c r="O902" s="87"/>
      <c r="P902" s="87"/>
      <c r="Q902" s="87"/>
      <c r="R902" s="87"/>
      <c r="S902" s="87"/>
      <c r="T902" s="88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T902" s="20" t="s">
        <v>190</v>
      </c>
      <c r="AU902" s="20" t="s">
        <v>80</v>
      </c>
    </row>
    <row r="903" s="2" customFormat="1">
      <c r="A903" s="41"/>
      <c r="B903" s="42"/>
      <c r="C903" s="43"/>
      <c r="D903" s="236" t="s">
        <v>1288</v>
      </c>
      <c r="E903" s="43"/>
      <c r="F903" s="288" t="s">
        <v>1289</v>
      </c>
      <c r="G903" s="43"/>
      <c r="H903" s="43"/>
      <c r="I903" s="231"/>
      <c r="J903" s="43"/>
      <c r="K903" s="43"/>
      <c r="L903" s="47"/>
      <c r="M903" s="232"/>
      <c r="N903" s="233"/>
      <c r="O903" s="87"/>
      <c r="P903" s="87"/>
      <c r="Q903" s="87"/>
      <c r="R903" s="87"/>
      <c r="S903" s="87"/>
      <c r="T903" s="88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T903" s="20" t="s">
        <v>1288</v>
      </c>
      <c r="AU903" s="20" t="s">
        <v>80</v>
      </c>
    </row>
    <row r="904" s="13" customFormat="1">
      <c r="A904" s="13"/>
      <c r="B904" s="234"/>
      <c r="C904" s="235"/>
      <c r="D904" s="236" t="s">
        <v>192</v>
      </c>
      <c r="E904" s="237" t="s">
        <v>19</v>
      </c>
      <c r="F904" s="238" t="s">
        <v>204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192</v>
      </c>
      <c r="AU904" s="244" t="s">
        <v>80</v>
      </c>
      <c r="AV904" s="13" t="s">
        <v>78</v>
      </c>
      <c r="AW904" s="13" t="s">
        <v>194</v>
      </c>
      <c r="AX904" s="13" t="s">
        <v>71</v>
      </c>
      <c r="AY904" s="244" t="s">
        <v>181</v>
      </c>
    </row>
    <row r="905" s="13" customFormat="1">
      <c r="A905" s="13"/>
      <c r="B905" s="234"/>
      <c r="C905" s="235"/>
      <c r="D905" s="236" t="s">
        <v>192</v>
      </c>
      <c r="E905" s="237" t="s">
        <v>19</v>
      </c>
      <c r="F905" s="238" t="s">
        <v>464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192</v>
      </c>
      <c r="AU905" s="244" t="s">
        <v>80</v>
      </c>
      <c r="AV905" s="13" t="s">
        <v>78</v>
      </c>
      <c r="AW905" s="13" t="s">
        <v>194</v>
      </c>
      <c r="AX905" s="13" t="s">
        <v>71</v>
      </c>
      <c r="AY905" s="244" t="s">
        <v>181</v>
      </c>
    </row>
    <row r="906" s="14" customFormat="1">
      <c r="A906" s="14"/>
      <c r="B906" s="245"/>
      <c r="C906" s="246"/>
      <c r="D906" s="236" t="s">
        <v>192</v>
      </c>
      <c r="E906" s="247" t="s">
        <v>19</v>
      </c>
      <c r="F906" s="248" t="s">
        <v>1290</v>
      </c>
      <c r="G906" s="246"/>
      <c r="H906" s="249">
        <v>28.538250000000001</v>
      </c>
      <c r="I906" s="250"/>
      <c r="J906" s="246"/>
      <c r="K906" s="246"/>
      <c r="L906" s="251"/>
      <c r="M906" s="252"/>
      <c r="N906" s="253"/>
      <c r="O906" s="253"/>
      <c r="P906" s="253"/>
      <c r="Q906" s="253"/>
      <c r="R906" s="253"/>
      <c r="S906" s="253"/>
      <c r="T906" s="25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5" t="s">
        <v>192</v>
      </c>
      <c r="AU906" s="255" t="s">
        <v>80</v>
      </c>
      <c r="AV906" s="14" t="s">
        <v>80</v>
      </c>
      <c r="AW906" s="14" t="s">
        <v>194</v>
      </c>
      <c r="AX906" s="14" t="s">
        <v>71</v>
      </c>
      <c r="AY906" s="255" t="s">
        <v>181</v>
      </c>
    </row>
    <row r="907" s="14" customFormat="1">
      <c r="A907" s="14"/>
      <c r="B907" s="245"/>
      <c r="C907" s="246"/>
      <c r="D907" s="236" t="s">
        <v>192</v>
      </c>
      <c r="E907" s="247" t="s">
        <v>19</v>
      </c>
      <c r="F907" s="248" t="s">
        <v>1291</v>
      </c>
      <c r="G907" s="246"/>
      <c r="H907" s="249">
        <v>16.555828125000001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192</v>
      </c>
      <c r="AU907" s="255" t="s">
        <v>80</v>
      </c>
      <c r="AV907" s="14" t="s">
        <v>80</v>
      </c>
      <c r="AW907" s="14" t="s">
        <v>194</v>
      </c>
      <c r="AX907" s="14" t="s">
        <v>71</v>
      </c>
      <c r="AY907" s="255" t="s">
        <v>181</v>
      </c>
    </row>
    <row r="908" s="14" customFormat="1">
      <c r="A908" s="14"/>
      <c r="B908" s="245"/>
      <c r="C908" s="246"/>
      <c r="D908" s="236" t="s">
        <v>192</v>
      </c>
      <c r="E908" s="247" t="s">
        <v>19</v>
      </c>
      <c r="F908" s="248" t="s">
        <v>1292</v>
      </c>
      <c r="G908" s="246"/>
      <c r="H908" s="249">
        <v>51.452874999999999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192</v>
      </c>
      <c r="AU908" s="255" t="s">
        <v>80</v>
      </c>
      <c r="AV908" s="14" t="s">
        <v>80</v>
      </c>
      <c r="AW908" s="14" t="s">
        <v>194</v>
      </c>
      <c r="AX908" s="14" t="s">
        <v>71</v>
      </c>
      <c r="AY908" s="255" t="s">
        <v>181</v>
      </c>
    </row>
    <row r="909" s="14" customFormat="1">
      <c r="A909" s="14"/>
      <c r="B909" s="245"/>
      <c r="C909" s="246"/>
      <c r="D909" s="236" t="s">
        <v>192</v>
      </c>
      <c r="E909" s="247" t="s">
        <v>19</v>
      </c>
      <c r="F909" s="248" t="s">
        <v>1293</v>
      </c>
      <c r="G909" s="246"/>
      <c r="H909" s="249">
        <v>125.66025000000001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5" t="s">
        <v>192</v>
      </c>
      <c r="AU909" s="255" t="s">
        <v>80</v>
      </c>
      <c r="AV909" s="14" t="s">
        <v>80</v>
      </c>
      <c r="AW909" s="14" t="s">
        <v>194</v>
      </c>
      <c r="AX909" s="14" t="s">
        <v>71</v>
      </c>
      <c r="AY909" s="255" t="s">
        <v>181</v>
      </c>
    </row>
    <row r="910" s="15" customFormat="1">
      <c r="A910" s="15"/>
      <c r="B910" s="256"/>
      <c r="C910" s="257"/>
      <c r="D910" s="236" t="s">
        <v>192</v>
      </c>
      <c r="E910" s="258" t="s">
        <v>19</v>
      </c>
      <c r="F910" s="259" t="s">
        <v>214</v>
      </c>
      <c r="G910" s="257"/>
      <c r="H910" s="260">
        <v>222.20720312500001</v>
      </c>
      <c r="I910" s="261"/>
      <c r="J910" s="257"/>
      <c r="K910" s="257"/>
      <c r="L910" s="262"/>
      <c r="M910" s="263"/>
      <c r="N910" s="264"/>
      <c r="O910" s="264"/>
      <c r="P910" s="264"/>
      <c r="Q910" s="264"/>
      <c r="R910" s="264"/>
      <c r="S910" s="264"/>
      <c r="T910" s="26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66" t="s">
        <v>192</v>
      </c>
      <c r="AU910" s="266" t="s">
        <v>80</v>
      </c>
      <c r="AV910" s="15" t="s">
        <v>97</v>
      </c>
      <c r="AW910" s="15" t="s">
        <v>194</v>
      </c>
      <c r="AX910" s="15" t="s">
        <v>71</v>
      </c>
      <c r="AY910" s="266" t="s">
        <v>181</v>
      </c>
    </row>
    <row r="911" s="13" customFormat="1">
      <c r="A911" s="13"/>
      <c r="B911" s="234"/>
      <c r="C911" s="235"/>
      <c r="D911" s="236" t="s">
        <v>192</v>
      </c>
      <c r="E911" s="237" t="s">
        <v>19</v>
      </c>
      <c r="F911" s="238" t="s">
        <v>471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192</v>
      </c>
      <c r="AU911" s="244" t="s">
        <v>80</v>
      </c>
      <c r="AV911" s="13" t="s">
        <v>78</v>
      </c>
      <c r="AW911" s="13" t="s">
        <v>194</v>
      </c>
      <c r="AX911" s="13" t="s">
        <v>71</v>
      </c>
      <c r="AY911" s="244" t="s">
        <v>181</v>
      </c>
    </row>
    <row r="912" s="14" customFormat="1">
      <c r="A912" s="14"/>
      <c r="B912" s="245"/>
      <c r="C912" s="246"/>
      <c r="D912" s="236" t="s">
        <v>192</v>
      </c>
      <c r="E912" s="247" t="s">
        <v>19</v>
      </c>
      <c r="F912" s="248" t="s">
        <v>1294</v>
      </c>
      <c r="G912" s="246"/>
      <c r="H912" s="249">
        <v>5.4831250000000002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192</v>
      </c>
      <c r="AU912" s="255" t="s">
        <v>80</v>
      </c>
      <c r="AV912" s="14" t="s">
        <v>80</v>
      </c>
      <c r="AW912" s="14" t="s">
        <v>194</v>
      </c>
      <c r="AX912" s="14" t="s">
        <v>71</v>
      </c>
      <c r="AY912" s="255" t="s">
        <v>181</v>
      </c>
    </row>
    <row r="913" s="15" customFormat="1">
      <c r="A913" s="15"/>
      <c r="B913" s="256"/>
      <c r="C913" s="257"/>
      <c r="D913" s="236" t="s">
        <v>192</v>
      </c>
      <c r="E913" s="258" t="s">
        <v>19</v>
      </c>
      <c r="F913" s="259" t="s">
        <v>214</v>
      </c>
      <c r="G913" s="257"/>
      <c r="H913" s="260">
        <v>5.4831250000000002</v>
      </c>
      <c r="I913" s="261"/>
      <c r="J913" s="257"/>
      <c r="K913" s="257"/>
      <c r="L913" s="262"/>
      <c r="M913" s="263"/>
      <c r="N913" s="264"/>
      <c r="O913" s="264"/>
      <c r="P913" s="264"/>
      <c r="Q913" s="264"/>
      <c r="R913" s="264"/>
      <c r="S913" s="264"/>
      <c r="T913" s="26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66" t="s">
        <v>192</v>
      </c>
      <c r="AU913" s="266" t="s">
        <v>80</v>
      </c>
      <c r="AV913" s="15" t="s">
        <v>97</v>
      </c>
      <c r="AW913" s="15" t="s">
        <v>194</v>
      </c>
      <c r="AX913" s="15" t="s">
        <v>71</v>
      </c>
      <c r="AY913" s="266" t="s">
        <v>181</v>
      </c>
    </row>
    <row r="914" s="16" customFormat="1">
      <c r="A914" s="16"/>
      <c r="B914" s="267"/>
      <c r="C914" s="268"/>
      <c r="D914" s="236" t="s">
        <v>192</v>
      </c>
      <c r="E914" s="269" t="s">
        <v>19</v>
      </c>
      <c r="F914" s="270" t="s">
        <v>220</v>
      </c>
      <c r="G914" s="268"/>
      <c r="H914" s="271">
        <v>227.69032812500001</v>
      </c>
      <c r="I914" s="272"/>
      <c r="J914" s="268"/>
      <c r="K914" s="268"/>
      <c r="L914" s="273"/>
      <c r="M914" s="274"/>
      <c r="N914" s="275"/>
      <c r="O914" s="275"/>
      <c r="P914" s="275"/>
      <c r="Q914" s="275"/>
      <c r="R914" s="275"/>
      <c r="S914" s="275"/>
      <c r="T914" s="27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T914" s="277" t="s">
        <v>192</v>
      </c>
      <c r="AU914" s="277" t="s">
        <v>80</v>
      </c>
      <c r="AV914" s="16" t="s">
        <v>188</v>
      </c>
      <c r="AW914" s="16" t="s">
        <v>194</v>
      </c>
      <c r="AX914" s="16" t="s">
        <v>78</v>
      </c>
      <c r="AY914" s="277" t="s">
        <v>181</v>
      </c>
    </row>
    <row r="915" s="2" customFormat="1" ht="37.8" customHeight="1">
      <c r="A915" s="41"/>
      <c r="B915" s="42"/>
      <c r="C915" s="216" t="s">
        <v>1295</v>
      </c>
      <c r="D915" s="216" t="s">
        <v>183</v>
      </c>
      <c r="E915" s="217" t="s">
        <v>1296</v>
      </c>
      <c r="F915" s="218" t="s">
        <v>1297</v>
      </c>
      <c r="G915" s="219" t="s">
        <v>283</v>
      </c>
      <c r="H915" s="220">
        <v>79.439999999999998</v>
      </c>
      <c r="I915" s="221"/>
      <c r="J915" s="222">
        <f>ROUND(I915*H915,2)</f>
        <v>0</v>
      </c>
      <c r="K915" s="218" t="s">
        <v>187</v>
      </c>
      <c r="L915" s="47"/>
      <c r="M915" s="223" t="s">
        <v>19</v>
      </c>
      <c r="N915" s="224" t="s">
        <v>42</v>
      </c>
      <c r="O915" s="87"/>
      <c r="P915" s="225">
        <f>O915*H915</f>
        <v>0</v>
      </c>
      <c r="Q915" s="225">
        <v>0.028199999999999999</v>
      </c>
      <c r="R915" s="225">
        <f>Q915*H915</f>
        <v>2.240208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188</v>
      </c>
      <c r="AT915" s="227" t="s">
        <v>183</v>
      </c>
      <c r="AU915" s="227" t="s">
        <v>80</v>
      </c>
      <c r="AY915" s="20" t="s">
        <v>181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78</v>
      </c>
      <c r="BK915" s="228">
        <f>ROUND(I915*H915,2)</f>
        <v>0</v>
      </c>
      <c r="BL915" s="20" t="s">
        <v>188</v>
      </c>
      <c r="BM915" s="227" t="s">
        <v>1298</v>
      </c>
    </row>
    <row r="916" s="2" customFormat="1">
      <c r="A916" s="41"/>
      <c r="B916" s="42"/>
      <c r="C916" s="43"/>
      <c r="D916" s="229" t="s">
        <v>190</v>
      </c>
      <c r="E916" s="43"/>
      <c r="F916" s="230" t="s">
        <v>1299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190</v>
      </c>
      <c r="AU916" s="20" t="s">
        <v>80</v>
      </c>
    </row>
    <row r="917" s="14" customFormat="1">
      <c r="A917" s="14"/>
      <c r="B917" s="245"/>
      <c r="C917" s="246"/>
      <c r="D917" s="236" t="s">
        <v>192</v>
      </c>
      <c r="E917" s="247" t="s">
        <v>19</v>
      </c>
      <c r="F917" s="248" t="s">
        <v>1300</v>
      </c>
      <c r="G917" s="246"/>
      <c r="H917" s="249">
        <v>53.032350000000001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192</v>
      </c>
      <c r="AU917" s="255" t="s">
        <v>80</v>
      </c>
      <c r="AV917" s="14" t="s">
        <v>80</v>
      </c>
      <c r="AW917" s="14" t="s">
        <v>194</v>
      </c>
      <c r="AX917" s="14" t="s">
        <v>71</v>
      </c>
      <c r="AY917" s="255" t="s">
        <v>181</v>
      </c>
    </row>
    <row r="918" s="14" customFormat="1">
      <c r="A918" s="14"/>
      <c r="B918" s="245"/>
      <c r="C918" s="246"/>
      <c r="D918" s="236" t="s">
        <v>192</v>
      </c>
      <c r="E918" s="247" t="s">
        <v>19</v>
      </c>
      <c r="F918" s="248" t="s">
        <v>1301</v>
      </c>
      <c r="G918" s="246"/>
      <c r="H918" s="249">
        <v>26.408124999999998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192</v>
      </c>
      <c r="AU918" s="255" t="s">
        <v>80</v>
      </c>
      <c r="AV918" s="14" t="s">
        <v>80</v>
      </c>
      <c r="AW918" s="14" t="s">
        <v>194</v>
      </c>
      <c r="AX918" s="14" t="s">
        <v>71</v>
      </c>
      <c r="AY918" s="255" t="s">
        <v>181</v>
      </c>
    </row>
    <row r="919" s="2" customFormat="1" ht="44.25" customHeight="1">
      <c r="A919" s="41"/>
      <c r="B919" s="42"/>
      <c r="C919" s="216" t="s">
        <v>1302</v>
      </c>
      <c r="D919" s="216" t="s">
        <v>183</v>
      </c>
      <c r="E919" s="217" t="s">
        <v>1303</v>
      </c>
      <c r="F919" s="218" t="s">
        <v>1304</v>
      </c>
      <c r="G919" s="219" t="s">
        <v>283</v>
      </c>
      <c r="H919" s="220">
        <v>895.04399999999998</v>
      </c>
      <c r="I919" s="221"/>
      <c r="J919" s="222">
        <f>ROUND(I919*H919,2)</f>
        <v>0</v>
      </c>
      <c r="K919" s="218" t="s">
        <v>187</v>
      </c>
      <c r="L919" s="47"/>
      <c r="M919" s="223" t="s">
        <v>19</v>
      </c>
      <c r="N919" s="224" t="s">
        <v>42</v>
      </c>
      <c r="O919" s="87"/>
      <c r="P919" s="225">
        <f>O919*H919</f>
        <v>0</v>
      </c>
      <c r="Q919" s="225">
        <v>0.010200000000000001</v>
      </c>
      <c r="R919" s="225">
        <f>Q919*H919</f>
        <v>9.1294488000000005</v>
      </c>
      <c r="S919" s="225">
        <v>0</v>
      </c>
      <c r="T919" s="226">
        <f>S919*H919</f>
        <v>0</v>
      </c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R919" s="227" t="s">
        <v>188</v>
      </c>
      <c r="AT919" s="227" t="s">
        <v>183</v>
      </c>
      <c r="AU919" s="227" t="s">
        <v>80</v>
      </c>
      <c r="AY919" s="20" t="s">
        <v>181</v>
      </c>
      <c r="BE919" s="228">
        <f>IF(N919="základní",J919,0)</f>
        <v>0</v>
      </c>
      <c r="BF919" s="228">
        <f>IF(N919="snížená",J919,0)</f>
        <v>0</v>
      </c>
      <c r="BG919" s="228">
        <f>IF(N919="zákl. přenesená",J919,0)</f>
        <v>0</v>
      </c>
      <c r="BH919" s="228">
        <f>IF(N919="sníž. přenesená",J919,0)</f>
        <v>0</v>
      </c>
      <c r="BI919" s="228">
        <f>IF(N919="nulová",J919,0)</f>
        <v>0</v>
      </c>
      <c r="BJ919" s="20" t="s">
        <v>78</v>
      </c>
      <c r="BK919" s="228">
        <f>ROUND(I919*H919,2)</f>
        <v>0</v>
      </c>
      <c r="BL919" s="20" t="s">
        <v>188</v>
      </c>
      <c r="BM919" s="227" t="s">
        <v>1305</v>
      </c>
    </row>
    <row r="920" s="2" customFormat="1">
      <c r="A920" s="41"/>
      <c r="B920" s="42"/>
      <c r="C920" s="43"/>
      <c r="D920" s="229" t="s">
        <v>190</v>
      </c>
      <c r="E920" s="43"/>
      <c r="F920" s="230" t="s">
        <v>1306</v>
      </c>
      <c r="G920" s="43"/>
      <c r="H920" s="43"/>
      <c r="I920" s="231"/>
      <c r="J920" s="43"/>
      <c r="K920" s="43"/>
      <c r="L920" s="47"/>
      <c r="M920" s="232"/>
      <c r="N920" s="233"/>
      <c r="O920" s="87"/>
      <c r="P920" s="87"/>
      <c r="Q920" s="87"/>
      <c r="R920" s="87"/>
      <c r="S920" s="87"/>
      <c r="T920" s="88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T920" s="20" t="s">
        <v>190</v>
      </c>
      <c r="AU920" s="20" t="s">
        <v>80</v>
      </c>
    </row>
    <row r="921" s="13" customFormat="1">
      <c r="A921" s="13"/>
      <c r="B921" s="234"/>
      <c r="C921" s="235"/>
      <c r="D921" s="236" t="s">
        <v>192</v>
      </c>
      <c r="E921" s="237" t="s">
        <v>19</v>
      </c>
      <c r="F921" s="238" t="s">
        <v>204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192</v>
      </c>
      <c r="AU921" s="244" t="s">
        <v>80</v>
      </c>
      <c r="AV921" s="13" t="s">
        <v>78</v>
      </c>
      <c r="AW921" s="13" t="s">
        <v>194</v>
      </c>
      <c r="AX921" s="13" t="s">
        <v>71</v>
      </c>
      <c r="AY921" s="244" t="s">
        <v>181</v>
      </c>
    </row>
    <row r="922" s="13" customFormat="1">
      <c r="A922" s="13"/>
      <c r="B922" s="234"/>
      <c r="C922" s="235"/>
      <c r="D922" s="236" t="s">
        <v>192</v>
      </c>
      <c r="E922" s="237" t="s">
        <v>19</v>
      </c>
      <c r="F922" s="238" t="s">
        <v>464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192</v>
      </c>
      <c r="AU922" s="244" t="s">
        <v>80</v>
      </c>
      <c r="AV922" s="13" t="s">
        <v>78</v>
      </c>
      <c r="AW922" s="13" t="s">
        <v>194</v>
      </c>
      <c r="AX922" s="13" t="s">
        <v>71</v>
      </c>
      <c r="AY922" s="244" t="s">
        <v>181</v>
      </c>
    </row>
    <row r="923" s="14" customFormat="1">
      <c r="A923" s="14"/>
      <c r="B923" s="245"/>
      <c r="C923" s="246"/>
      <c r="D923" s="236" t="s">
        <v>192</v>
      </c>
      <c r="E923" s="247" t="s">
        <v>19</v>
      </c>
      <c r="F923" s="248" t="s">
        <v>1307</v>
      </c>
      <c r="G923" s="246"/>
      <c r="H923" s="249">
        <v>2.1120000000000001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192</v>
      </c>
      <c r="AU923" s="255" t="s">
        <v>80</v>
      </c>
      <c r="AV923" s="14" t="s">
        <v>80</v>
      </c>
      <c r="AW923" s="14" t="s">
        <v>194</v>
      </c>
      <c r="AX923" s="14" t="s">
        <v>71</v>
      </c>
      <c r="AY923" s="255" t="s">
        <v>181</v>
      </c>
    </row>
    <row r="924" s="14" customFormat="1">
      <c r="A924" s="14"/>
      <c r="B924" s="245"/>
      <c r="C924" s="246"/>
      <c r="D924" s="236" t="s">
        <v>192</v>
      </c>
      <c r="E924" s="247" t="s">
        <v>19</v>
      </c>
      <c r="F924" s="248" t="s">
        <v>1308</v>
      </c>
      <c r="G924" s="246"/>
      <c r="H924" s="249">
        <v>2.1278999999999999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192</v>
      </c>
      <c r="AU924" s="255" t="s">
        <v>80</v>
      </c>
      <c r="AV924" s="14" t="s">
        <v>80</v>
      </c>
      <c r="AW924" s="14" t="s">
        <v>194</v>
      </c>
      <c r="AX924" s="14" t="s">
        <v>71</v>
      </c>
      <c r="AY924" s="255" t="s">
        <v>181</v>
      </c>
    </row>
    <row r="925" s="14" customFormat="1">
      <c r="A925" s="14"/>
      <c r="B925" s="245"/>
      <c r="C925" s="246"/>
      <c r="D925" s="236" t="s">
        <v>192</v>
      </c>
      <c r="E925" s="247" t="s">
        <v>19</v>
      </c>
      <c r="F925" s="248" t="s">
        <v>1309</v>
      </c>
      <c r="G925" s="246"/>
      <c r="H925" s="249">
        <v>5.1937999999999995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192</v>
      </c>
      <c r="AU925" s="255" t="s">
        <v>80</v>
      </c>
      <c r="AV925" s="14" t="s">
        <v>80</v>
      </c>
      <c r="AW925" s="14" t="s">
        <v>194</v>
      </c>
      <c r="AX925" s="14" t="s">
        <v>71</v>
      </c>
      <c r="AY925" s="255" t="s">
        <v>181</v>
      </c>
    </row>
    <row r="926" s="14" customFormat="1">
      <c r="A926" s="14"/>
      <c r="B926" s="245"/>
      <c r="C926" s="246"/>
      <c r="D926" s="236" t="s">
        <v>192</v>
      </c>
      <c r="E926" s="247" t="s">
        <v>19</v>
      </c>
      <c r="F926" s="248" t="s">
        <v>1310</v>
      </c>
      <c r="G926" s="246"/>
      <c r="H926" s="249">
        <v>9.1428250000000002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192</v>
      </c>
      <c r="AU926" s="255" t="s">
        <v>80</v>
      </c>
      <c r="AV926" s="14" t="s">
        <v>80</v>
      </c>
      <c r="AW926" s="14" t="s">
        <v>194</v>
      </c>
      <c r="AX926" s="14" t="s">
        <v>71</v>
      </c>
      <c r="AY926" s="255" t="s">
        <v>181</v>
      </c>
    </row>
    <row r="927" s="14" customFormat="1">
      <c r="A927" s="14"/>
      <c r="B927" s="245"/>
      <c r="C927" s="246"/>
      <c r="D927" s="236" t="s">
        <v>192</v>
      </c>
      <c r="E927" s="247" t="s">
        <v>19</v>
      </c>
      <c r="F927" s="248" t="s">
        <v>1311</v>
      </c>
      <c r="G927" s="246"/>
      <c r="H927" s="249">
        <v>2.1274999999999999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192</v>
      </c>
      <c r="AU927" s="255" t="s">
        <v>80</v>
      </c>
      <c r="AV927" s="14" t="s">
        <v>80</v>
      </c>
      <c r="AW927" s="14" t="s">
        <v>194</v>
      </c>
      <c r="AX927" s="14" t="s">
        <v>71</v>
      </c>
      <c r="AY927" s="255" t="s">
        <v>181</v>
      </c>
    </row>
    <row r="928" s="14" customFormat="1">
      <c r="A928" s="14"/>
      <c r="B928" s="245"/>
      <c r="C928" s="246"/>
      <c r="D928" s="236" t="s">
        <v>192</v>
      </c>
      <c r="E928" s="247" t="s">
        <v>19</v>
      </c>
      <c r="F928" s="248" t="s">
        <v>1312</v>
      </c>
      <c r="G928" s="246"/>
      <c r="H928" s="249">
        <v>49.617400000000004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192</v>
      </c>
      <c r="AU928" s="255" t="s">
        <v>80</v>
      </c>
      <c r="AV928" s="14" t="s">
        <v>80</v>
      </c>
      <c r="AW928" s="14" t="s">
        <v>194</v>
      </c>
      <c r="AX928" s="14" t="s">
        <v>71</v>
      </c>
      <c r="AY928" s="255" t="s">
        <v>181</v>
      </c>
    </row>
    <row r="929" s="14" customFormat="1">
      <c r="A929" s="14"/>
      <c r="B929" s="245"/>
      <c r="C929" s="246"/>
      <c r="D929" s="236" t="s">
        <v>192</v>
      </c>
      <c r="E929" s="247" t="s">
        <v>19</v>
      </c>
      <c r="F929" s="248" t="s">
        <v>1313</v>
      </c>
      <c r="G929" s="246"/>
      <c r="H929" s="249">
        <v>49.537300000000002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192</v>
      </c>
      <c r="AU929" s="255" t="s">
        <v>80</v>
      </c>
      <c r="AV929" s="14" t="s">
        <v>80</v>
      </c>
      <c r="AW929" s="14" t="s">
        <v>194</v>
      </c>
      <c r="AX929" s="14" t="s">
        <v>71</v>
      </c>
      <c r="AY929" s="255" t="s">
        <v>181</v>
      </c>
    </row>
    <row r="930" s="14" customFormat="1">
      <c r="A930" s="14"/>
      <c r="B930" s="245"/>
      <c r="C930" s="246"/>
      <c r="D930" s="236" t="s">
        <v>192</v>
      </c>
      <c r="E930" s="247" t="s">
        <v>19</v>
      </c>
      <c r="F930" s="248" t="s">
        <v>1314</v>
      </c>
      <c r="G930" s="246"/>
      <c r="H930" s="249">
        <v>49.78240000000001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192</v>
      </c>
      <c r="AU930" s="255" t="s">
        <v>80</v>
      </c>
      <c r="AV930" s="14" t="s">
        <v>80</v>
      </c>
      <c r="AW930" s="14" t="s">
        <v>194</v>
      </c>
      <c r="AX930" s="14" t="s">
        <v>71</v>
      </c>
      <c r="AY930" s="255" t="s">
        <v>181</v>
      </c>
    </row>
    <row r="931" s="14" customFormat="1">
      <c r="A931" s="14"/>
      <c r="B931" s="245"/>
      <c r="C931" s="246"/>
      <c r="D931" s="236" t="s">
        <v>192</v>
      </c>
      <c r="E931" s="247" t="s">
        <v>19</v>
      </c>
      <c r="F931" s="248" t="s">
        <v>1315</v>
      </c>
      <c r="G931" s="246"/>
      <c r="H931" s="249">
        <v>5.9100000000000001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192</v>
      </c>
      <c r="AU931" s="255" t="s">
        <v>80</v>
      </c>
      <c r="AV931" s="14" t="s">
        <v>80</v>
      </c>
      <c r="AW931" s="14" t="s">
        <v>194</v>
      </c>
      <c r="AX931" s="14" t="s">
        <v>71</v>
      </c>
      <c r="AY931" s="255" t="s">
        <v>181</v>
      </c>
    </row>
    <row r="932" s="15" customFormat="1">
      <c r="A932" s="15"/>
      <c r="B932" s="256"/>
      <c r="C932" s="257"/>
      <c r="D932" s="236" t="s">
        <v>192</v>
      </c>
      <c r="E932" s="258" t="s">
        <v>19</v>
      </c>
      <c r="F932" s="259" t="s">
        <v>214</v>
      </c>
      <c r="G932" s="257"/>
      <c r="H932" s="260">
        <v>175.55112500000001</v>
      </c>
      <c r="I932" s="261"/>
      <c r="J932" s="257"/>
      <c r="K932" s="257"/>
      <c r="L932" s="262"/>
      <c r="M932" s="263"/>
      <c r="N932" s="264"/>
      <c r="O932" s="264"/>
      <c r="P932" s="264"/>
      <c r="Q932" s="264"/>
      <c r="R932" s="264"/>
      <c r="S932" s="264"/>
      <c r="T932" s="26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6" t="s">
        <v>192</v>
      </c>
      <c r="AU932" s="266" t="s">
        <v>80</v>
      </c>
      <c r="AV932" s="15" t="s">
        <v>97</v>
      </c>
      <c r="AW932" s="15" t="s">
        <v>194</v>
      </c>
      <c r="AX932" s="15" t="s">
        <v>71</v>
      </c>
      <c r="AY932" s="266" t="s">
        <v>181</v>
      </c>
    </row>
    <row r="933" s="13" customFormat="1">
      <c r="A933" s="13"/>
      <c r="B933" s="234"/>
      <c r="C933" s="235"/>
      <c r="D933" s="236" t="s">
        <v>192</v>
      </c>
      <c r="E933" s="237" t="s">
        <v>19</v>
      </c>
      <c r="F933" s="238" t="s">
        <v>469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192</v>
      </c>
      <c r="AU933" s="244" t="s">
        <v>80</v>
      </c>
      <c r="AV933" s="13" t="s">
        <v>78</v>
      </c>
      <c r="AW933" s="13" t="s">
        <v>194</v>
      </c>
      <c r="AX933" s="13" t="s">
        <v>71</v>
      </c>
      <c r="AY933" s="244" t="s">
        <v>181</v>
      </c>
    </row>
    <row r="934" s="14" customFormat="1">
      <c r="A934" s="14"/>
      <c r="B934" s="245"/>
      <c r="C934" s="246"/>
      <c r="D934" s="236" t="s">
        <v>192</v>
      </c>
      <c r="E934" s="247" t="s">
        <v>19</v>
      </c>
      <c r="F934" s="248" t="s">
        <v>1316</v>
      </c>
      <c r="G934" s="246"/>
      <c r="H934" s="249">
        <v>16.379999999999999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5" t="s">
        <v>192</v>
      </c>
      <c r="AU934" s="255" t="s">
        <v>80</v>
      </c>
      <c r="AV934" s="14" t="s">
        <v>80</v>
      </c>
      <c r="AW934" s="14" t="s">
        <v>194</v>
      </c>
      <c r="AX934" s="14" t="s">
        <v>71</v>
      </c>
      <c r="AY934" s="255" t="s">
        <v>181</v>
      </c>
    </row>
    <row r="935" s="14" customFormat="1">
      <c r="A935" s="14"/>
      <c r="B935" s="245"/>
      <c r="C935" s="246"/>
      <c r="D935" s="236" t="s">
        <v>192</v>
      </c>
      <c r="E935" s="247" t="s">
        <v>19</v>
      </c>
      <c r="F935" s="248" t="s">
        <v>1317</v>
      </c>
      <c r="G935" s="246"/>
      <c r="H935" s="249">
        <v>0.55199999999999994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5" t="s">
        <v>192</v>
      </c>
      <c r="AU935" s="255" t="s">
        <v>80</v>
      </c>
      <c r="AV935" s="14" t="s">
        <v>80</v>
      </c>
      <c r="AW935" s="14" t="s">
        <v>194</v>
      </c>
      <c r="AX935" s="14" t="s">
        <v>71</v>
      </c>
      <c r="AY935" s="255" t="s">
        <v>181</v>
      </c>
    </row>
    <row r="936" s="14" customFormat="1">
      <c r="A936" s="14"/>
      <c r="B936" s="245"/>
      <c r="C936" s="246"/>
      <c r="D936" s="236" t="s">
        <v>192</v>
      </c>
      <c r="E936" s="247" t="s">
        <v>19</v>
      </c>
      <c r="F936" s="248" t="s">
        <v>1318</v>
      </c>
      <c r="G936" s="246"/>
      <c r="H936" s="249">
        <v>2.3799999999999999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192</v>
      </c>
      <c r="AU936" s="255" t="s">
        <v>80</v>
      </c>
      <c r="AV936" s="14" t="s">
        <v>80</v>
      </c>
      <c r="AW936" s="14" t="s">
        <v>194</v>
      </c>
      <c r="AX936" s="14" t="s">
        <v>71</v>
      </c>
      <c r="AY936" s="255" t="s">
        <v>181</v>
      </c>
    </row>
    <row r="937" s="14" customFormat="1">
      <c r="A937" s="14"/>
      <c r="B937" s="245"/>
      <c r="C937" s="246"/>
      <c r="D937" s="236" t="s">
        <v>192</v>
      </c>
      <c r="E937" s="247" t="s">
        <v>19</v>
      </c>
      <c r="F937" s="248" t="s">
        <v>1319</v>
      </c>
      <c r="G937" s="246"/>
      <c r="H937" s="249">
        <v>1.0725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192</v>
      </c>
      <c r="AU937" s="255" t="s">
        <v>80</v>
      </c>
      <c r="AV937" s="14" t="s">
        <v>80</v>
      </c>
      <c r="AW937" s="14" t="s">
        <v>194</v>
      </c>
      <c r="AX937" s="14" t="s">
        <v>71</v>
      </c>
      <c r="AY937" s="255" t="s">
        <v>181</v>
      </c>
    </row>
    <row r="938" s="14" customFormat="1">
      <c r="A938" s="14"/>
      <c r="B938" s="245"/>
      <c r="C938" s="246"/>
      <c r="D938" s="236" t="s">
        <v>192</v>
      </c>
      <c r="E938" s="247" t="s">
        <v>19</v>
      </c>
      <c r="F938" s="248" t="s">
        <v>1320</v>
      </c>
      <c r="G938" s="246"/>
      <c r="H938" s="249">
        <v>26.600000000000001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192</v>
      </c>
      <c r="AU938" s="255" t="s">
        <v>80</v>
      </c>
      <c r="AV938" s="14" t="s">
        <v>80</v>
      </c>
      <c r="AW938" s="14" t="s">
        <v>194</v>
      </c>
      <c r="AX938" s="14" t="s">
        <v>71</v>
      </c>
      <c r="AY938" s="255" t="s">
        <v>181</v>
      </c>
    </row>
    <row r="939" s="14" customFormat="1">
      <c r="A939" s="14"/>
      <c r="B939" s="245"/>
      <c r="C939" s="246"/>
      <c r="D939" s="236" t="s">
        <v>192</v>
      </c>
      <c r="E939" s="247" t="s">
        <v>19</v>
      </c>
      <c r="F939" s="248" t="s">
        <v>1321</v>
      </c>
      <c r="G939" s="246"/>
      <c r="H939" s="249">
        <v>21.089999999999996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192</v>
      </c>
      <c r="AU939" s="255" t="s">
        <v>80</v>
      </c>
      <c r="AV939" s="14" t="s">
        <v>80</v>
      </c>
      <c r="AW939" s="14" t="s">
        <v>194</v>
      </c>
      <c r="AX939" s="14" t="s">
        <v>71</v>
      </c>
      <c r="AY939" s="255" t="s">
        <v>181</v>
      </c>
    </row>
    <row r="940" s="14" customFormat="1">
      <c r="A940" s="14"/>
      <c r="B940" s="245"/>
      <c r="C940" s="246"/>
      <c r="D940" s="236" t="s">
        <v>192</v>
      </c>
      <c r="E940" s="247" t="s">
        <v>19</v>
      </c>
      <c r="F940" s="248" t="s">
        <v>1322</v>
      </c>
      <c r="G940" s="246"/>
      <c r="H940" s="249">
        <v>22.5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192</v>
      </c>
      <c r="AU940" s="255" t="s">
        <v>80</v>
      </c>
      <c r="AV940" s="14" t="s">
        <v>80</v>
      </c>
      <c r="AW940" s="14" t="s">
        <v>194</v>
      </c>
      <c r="AX940" s="14" t="s">
        <v>71</v>
      </c>
      <c r="AY940" s="255" t="s">
        <v>181</v>
      </c>
    </row>
    <row r="941" s="15" customFormat="1">
      <c r="A941" s="15"/>
      <c r="B941" s="256"/>
      <c r="C941" s="257"/>
      <c r="D941" s="236" t="s">
        <v>192</v>
      </c>
      <c r="E941" s="258" t="s">
        <v>19</v>
      </c>
      <c r="F941" s="259" t="s">
        <v>214</v>
      </c>
      <c r="G941" s="257"/>
      <c r="H941" s="260">
        <v>90.5745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192</v>
      </c>
      <c r="AU941" s="266" t="s">
        <v>80</v>
      </c>
      <c r="AV941" s="15" t="s">
        <v>97</v>
      </c>
      <c r="AW941" s="15" t="s">
        <v>194</v>
      </c>
      <c r="AX941" s="15" t="s">
        <v>71</v>
      </c>
      <c r="AY941" s="266" t="s">
        <v>181</v>
      </c>
    </row>
    <row r="942" s="13" customFormat="1">
      <c r="A942" s="13"/>
      <c r="B942" s="234"/>
      <c r="C942" s="235"/>
      <c r="D942" s="236" t="s">
        <v>192</v>
      </c>
      <c r="E942" s="237" t="s">
        <v>19</v>
      </c>
      <c r="F942" s="238" t="s">
        <v>471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192</v>
      </c>
      <c r="AU942" s="244" t="s">
        <v>80</v>
      </c>
      <c r="AV942" s="13" t="s">
        <v>78</v>
      </c>
      <c r="AW942" s="13" t="s">
        <v>194</v>
      </c>
      <c r="AX942" s="13" t="s">
        <v>71</v>
      </c>
      <c r="AY942" s="244" t="s">
        <v>181</v>
      </c>
    </row>
    <row r="943" s="14" customFormat="1">
      <c r="A943" s="14"/>
      <c r="B943" s="245"/>
      <c r="C943" s="246"/>
      <c r="D943" s="236" t="s">
        <v>192</v>
      </c>
      <c r="E943" s="247" t="s">
        <v>19</v>
      </c>
      <c r="F943" s="248" t="s">
        <v>1323</v>
      </c>
      <c r="G943" s="246"/>
      <c r="H943" s="249">
        <v>129.31049999999999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192</v>
      </c>
      <c r="AU943" s="255" t="s">
        <v>80</v>
      </c>
      <c r="AV943" s="14" t="s">
        <v>80</v>
      </c>
      <c r="AW943" s="14" t="s">
        <v>194</v>
      </c>
      <c r="AX943" s="14" t="s">
        <v>71</v>
      </c>
      <c r="AY943" s="255" t="s">
        <v>181</v>
      </c>
    </row>
    <row r="944" s="14" customFormat="1">
      <c r="A944" s="14"/>
      <c r="B944" s="245"/>
      <c r="C944" s="246"/>
      <c r="D944" s="236" t="s">
        <v>192</v>
      </c>
      <c r="E944" s="247" t="s">
        <v>19</v>
      </c>
      <c r="F944" s="248" t="s">
        <v>1324</v>
      </c>
      <c r="G944" s="246"/>
      <c r="H944" s="249">
        <v>14.6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192</v>
      </c>
      <c r="AU944" s="255" t="s">
        <v>80</v>
      </c>
      <c r="AV944" s="14" t="s">
        <v>80</v>
      </c>
      <c r="AW944" s="14" t="s">
        <v>194</v>
      </c>
      <c r="AX944" s="14" t="s">
        <v>71</v>
      </c>
      <c r="AY944" s="255" t="s">
        <v>181</v>
      </c>
    </row>
    <row r="945" s="15" customFormat="1">
      <c r="A945" s="15"/>
      <c r="B945" s="256"/>
      <c r="C945" s="257"/>
      <c r="D945" s="236" t="s">
        <v>192</v>
      </c>
      <c r="E945" s="258" t="s">
        <v>19</v>
      </c>
      <c r="F945" s="259" t="s">
        <v>214</v>
      </c>
      <c r="G945" s="257"/>
      <c r="H945" s="260">
        <v>143.91049999999999</v>
      </c>
      <c r="I945" s="261"/>
      <c r="J945" s="257"/>
      <c r="K945" s="257"/>
      <c r="L945" s="262"/>
      <c r="M945" s="263"/>
      <c r="N945" s="264"/>
      <c r="O945" s="264"/>
      <c r="P945" s="264"/>
      <c r="Q945" s="264"/>
      <c r="R945" s="264"/>
      <c r="S945" s="264"/>
      <c r="T945" s="26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6" t="s">
        <v>192</v>
      </c>
      <c r="AU945" s="266" t="s">
        <v>80</v>
      </c>
      <c r="AV945" s="15" t="s">
        <v>97</v>
      </c>
      <c r="AW945" s="15" t="s">
        <v>194</v>
      </c>
      <c r="AX945" s="15" t="s">
        <v>71</v>
      </c>
      <c r="AY945" s="266" t="s">
        <v>181</v>
      </c>
    </row>
    <row r="946" s="13" customFormat="1">
      <c r="A946" s="13"/>
      <c r="B946" s="234"/>
      <c r="C946" s="235"/>
      <c r="D946" s="236" t="s">
        <v>192</v>
      </c>
      <c r="E946" s="237" t="s">
        <v>19</v>
      </c>
      <c r="F946" s="238" t="s">
        <v>715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192</v>
      </c>
      <c r="AU946" s="244" t="s">
        <v>80</v>
      </c>
      <c r="AV946" s="13" t="s">
        <v>78</v>
      </c>
      <c r="AW946" s="13" t="s">
        <v>194</v>
      </c>
      <c r="AX946" s="13" t="s">
        <v>71</v>
      </c>
      <c r="AY946" s="244" t="s">
        <v>181</v>
      </c>
    </row>
    <row r="947" s="14" customFormat="1">
      <c r="A947" s="14"/>
      <c r="B947" s="245"/>
      <c r="C947" s="246"/>
      <c r="D947" s="236" t="s">
        <v>192</v>
      </c>
      <c r="E947" s="247" t="s">
        <v>19</v>
      </c>
      <c r="F947" s="248" t="s">
        <v>1325</v>
      </c>
      <c r="G947" s="246"/>
      <c r="H947" s="249">
        <v>173.4195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192</v>
      </c>
      <c r="AU947" s="255" t="s">
        <v>80</v>
      </c>
      <c r="AV947" s="14" t="s">
        <v>80</v>
      </c>
      <c r="AW947" s="14" t="s">
        <v>194</v>
      </c>
      <c r="AX947" s="14" t="s">
        <v>71</v>
      </c>
      <c r="AY947" s="255" t="s">
        <v>181</v>
      </c>
    </row>
    <row r="948" s="15" customFormat="1">
      <c r="A948" s="15"/>
      <c r="B948" s="256"/>
      <c r="C948" s="257"/>
      <c r="D948" s="236" t="s">
        <v>192</v>
      </c>
      <c r="E948" s="258" t="s">
        <v>19</v>
      </c>
      <c r="F948" s="259" t="s">
        <v>214</v>
      </c>
      <c r="G948" s="257"/>
      <c r="H948" s="260">
        <v>173.4195</v>
      </c>
      <c r="I948" s="261"/>
      <c r="J948" s="257"/>
      <c r="K948" s="257"/>
      <c r="L948" s="262"/>
      <c r="M948" s="263"/>
      <c r="N948" s="264"/>
      <c r="O948" s="264"/>
      <c r="P948" s="264"/>
      <c r="Q948" s="264"/>
      <c r="R948" s="264"/>
      <c r="S948" s="264"/>
      <c r="T948" s="26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66" t="s">
        <v>192</v>
      </c>
      <c r="AU948" s="266" t="s">
        <v>80</v>
      </c>
      <c r="AV948" s="15" t="s">
        <v>97</v>
      </c>
      <c r="AW948" s="15" t="s">
        <v>194</v>
      </c>
      <c r="AX948" s="15" t="s">
        <v>71</v>
      </c>
      <c r="AY948" s="266" t="s">
        <v>181</v>
      </c>
    </row>
    <row r="949" s="13" customFormat="1">
      <c r="A949" s="13"/>
      <c r="B949" s="234"/>
      <c r="C949" s="235"/>
      <c r="D949" s="236" t="s">
        <v>192</v>
      </c>
      <c r="E949" s="237" t="s">
        <v>19</v>
      </c>
      <c r="F949" s="238" t="s">
        <v>215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192</v>
      </c>
      <c r="AU949" s="244" t="s">
        <v>80</v>
      </c>
      <c r="AV949" s="13" t="s">
        <v>78</v>
      </c>
      <c r="AW949" s="13" t="s">
        <v>194</v>
      </c>
      <c r="AX949" s="13" t="s">
        <v>71</v>
      </c>
      <c r="AY949" s="244" t="s">
        <v>181</v>
      </c>
    </row>
    <row r="950" s="14" customFormat="1">
      <c r="A950" s="14"/>
      <c r="B950" s="245"/>
      <c r="C950" s="246"/>
      <c r="D950" s="236" t="s">
        <v>192</v>
      </c>
      <c r="E950" s="247" t="s">
        <v>19</v>
      </c>
      <c r="F950" s="248" t="s">
        <v>1326</v>
      </c>
      <c r="G950" s="246"/>
      <c r="H950" s="249">
        <v>169.79999999999998</v>
      </c>
      <c r="I950" s="250"/>
      <c r="J950" s="246"/>
      <c r="K950" s="246"/>
      <c r="L950" s="251"/>
      <c r="M950" s="252"/>
      <c r="N950" s="253"/>
      <c r="O950" s="253"/>
      <c r="P950" s="253"/>
      <c r="Q950" s="253"/>
      <c r="R950" s="253"/>
      <c r="S950" s="253"/>
      <c r="T950" s="25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5" t="s">
        <v>192</v>
      </c>
      <c r="AU950" s="255" t="s">
        <v>80</v>
      </c>
      <c r="AV950" s="14" t="s">
        <v>80</v>
      </c>
      <c r="AW950" s="14" t="s">
        <v>194</v>
      </c>
      <c r="AX950" s="14" t="s">
        <v>71</v>
      </c>
      <c r="AY950" s="255" t="s">
        <v>181</v>
      </c>
    </row>
    <row r="951" s="15" customFormat="1">
      <c r="A951" s="15"/>
      <c r="B951" s="256"/>
      <c r="C951" s="257"/>
      <c r="D951" s="236" t="s">
        <v>192</v>
      </c>
      <c r="E951" s="258" t="s">
        <v>19</v>
      </c>
      <c r="F951" s="259" t="s">
        <v>214</v>
      </c>
      <c r="G951" s="257"/>
      <c r="H951" s="260">
        <v>169.79999999999998</v>
      </c>
      <c r="I951" s="261"/>
      <c r="J951" s="257"/>
      <c r="K951" s="257"/>
      <c r="L951" s="262"/>
      <c r="M951" s="263"/>
      <c r="N951" s="264"/>
      <c r="O951" s="264"/>
      <c r="P951" s="264"/>
      <c r="Q951" s="264"/>
      <c r="R951" s="264"/>
      <c r="S951" s="264"/>
      <c r="T951" s="26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6" t="s">
        <v>192</v>
      </c>
      <c r="AU951" s="266" t="s">
        <v>80</v>
      </c>
      <c r="AV951" s="15" t="s">
        <v>97</v>
      </c>
      <c r="AW951" s="15" t="s">
        <v>194</v>
      </c>
      <c r="AX951" s="15" t="s">
        <v>71</v>
      </c>
      <c r="AY951" s="266" t="s">
        <v>181</v>
      </c>
    </row>
    <row r="952" s="13" customFormat="1">
      <c r="A952" s="13"/>
      <c r="B952" s="234"/>
      <c r="C952" s="235"/>
      <c r="D952" s="236" t="s">
        <v>192</v>
      </c>
      <c r="E952" s="237" t="s">
        <v>19</v>
      </c>
      <c r="F952" s="238" t="s">
        <v>217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192</v>
      </c>
      <c r="AU952" s="244" t="s">
        <v>80</v>
      </c>
      <c r="AV952" s="13" t="s">
        <v>78</v>
      </c>
      <c r="AW952" s="13" t="s">
        <v>194</v>
      </c>
      <c r="AX952" s="13" t="s">
        <v>71</v>
      </c>
      <c r="AY952" s="244" t="s">
        <v>181</v>
      </c>
    </row>
    <row r="953" s="14" customFormat="1">
      <c r="A953" s="14"/>
      <c r="B953" s="245"/>
      <c r="C953" s="246"/>
      <c r="D953" s="236" t="s">
        <v>192</v>
      </c>
      <c r="E953" s="247" t="s">
        <v>19</v>
      </c>
      <c r="F953" s="248" t="s">
        <v>1327</v>
      </c>
      <c r="G953" s="246"/>
      <c r="H953" s="249">
        <v>40.799500000000002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192</v>
      </c>
      <c r="AU953" s="255" t="s">
        <v>80</v>
      </c>
      <c r="AV953" s="14" t="s">
        <v>80</v>
      </c>
      <c r="AW953" s="14" t="s">
        <v>194</v>
      </c>
      <c r="AX953" s="14" t="s">
        <v>71</v>
      </c>
      <c r="AY953" s="255" t="s">
        <v>181</v>
      </c>
    </row>
    <row r="954" s="14" customFormat="1">
      <c r="A954" s="14"/>
      <c r="B954" s="245"/>
      <c r="C954" s="246"/>
      <c r="D954" s="236" t="s">
        <v>192</v>
      </c>
      <c r="E954" s="247" t="s">
        <v>19</v>
      </c>
      <c r="F954" s="248" t="s">
        <v>1328</v>
      </c>
      <c r="G954" s="246"/>
      <c r="H954" s="249">
        <v>95.040500000000009</v>
      </c>
      <c r="I954" s="250"/>
      <c r="J954" s="246"/>
      <c r="K954" s="246"/>
      <c r="L954" s="251"/>
      <c r="M954" s="252"/>
      <c r="N954" s="253"/>
      <c r="O954" s="253"/>
      <c r="P954" s="253"/>
      <c r="Q954" s="253"/>
      <c r="R954" s="253"/>
      <c r="S954" s="253"/>
      <c r="T954" s="25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5" t="s">
        <v>192</v>
      </c>
      <c r="AU954" s="255" t="s">
        <v>80</v>
      </c>
      <c r="AV954" s="14" t="s">
        <v>80</v>
      </c>
      <c r="AW954" s="14" t="s">
        <v>194</v>
      </c>
      <c r="AX954" s="14" t="s">
        <v>71</v>
      </c>
      <c r="AY954" s="255" t="s">
        <v>181</v>
      </c>
    </row>
    <row r="955" s="14" customFormat="1">
      <c r="A955" s="14"/>
      <c r="B955" s="245"/>
      <c r="C955" s="246"/>
      <c r="D955" s="236" t="s">
        <v>192</v>
      </c>
      <c r="E955" s="247" t="s">
        <v>19</v>
      </c>
      <c r="F955" s="248" t="s">
        <v>1329</v>
      </c>
      <c r="G955" s="246"/>
      <c r="H955" s="249">
        <v>5.9483874999999999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192</v>
      </c>
      <c r="AU955" s="255" t="s">
        <v>80</v>
      </c>
      <c r="AV955" s="14" t="s">
        <v>80</v>
      </c>
      <c r="AW955" s="14" t="s">
        <v>194</v>
      </c>
      <c r="AX955" s="14" t="s">
        <v>71</v>
      </c>
      <c r="AY955" s="255" t="s">
        <v>181</v>
      </c>
    </row>
    <row r="956" s="15" customFormat="1">
      <c r="A956" s="15"/>
      <c r="B956" s="256"/>
      <c r="C956" s="257"/>
      <c r="D956" s="236" t="s">
        <v>192</v>
      </c>
      <c r="E956" s="258" t="s">
        <v>19</v>
      </c>
      <c r="F956" s="259" t="s">
        <v>214</v>
      </c>
      <c r="G956" s="257"/>
      <c r="H956" s="260">
        <v>141.7883875</v>
      </c>
      <c r="I956" s="261"/>
      <c r="J956" s="257"/>
      <c r="K956" s="257"/>
      <c r="L956" s="262"/>
      <c r="M956" s="263"/>
      <c r="N956" s="264"/>
      <c r="O956" s="264"/>
      <c r="P956" s="264"/>
      <c r="Q956" s="264"/>
      <c r="R956" s="264"/>
      <c r="S956" s="264"/>
      <c r="T956" s="26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6" t="s">
        <v>192</v>
      </c>
      <c r="AU956" s="266" t="s">
        <v>80</v>
      </c>
      <c r="AV956" s="15" t="s">
        <v>97</v>
      </c>
      <c r="AW956" s="15" t="s">
        <v>194</v>
      </c>
      <c r="AX956" s="15" t="s">
        <v>71</v>
      </c>
      <c r="AY956" s="266" t="s">
        <v>181</v>
      </c>
    </row>
    <row r="957" s="16" customFormat="1">
      <c r="A957" s="16"/>
      <c r="B957" s="267"/>
      <c r="C957" s="268"/>
      <c r="D957" s="236" t="s">
        <v>192</v>
      </c>
      <c r="E957" s="269" t="s">
        <v>19</v>
      </c>
      <c r="F957" s="270" t="s">
        <v>220</v>
      </c>
      <c r="G957" s="268"/>
      <c r="H957" s="271">
        <v>895.04401249999989</v>
      </c>
      <c r="I957" s="272"/>
      <c r="J957" s="268"/>
      <c r="K957" s="268"/>
      <c r="L957" s="273"/>
      <c r="M957" s="274"/>
      <c r="N957" s="275"/>
      <c r="O957" s="275"/>
      <c r="P957" s="275"/>
      <c r="Q957" s="275"/>
      <c r="R957" s="275"/>
      <c r="S957" s="275"/>
      <c r="T957" s="27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277" t="s">
        <v>192</v>
      </c>
      <c r="AU957" s="277" t="s">
        <v>80</v>
      </c>
      <c r="AV957" s="16" t="s">
        <v>188</v>
      </c>
      <c r="AW957" s="16" t="s">
        <v>194</v>
      </c>
      <c r="AX957" s="16" t="s">
        <v>78</v>
      </c>
      <c r="AY957" s="277" t="s">
        <v>181</v>
      </c>
    </row>
    <row r="958" s="2" customFormat="1" ht="44.25" customHeight="1">
      <c r="A958" s="41"/>
      <c r="B958" s="42"/>
      <c r="C958" s="216" t="s">
        <v>1330</v>
      </c>
      <c r="D958" s="216" t="s">
        <v>183</v>
      </c>
      <c r="E958" s="217" t="s">
        <v>1331</v>
      </c>
      <c r="F958" s="218" t="s">
        <v>1332</v>
      </c>
      <c r="G958" s="219" t="s">
        <v>283</v>
      </c>
      <c r="H958" s="220">
        <v>122.325</v>
      </c>
      <c r="I958" s="221"/>
      <c r="J958" s="222">
        <f>ROUND(I958*H958,2)</f>
        <v>0</v>
      </c>
      <c r="K958" s="218" t="s">
        <v>187</v>
      </c>
      <c r="L958" s="47"/>
      <c r="M958" s="223" t="s">
        <v>19</v>
      </c>
      <c r="N958" s="224" t="s">
        <v>42</v>
      </c>
      <c r="O958" s="87"/>
      <c r="P958" s="225">
        <f>O958*H958</f>
        <v>0</v>
      </c>
      <c r="Q958" s="225">
        <v>0.021999999999999999</v>
      </c>
      <c r="R958" s="225">
        <f>Q958*H958</f>
        <v>2.6911499999999999</v>
      </c>
      <c r="S958" s="225">
        <v>0</v>
      </c>
      <c r="T958" s="226">
        <f>S958*H958</f>
        <v>0</v>
      </c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R958" s="227" t="s">
        <v>188</v>
      </c>
      <c r="AT958" s="227" t="s">
        <v>183</v>
      </c>
      <c r="AU958" s="227" t="s">
        <v>80</v>
      </c>
      <c r="AY958" s="20" t="s">
        <v>181</v>
      </c>
      <c r="BE958" s="228">
        <f>IF(N958="základní",J958,0)</f>
        <v>0</v>
      </c>
      <c r="BF958" s="228">
        <f>IF(N958="snížená",J958,0)</f>
        <v>0</v>
      </c>
      <c r="BG958" s="228">
        <f>IF(N958="zákl. přenesená",J958,0)</f>
        <v>0</v>
      </c>
      <c r="BH958" s="228">
        <f>IF(N958="sníž. přenesená",J958,0)</f>
        <v>0</v>
      </c>
      <c r="BI958" s="228">
        <f>IF(N958="nulová",J958,0)</f>
        <v>0</v>
      </c>
      <c r="BJ958" s="20" t="s">
        <v>78</v>
      </c>
      <c r="BK958" s="228">
        <f>ROUND(I958*H958,2)</f>
        <v>0</v>
      </c>
      <c r="BL958" s="20" t="s">
        <v>188</v>
      </c>
      <c r="BM958" s="227" t="s">
        <v>1333</v>
      </c>
    </row>
    <row r="959" s="2" customFormat="1">
      <c r="A959" s="41"/>
      <c r="B959" s="42"/>
      <c r="C959" s="43"/>
      <c r="D959" s="229" t="s">
        <v>190</v>
      </c>
      <c r="E959" s="43"/>
      <c r="F959" s="230" t="s">
        <v>1334</v>
      </c>
      <c r="G959" s="43"/>
      <c r="H959" s="43"/>
      <c r="I959" s="231"/>
      <c r="J959" s="43"/>
      <c r="K959" s="43"/>
      <c r="L959" s="47"/>
      <c r="M959" s="232"/>
      <c r="N959" s="233"/>
      <c r="O959" s="87"/>
      <c r="P959" s="87"/>
      <c r="Q959" s="87"/>
      <c r="R959" s="87"/>
      <c r="S959" s="87"/>
      <c r="T959" s="88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T959" s="20" t="s">
        <v>190</v>
      </c>
      <c r="AU959" s="20" t="s">
        <v>80</v>
      </c>
    </row>
    <row r="960" s="13" customFormat="1">
      <c r="A960" s="13"/>
      <c r="B960" s="234"/>
      <c r="C960" s="235"/>
      <c r="D960" s="236" t="s">
        <v>192</v>
      </c>
      <c r="E960" s="237" t="s">
        <v>19</v>
      </c>
      <c r="F960" s="238" t="s">
        <v>204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192</v>
      </c>
      <c r="AU960" s="244" t="s">
        <v>80</v>
      </c>
      <c r="AV960" s="13" t="s">
        <v>78</v>
      </c>
      <c r="AW960" s="13" t="s">
        <v>194</v>
      </c>
      <c r="AX960" s="13" t="s">
        <v>71</v>
      </c>
      <c r="AY960" s="244" t="s">
        <v>181</v>
      </c>
    </row>
    <row r="961" s="13" customFormat="1">
      <c r="A961" s="13"/>
      <c r="B961" s="234"/>
      <c r="C961" s="235"/>
      <c r="D961" s="236" t="s">
        <v>192</v>
      </c>
      <c r="E961" s="237" t="s">
        <v>19</v>
      </c>
      <c r="F961" s="238" t="s">
        <v>464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192</v>
      </c>
      <c r="AU961" s="244" t="s">
        <v>80</v>
      </c>
      <c r="AV961" s="13" t="s">
        <v>78</v>
      </c>
      <c r="AW961" s="13" t="s">
        <v>194</v>
      </c>
      <c r="AX961" s="13" t="s">
        <v>71</v>
      </c>
      <c r="AY961" s="244" t="s">
        <v>181</v>
      </c>
    </row>
    <row r="962" s="14" customFormat="1">
      <c r="A962" s="14"/>
      <c r="B962" s="245"/>
      <c r="C962" s="246"/>
      <c r="D962" s="236" t="s">
        <v>192</v>
      </c>
      <c r="E962" s="247" t="s">
        <v>19</v>
      </c>
      <c r="F962" s="248" t="s">
        <v>1335</v>
      </c>
      <c r="G962" s="246"/>
      <c r="H962" s="249">
        <v>2.7010000000000001</v>
      </c>
      <c r="I962" s="250"/>
      <c r="J962" s="246"/>
      <c r="K962" s="246"/>
      <c r="L962" s="251"/>
      <c r="M962" s="252"/>
      <c r="N962" s="253"/>
      <c r="O962" s="253"/>
      <c r="P962" s="253"/>
      <c r="Q962" s="253"/>
      <c r="R962" s="253"/>
      <c r="S962" s="253"/>
      <c r="T962" s="25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5" t="s">
        <v>192</v>
      </c>
      <c r="AU962" s="255" t="s">
        <v>80</v>
      </c>
      <c r="AV962" s="14" t="s">
        <v>80</v>
      </c>
      <c r="AW962" s="14" t="s">
        <v>194</v>
      </c>
      <c r="AX962" s="14" t="s">
        <v>71</v>
      </c>
      <c r="AY962" s="255" t="s">
        <v>181</v>
      </c>
    </row>
    <row r="963" s="14" customFormat="1">
      <c r="A963" s="14"/>
      <c r="B963" s="245"/>
      <c r="C963" s="246"/>
      <c r="D963" s="236" t="s">
        <v>192</v>
      </c>
      <c r="E963" s="247" t="s">
        <v>19</v>
      </c>
      <c r="F963" s="248" t="s">
        <v>1336</v>
      </c>
      <c r="G963" s="246"/>
      <c r="H963" s="249">
        <v>25.27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192</v>
      </c>
      <c r="AU963" s="255" t="s">
        <v>80</v>
      </c>
      <c r="AV963" s="14" t="s">
        <v>80</v>
      </c>
      <c r="AW963" s="14" t="s">
        <v>194</v>
      </c>
      <c r="AX963" s="14" t="s">
        <v>71</v>
      </c>
      <c r="AY963" s="255" t="s">
        <v>181</v>
      </c>
    </row>
    <row r="964" s="14" customFormat="1">
      <c r="A964" s="14"/>
      <c r="B964" s="245"/>
      <c r="C964" s="246"/>
      <c r="D964" s="236" t="s">
        <v>192</v>
      </c>
      <c r="E964" s="247" t="s">
        <v>19</v>
      </c>
      <c r="F964" s="248" t="s">
        <v>1337</v>
      </c>
      <c r="G964" s="246"/>
      <c r="H964" s="249">
        <v>6.5280499999999995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192</v>
      </c>
      <c r="AU964" s="255" t="s">
        <v>80</v>
      </c>
      <c r="AV964" s="14" t="s">
        <v>80</v>
      </c>
      <c r="AW964" s="14" t="s">
        <v>194</v>
      </c>
      <c r="AX964" s="14" t="s">
        <v>71</v>
      </c>
      <c r="AY964" s="255" t="s">
        <v>181</v>
      </c>
    </row>
    <row r="965" s="15" customFormat="1">
      <c r="A965" s="15"/>
      <c r="B965" s="256"/>
      <c r="C965" s="257"/>
      <c r="D965" s="236" t="s">
        <v>192</v>
      </c>
      <c r="E965" s="258" t="s">
        <v>19</v>
      </c>
      <c r="F965" s="259" t="s">
        <v>214</v>
      </c>
      <c r="G965" s="257"/>
      <c r="H965" s="260">
        <v>34.499049999999997</v>
      </c>
      <c r="I965" s="261"/>
      <c r="J965" s="257"/>
      <c r="K965" s="257"/>
      <c r="L965" s="262"/>
      <c r="M965" s="263"/>
      <c r="N965" s="264"/>
      <c r="O965" s="264"/>
      <c r="P965" s="264"/>
      <c r="Q965" s="264"/>
      <c r="R965" s="264"/>
      <c r="S965" s="264"/>
      <c r="T965" s="26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66" t="s">
        <v>192</v>
      </c>
      <c r="AU965" s="266" t="s">
        <v>80</v>
      </c>
      <c r="AV965" s="15" t="s">
        <v>97</v>
      </c>
      <c r="AW965" s="15" t="s">
        <v>194</v>
      </c>
      <c r="AX965" s="15" t="s">
        <v>71</v>
      </c>
      <c r="AY965" s="266" t="s">
        <v>181</v>
      </c>
    </row>
    <row r="966" s="13" customFormat="1">
      <c r="A966" s="13"/>
      <c r="B966" s="234"/>
      <c r="C966" s="235"/>
      <c r="D966" s="236" t="s">
        <v>192</v>
      </c>
      <c r="E966" s="237" t="s">
        <v>19</v>
      </c>
      <c r="F966" s="238" t="s">
        <v>471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192</v>
      </c>
      <c r="AU966" s="244" t="s">
        <v>80</v>
      </c>
      <c r="AV966" s="13" t="s">
        <v>78</v>
      </c>
      <c r="AW966" s="13" t="s">
        <v>194</v>
      </c>
      <c r="AX966" s="13" t="s">
        <v>71</v>
      </c>
      <c r="AY966" s="244" t="s">
        <v>181</v>
      </c>
    </row>
    <row r="967" s="14" customFormat="1">
      <c r="A967" s="14"/>
      <c r="B967" s="245"/>
      <c r="C967" s="246"/>
      <c r="D967" s="236" t="s">
        <v>192</v>
      </c>
      <c r="E967" s="247" t="s">
        <v>19</v>
      </c>
      <c r="F967" s="248" t="s">
        <v>1338</v>
      </c>
      <c r="G967" s="246"/>
      <c r="H967" s="249">
        <v>8.8800000000000008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5" t="s">
        <v>192</v>
      </c>
      <c r="AU967" s="255" t="s">
        <v>80</v>
      </c>
      <c r="AV967" s="14" t="s">
        <v>80</v>
      </c>
      <c r="AW967" s="14" t="s">
        <v>194</v>
      </c>
      <c r="AX967" s="14" t="s">
        <v>71</v>
      </c>
      <c r="AY967" s="255" t="s">
        <v>181</v>
      </c>
    </row>
    <row r="968" s="14" customFormat="1">
      <c r="A968" s="14"/>
      <c r="B968" s="245"/>
      <c r="C968" s="246"/>
      <c r="D968" s="236" t="s">
        <v>192</v>
      </c>
      <c r="E968" s="247" t="s">
        <v>19</v>
      </c>
      <c r="F968" s="248" t="s">
        <v>1339</v>
      </c>
      <c r="G968" s="246"/>
      <c r="H968" s="249">
        <v>66.086000000000013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192</v>
      </c>
      <c r="AU968" s="255" t="s">
        <v>80</v>
      </c>
      <c r="AV968" s="14" t="s">
        <v>80</v>
      </c>
      <c r="AW968" s="14" t="s">
        <v>194</v>
      </c>
      <c r="AX968" s="14" t="s">
        <v>71</v>
      </c>
      <c r="AY968" s="255" t="s">
        <v>181</v>
      </c>
    </row>
    <row r="969" s="15" customFormat="1">
      <c r="A969" s="15"/>
      <c r="B969" s="256"/>
      <c r="C969" s="257"/>
      <c r="D969" s="236" t="s">
        <v>192</v>
      </c>
      <c r="E969" s="258" t="s">
        <v>19</v>
      </c>
      <c r="F969" s="259" t="s">
        <v>214</v>
      </c>
      <c r="G969" s="257"/>
      <c r="H969" s="260">
        <v>74.966000000000008</v>
      </c>
      <c r="I969" s="261"/>
      <c r="J969" s="257"/>
      <c r="K969" s="257"/>
      <c r="L969" s="262"/>
      <c r="M969" s="263"/>
      <c r="N969" s="264"/>
      <c r="O969" s="264"/>
      <c r="P969" s="264"/>
      <c r="Q969" s="264"/>
      <c r="R969" s="264"/>
      <c r="S969" s="264"/>
      <c r="T969" s="26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66" t="s">
        <v>192</v>
      </c>
      <c r="AU969" s="266" t="s">
        <v>80</v>
      </c>
      <c r="AV969" s="15" t="s">
        <v>97</v>
      </c>
      <c r="AW969" s="15" t="s">
        <v>194</v>
      </c>
      <c r="AX969" s="15" t="s">
        <v>71</v>
      </c>
      <c r="AY969" s="266" t="s">
        <v>181</v>
      </c>
    </row>
    <row r="970" s="14" customFormat="1">
      <c r="A970" s="14"/>
      <c r="B970" s="245"/>
      <c r="C970" s="246"/>
      <c r="D970" s="236" t="s">
        <v>192</v>
      </c>
      <c r="E970" s="247" t="s">
        <v>19</v>
      </c>
      <c r="F970" s="248" t="s">
        <v>1340</v>
      </c>
      <c r="G970" s="246"/>
      <c r="H970" s="249">
        <v>6.5</v>
      </c>
      <c r="I970" s="250"/>
      <c r="J970" s="246"/>
      <c r="K970" s="246"/>
      <c r="L970" s="251"/>
      <c r="M970" s="252"/>
      <c r="N970" s="253"/>
      <c r="O970" s="253"/>
      <c r="P970" s="253"/>
      <c r="Q970" s="253"/>
      <c r="R970" s="253"/>
      <c r="S970" s="253"/>
      <c r="T970" s="25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5" t="s">
        <v>192</v>
      </c>
      <c r="AU970" s="255" t="s">
        <v>80</v>
      </c>
      <c r="AV970" s="14" t="s">
        <v>80</v>
      </c>
      <c r="AW970" s="14" t="s">
        <v>194</v>
      </c>
      <c r="AX970" s="14" t="s">
        <v>71</v>
      </c>
      <c r="AY970" s="255" t="s">
        <v>181</v>
      </c>
    </row>
    <row r="971" s="14" customFormat="1">
      <c r="A971" s="14"/>
      <c r="B971" s="245"/>
      <c r="C971" s="246"/>
      <c r="D971" s="236" t="s">
        <v>192</v>
      </c>
      <c r="E971" s="247" t="s">
        <v>19</v>
      </c>
      <c r="F971" s="248" t="s">
        <v>1341</v>
      </c>
      <c r="G971" s="246"/>
      <c r="H971" s="249">
        <v>6.3599999999999994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5" t="s">
        <v>192</v>
      </c>
      <c r="AU971" s="255" t="s">
        <v>80</v>
      </c>
      <c r="AV971" s="14" t="s">
        <v>80</v>
      </c>
      <c r="AW971" s="14" t="s">
        <v>194</v>
      </c>
      <c r="AX971" s="14" t="s">
        <v>71</v>
      </c>
      <c r="AY971" s="255" t="s">
        <v>181</v>
      </c>
    </row>
    <row r="972" s="16" customFormat="1">
      <c r="A972" s="16"/>
      <c r="B972" s="267"/>
      <c r="C972" s="268"/>
      <c r="D972" s="236" t="s">
        <v>192</v>
      </c>
      <c r="E972" s="269" t="s">
        <v>19</v>
      </c>
      <c r="F972" s="270" t="s">
        <v>220</v>
      </c>
      <c r="G972" s="268"/>
      <c r="H972" s="271">
        <v>122.32505000000002</v>
      </c>
      <c r="I972" s="272"/>
      <c r="J972" s="268"/>
      <c r="K972" s="268"/>
      <c r="L972" s="273"/>
      <c r="M972" s="274"/>
      <c r="N972" s="275"/>
      <c r="O972" s="275"/>
      <c r="P972" s="275"/>
      <c r="Q972" s="275"/>
      <c r="R972" s="275"/>
      <c r="S972" s="275"/>
      <c r="T972" s="27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77" t="s">
        <v>192</v>
      </c>
      <c r="AU972" s="277" t="s">
        <v>80</v>
      </c>
      <c r="AV972" s="16" t="s">
        <v>188</v>
      </c>
      <c r="AW972" s="16" t="s">
        <v>194</v>
      </c>
      <c r="AX972" s="16" t="s">
        <v>78</v>
      </c>
      <c r="AY972" s="277" t="s">
        <v>181</v>
      </c>
    </row>
    <row r="973" s="2" customFormat="1" ht="44.25" customHeight="1">
      <c r="A973" s="41"/>
      <c r="B973" s="42"/>
      <c r="C973" s="216" t="s">
        <v>1342</v>
      </c>
      <c r="D973" s="216" t="s">
        <v>183</v>
      </c>
      <c r="E973" s="217" t="s">
        <v>1343</v>
      </c>
      <c r="F973" s="218" t="s">
        <v>1344</v>
      </c>
      <c r="G973" s="219" t="s">
        <v>283</v>
      </c>
      <c r="H973" s="220">
        <v>8.8160000000000007</v>
      </c>
      <c r="I973" s="221"/>
      <c r="J973" s="222">
        <f>ROUND(I973*H973,2)</f>
        <v>0</v>
      </c>
      <c r="K973" s="218" t="s">
        <v>187</v>
      </c>
      <c r="L973" s="47"/>
      <c r="M973" s="223" t="s">
        <v>19</v>
      </c>
      <c r="N973" s="224" t="s">
        <v>42</v>
      </c>
      <c r="O973" s="87"/>
      <c r="P973" s="225">
        <f>O973*H973</f>
        <v>0</v>
      </c>
      <c r="Q973" s="225">
        <v>0.033300000000000003</v>
      </c>
      <c r="R973" s="225">
        <f>Q973*H973</f>
        <v>0.29357280000000008</v>
      </c>
      <c r="S973" s="225">
        <v>0</v>
      </c>
      <c r="T973" s="226">
        <f>S973*H973</f>
        <v>0</v>
      </c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R973" s="227" t="s">
        <v>188</v>
      </c>
      <c r="AT973" s="227" t="s">
        <v>183</v>
      </c>
      <c r="AU973" s="227" t="s">
        <v>80</v>
      </c>
      <c r="AY973" s="20" t="s">
        <v>181</v>
      </c>
      <c r="BE973" s="228">
        <f>IF(N973="základní",J973,0)</f>
        <v>0</v>
      </c>
      <c r="BF973" s="228">
        <f>IF(N973="snížená",J973,0)</f>
        <v>0</v>
      </c>
      <c r="BG973" s="228">
        <f>IF(N973="zákl. přenesená",J973,0)</f>
        <v>0</v>
      </c>
      <c r="BH973" s="228">
        <f>IF(N973="sníž. přenesená",J973,0)</f>
        <v>0</v>
      </c>
      <c r="BI973" s="228">
        <f>IF(N973="nulová",J973,0)</f>
        <v>0</v>
      </c>
      <c r="BJ973" s="20" t="s">
        <v>78</v>
      </c>
      <c r="BK973" s="228">
        <f>ROUND(I973*H973,2)</f>
        <v>0</v>
      </c>
      <c r="BL973" s="20" t="s">
        <v>188</v>
      </c>
      <c r="BM973" s="227" t="s">
        <v>1345</v>
      </c>
    </row>
    <row r="974" s="2" customFormat="1">
      <c r="A974" s="41"/>
      <c r="B974" s="42"/>
      <c r="C974" s="43"/>
      <c r="D974" s="229" t="s">
        <v>190</v>
      </c>
      <c r="E974" s="43"/>
      <c r="F974" s="230" t="s">
        <v>1346</v>
      </c>
      <c r="G974" s="43"/>
      <c r="H974" s="43"/>
      <c r="I974" s="231"/>
      <c r="J974" s="43"/>
      <c r="K974" s="43"/>
      <c r="L974" s="47"/>
      <c r="M974" s="232"/>
      <c r="N974" s="233"/>
      <c r="O974" s="87"/>
      <c r="P974" s="87"/>
      <c r="Q974" s="87"/>
      <c r="R974" s="87"/>
      <c r="S974" s="87"/>
      <c r="T974" s="88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T974" s="20" t="s">
        <v>190</v>
      </c>
      <c r="AU974" s="20" t="s">
        <v>80</v>
      </c>
    </row>
    <row r="975" s="14" customFormat="1">
      <c r="A975" s="14"/>
      <c r="B975" s="245"/>
      <c r="C975" s="246"/>
      <c r="D975" s="236" t="s">
        <v>192</v>
      </c>
      <c r="E975" s="247" t="s">
        <v>19</v>
      </c>
      <c r="F975" s="248" t="s">
        <v>1347</v>
      </c>
      <c r="G975" s="246"/>
      <c r="H975" s="249">
        <v>8.8162249999999993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192</v>
      </c>
      <c r="AU975" s="255" t="s">
        <v>80</v>
      </c>
      <c r="AV975" s="14" t="s">
        <v>80</v>
      </c>
      <c r="AW975" s="14" t="s">
        <v>194</v>
      </c>
      <c r="AX975" s="14" t="s">
        <v>71</v>
      </c>
      <c r="AY975" s="255" t="s">
        <v>181</v>
      </c>
    </row>
    <row r="976" s="2" customFormat="1" ht="37.8" customHeight="1">
      <c r="A976" s="41"/>
      <c r="B976" s="42"/>
      <c r="C976" s="216" t="s">
        <v>1348</v>
      </c>
      <c r="D976" s="216" t="s">
        <v>183</v>
      </c>
      <c r="E976" s="217" t="s">
        <v>1349</v>
      </c>
      <c r="F976" s="218" t="s">
        <v>1350</v>
      </c>
      <c r="G976" s="219" t="s">
        <v>283</v>
      </c>
      <c r="H976" s="220">
        <v>327.649</v>
      </c>
      <c r="I976" s="221"/>
      <c r="J976" s="222">
        <f>ROUND(I976*H976,2)</f>
        <v>0</v>
      </c>
      <c r="K976" s="218" t="s">
        <v>187</v>
      </c>
      <c r="L976" s="47"/>
      <c r="M976" s="223" t="s">
        <v>19</v>
      </c>
      <c r="N976" s="224" t="s">
        <v>42</v>
      </c>
      <c r="O976" s="87"/>
      <c r="P976" s="225">
        <f>O976*H976</f>
        <v>0</v>
      </c>
      <c r="Q976" s="225">
        <v>0.0147</v>
      </c>
      <c r="R976" s="225">
        <f>Q976*H976</f>
        <v>4.8164403</v>
      </c>
      <c r="S976" s="225">
        <v>0</v>
      </c>
      <c r="T976" s="226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7" t="s">
        <v>188</v>
      </c>
      <c r="AT976" s="227" t="s">
        <v>183</v>
      </c>
      <c r="AU976" s="227" t="s">
        <v>80</v>
      </c>
      <c r="AY976" s="20" t="s">
        <v>181</v>
      </c>
      <c r="BE976" s="228">
        <f>IF(N976="základní",J976,0)</f>
        <v>0</v>
      </c>
      <c r="BF976" s="228">
        <f>IF(N976="snížená",J976,0)</f>
        <v>0</v>
      </c>
      <c r="BG976" s="228">
        <f>IF(N976="zákl. přenesená",J976,0)</f>
        <v>0</v>
      </c>
      <c r="BH976" s="228">
        <f>IF(N976="sníž. přenesená",J976,0)</f>
        <v>0</v>
      </c>
      <c r="BI976" s="228">
        <f>IF(N976="nulová",J976,0)</f>
        <v>0</v>
      </c>
      <c r="BJ976" s="20" t="s">
        <v>78</v>
      </c>
      <c r="BK976" s="228">
        <f>ROUND(I976*H976,2)</f>
        <v>0</v>
      </c>
      <c r="BL976" s="20" t="s">
        <v>188</v>
      </c>
      <c r="BM976" s="227" t="s">
        <v>1351</v>
      </c>
    </row>
    <row r="977" s="2" customFormat="1">
      <c r="A977" s="41"/>
      <c r="B977" s="42"/>
      <c r="C977" s="43"/>
      <c r="D977" s="229" t="s">
        <v>190</v>
      </c>
      <c r="E977" s="43"/>
      <c r="F977" s="230" t="s">
        <v>1352</v>
      </c>
      <c r="G977" s="43"/>
      <c r="H977" s="43"/>
      <c r="I977" s="231"/>
      <c r="J977" s="43"/>
      <c r="K977" s="43"/>
      <c r="L977" s="47"/>
      <c r="M977" s="232"/>
      <c r="N977" s="233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190</v>
      </c>
      <c r="AU977" s="20" t="s">
        <v>80</v>
      </c>
    </row>
    <row r="978" s="13" customFormat="1">
      <c r="A978" s="13"/>
      <c r="B978" s="234"/>
      <c r="C978" s="235"/>
      <c r="D978" s="236" t="s">
        <v>192</v>
      </c>
      <c r="E978" s="237" t="s">
        <v>19</v>
      </c>
      <c r="F978" s="238" t="s">
        <v>1353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192</v>
      </c>
      <c r="AU978" s="244" t="s">
        <v>80</v>
      </c>
      <c r="AV978" s="13" t="s">
        <v>78</v>
      </c>
      <c r="AW978" s="13" t="s">
        <v>194</v>
      </c>
      <c r="AX978" s="13" t="s">
        <v>71</v>
      </c>
      <c r="AY978" s="244" t="s">
        <v>181</v>
      </c>
    </row>
    <row r="979" s="13" customFormat="1">
      <c r="A979" s="13"/>
      <c r="B979" s="234"/>
      <c r="C979" s="235"/>
      <c r="D979" s="236" t="s">
        <v>192</v>
      </c>
      <c r="E979" s="237" t="s">
        <v>19</v>
      </c>
      <c r="F979" s="238" t="s">
        <v>204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192</v>
      </c>
      <c r="AU979" s="244" t="s">
        <v>80</v>
      </c>
      <c r="AV979" s="13" t="s">
        <v>78</v>
      </c>
      <c r="AW979" s="13" t="s">
        <v>194</v>
      </c>
      <c r="AX979" s="13" t="s">
        <v>71</v>
      </c>
      <c r="AY979" s="244" t="s">
        <v>181</v>
      </c>
    </row>
    <row r="980" s="13" customFormat="1">
      <c r="A980" s="13"/>
      <c r="B980" s="234"/>
      <c r="C980" s="235"/>
      <c r="D980" s="236" t="s">
        <v>192</v>
      </c>
      <c r="E980" s="237" t="s">
        <v>19</v>
      </c>
      <c r="F980" s="238" t="s">
        <v>464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192</v>
      </c>
      <c r="AU980" s="244" t="s">
        <v>80</v>
      </c>
      <c r="AV980" s="13" t="s">
        <v>78</v>
      </c>
      <c r="AW980" s="13" t="s">
        <v>194</v>
      </c>
      <c r="AX980" s="13" t="s">
        <v>71</v>
      </c>
      <c r="AY980" s="244" t="s">
        <v>181</v>
      </c>
    </row>
    <row r="981" s="14" customFormat="1">
      <c r="A981" s="14"/>
      <c r="B981" s="245"/>
      <c r="C981" s="246"/>
      <c r="D981" s="236" t="s">
        <v>192</v>
      </c>
      <c r="E981" s="247" t="s">
        <v>19</v>
      </c>
      <c r="F981" s="248" t="s">
        <v>1354</v>
      </c>
      <c r="G981" s="246"/>
      <c r="H981" s="249">
        <v>56.573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192</v>
      </c>
      <c r="AU981" s="255" t="s">
        <v>80</v>
      </c>
      <c r="AV981" s="14" t="s">
        <v>80</v>
      </c>
      <c r="AW981" s="14" t="s">
        <v>194</v>
      </c>
      <c r="AX981" s="14" t="s">
        <v>71</v>
      </c>
      <c r="AY981" s="255" t="s">
        <v>181</v>
      </c>
    </row>
    <row r="982" s="14" customFormat="1">
      <c r="A982" s="14"/>
      <c r="B982" s="245"/>
      <c r="C982" s="246"/>
      <c r="D982" s="236" t="s">
        <v>192</v>
      </c>
      <c r="E982" s="247" t="s">
        <v>19</v>
      </c>
      <c r="F982" s="248" t="s">
        <v>1355</v>
      </c>
      <c r="G982" s="246"/>
      <c r="H982" s="249">
        <v>28.442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192</v>
      </c>
      <c r="AU982" s="255" t="s">
        <v>80</v>
      </c>
      <c r="AV982" s="14" t="s">
        <v>80</v>
      </c>
      <c r="AW982" s="14" t="s">
        <v>194</v>
      </c>
      <c r="AX982" s="14" t="s">
        <v>71</v>
      </c>
      <c r="AY982" s="255" t="s">
        <v>181</v>
      </c>
    </row>
    <row r="983" s="15" customFormat="1">
      <c r="A983" s="15"/>
      <c r="B983" s="256"/>
      <c r="C983" s="257"/>
      <c r="D983" s="236" t="s">
        <v>192</v>
      </c>
      <c r="E983" s="258" t="s">
        <v>19</v>
      </c>
      <c r="F983" s="259" t="s">
        <v>214</v>
      </c>
      <c r="G983" s="257"/>
      <c r="H983" s="260">
        <v>85.015000000000001</v>
      </c>
      <c r="I983" s="261"/>
      <c r="J983" s="257"/>
      <c r="K983" s="257"/>
      <c r="L983" s="262"/>
      <c r="M983" s="263"/>
      <c r="N983" s="264"/>
      <c r="O983" s="264"/>
      <c r="P983" s="264"/>
      <c r="Q983" s="264"/>
      <c r="R983" s="264"/>
      <c r="S983" s="264"/>
      <c r="T983" s="26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6" t="s">
        <v>192</v>
      </c>
      <c r="AU983" s="266" t="s">
        <v>80</v>
      </c>
      <c r="AV983" s="15" t="s">
        <v>97</v>
      </c>
      <c r="AW983" s="15" t="s">
        <v>194</v>
      </c>
      <c r="AX983" s="15" t="s">
        <v>71</v>
      </c>
      <c r="AY983" s="266" t="s">
        <v>181</v>
      </c>
    </row>
    <row r="984" s="13" customFormat="1">
      <c r="A984" s="13"/>
      <c r="B984" s="234"/>
      <c r="C984" s="235"/>
      <c r="D984" s="236" t="s">
        <v>192</v>
      </c>
      <c r="E984" s="237" t="s">
        <v>19</v>
      </c>
      <c r="F984" s="238" t="s">
        <v>469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192</v>
      </c>
      <c r="AU984" s="244" t="s">
        <v>80</v>
      </c>
      <c r="AV984" s="13" t="s">
        <v>78</v>
      </c>
      <c r="AW984" s="13" t="s">
        <v>194</v>
      </c>
      <c r="AX984" s="13" t="s">
        <v>71</v>
      </c>
      <c r="AY984" s="244" t="s">
        <v>181</v>
      </c>
    </row>
    <row r="985" s="14" customFormat="1">
      <c r="A985" s="14"/>
      <c r="B985" s="245"/>
      <c r="C985" s="246"/>
      <c r="D985" s="236" t="s">
        <v>192</v>
      </c>
      <c r="E985" s="247" t="s">
        <v>19</v>
      </c>
      <c r="F985" s="248" t="s">
        <v>1356</v>
      </c>
      <c r="G985" s="246"/>
      <c r="H985" s="249">
        <v>7.125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5" t="s">
        <v>192</v>
      </c>
      <c r="AU985" s="255" t="s">
        <v>80</v>
      </c>
      <c r="AV985" s="14" t="s">
        <v>80</v>
      </c>
      <c r="AW985" s="14" t="s">
        <v>194</v>
      </c>
      <c r="AX985" s="14" t="s">
        <v>71</v>
      </c>
      <c r="AY985" s="255" t="s">
        <v>181</v>
      </c>
    </row>
    <row r="986" s="14" customFormat="1">
      <c r="A986" s="14"/>
      <c r="B986" s="245"/>
      <c r="C986" s="246"/>
      <c r="D986" s="236" t="s">
        <v>192</v>
      </c>
      <c r="E986" s="247" t="s">
        <v>19</v>
      </c>
      <c r="F986" s="248" t="s">
        <v>1357</v>
      </c>
      <c r="G986" s="246"/>
      <c r="H986" s="249">
        <v>86.429000000000002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192</v>
      </c>
      <c r="AU986" s="255" t="s">
        <v>80</v>
      </c>
      <c r="AV986" s="14" t="s">
        <v>80</v>
      </c>
      <c r="AW986" s="14" t="s">
        <v>194</v>
      </c>
      <c r="AX986" s="14" t="s">
        <v>71</v>
      </c>
      <c r="AY986" s="255" t="s">
        <v>181</v>
      </c>
    </row>
    <row r="987" s="14" customFormat="1">
      <c r="A987" s="14"/>
      <c r="B987" s="245"/>
      <c r="C987" s="246"/>
      <c r="D987" s="236" t="s">
        <v>192</v>
      </c>
      <c r="E987" s="247" t="s">
        <v>19</v>
      </c>
      <c r="F987" s="248" t="s">
        <v>1358</v>
      </c>
      <c r="G987" s="246"/>
      <c r="H987" s="249">
        <v>12.559999999999999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192</v>
      </c>
      <c r="AU987" s="255" t="s">
        <v>80</v>
      </c>
      <c r="AV987" s="14" t="s">
        <v>80</v>
      </c>
      <c r="AW987" s="14" t="s">
        <v>194</v>
      </c>
      <c r="AX987" s="14" t="s">
        <v>71</v>
      </c>
      <c r="AY987" s="255" t="s">
        <v>181</v>
      </c>
    </row>
    <row r="988" s="15" customFormat="1">
      <c r="A988" s="15"/>
      <c r="B988" s="256"/>
      <c r="C988" s="257"/>
      <c r="D988" s="236" t="s">
        <v>192</v>
      </c>
      <c r="E988" s="258" t="s">
        <v>19</v>
      </c>
      <c r="F988" s="259" t="s">
        <v>214</v>
      </c>
      <c r="G988" s="257"/>
      <c r="H988" s="260">
        <v>106.114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192</v>
      </c>
      <c r="AU988" s="266" t="s">
        <v>80</v>
      </c>
      <c r="AV988" s="15" t="s">
        <v>97</v>
      </c>
      <c r="AW988" s="15" t="s">
        <v>194</v>
      </c>
      <c r="AX988" s="15" t="s">
        <v>71</v>
      </c>
      <c r="AY988" s="266" t="s">
        <v>181</v>
      </c>
    </row>
    <row r="989" s="13" customFormat="1">
      <c r="A989" s="13"/>
      <c r="B989" s="234"/>
      <c r="C989" s="235"/>
      <c r="D989" s="236" t="s">
        <v>192</v>
      </c>
      <c r="E989" s="237" t="s">
        <v>19</v>
      </c>
      <c r="F989" s="238" t="s">
        <v>471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192</v>
      </c>
      <c r="AU989" s="244" t="s">
        <v>80</v>
      </c>
      <c r="AV989" s="13" t="s">
        <v>78</v>
      </c>
      <c r="AW989" s="13" t="s">
        <v>194</v>
      </c>
      <c r="AX989" s="13" t="s">
        <v>71</v>
      </c>
      <c r="AY989" s="244" t="s">
        <v>181</v>
      </c>
    </row>
    <row r="990" s="14" customFormat="1">
      <c r="A990" s="14"/>
      <c r="B990" s="245"/>
      <c r="C990" s="246"/>
      <c r="D990" s="236" t="s">
        <v>192</v>
      </c>
      <c r="E990" s="247" t="s">
        <v>19</v>
      </c>
      <c r="F990" s="248" t="s">
        <v>1359</v>
      </c>
      <c r="G990" s="246"/>
      <c r="H990" s="249">
        <v>75.359999999999999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192</v>
      </c>
      <c r="AU990" s="255" t="s">
        <v>80</v>
      </c>
      <c r="AV990" s="14" t="s">
        <v>80</v>
      </c>
      <c r="AW990" s="14" t="s">
        <v>194</v>
      </c>
      <c r="AX990" s="14" t="s">
        <v>71</v>
      </c>
      <c r="AY990" s="255" t="s">
        <v>181</v>
      </c>
    </row>
    <row r="991" s="15" customFormat="1">
      <c r="A991" s="15"/>
      <c r="B991" s="256"/>
      <c r="C991" s="257"/>
      <c r="D991" s="236" t="s">
        <v>192</v>
      </c>
      <c r="E991" s="258" t="s">
        <v>19</v>
      </c>
      <c r="F991" s="259" t="s">
        <v>214</v>
      </c>
      <c r="G991" s="257"/>
      <c r="H991" s="260">
        <v>75.359999999999999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192</v>
      </c>
      <c r="AU991" s="266" t="s">
        <v>80</v>
      </c>
      <c r="AV991" s="15" t="s">
        <v>97</v>
      </c>
      <c r="AW991" s="15" t="s">
        <v>194</v>
      </c>
      <c r="AX991" s="15" t="s">
        <v>71</v>
      </c>
      <c r="AY991" s="266" t="s">
        <v>181</v>
      </c>
    </row>
    <row r="992" s="13" customFormat="1">
      <c r="A992" s="13"/>
      <c r="B992" s="234"/>
      <c r="C992" s="235"/>
      <c r="D992" s="236" t="s">
        <v>192</v>
      </c>
      <c r="E992" s="237" t="s">
        <v>19</v>
      </c>
      <c r="F992" s="238" t="s">
        <v>215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192</v>
      </c>
      <c r="AU992" s="244" t="s">
        <v>80</v>
      </c>
      <c r="AV992" s="13" t="s">
        <v>78</v>
      </c>
      <c r="AW992" s="13" t="s">
        <v>194</v>
      </c>
      <c r="AX992" s="13" t="s">
        <v>71</v>
      </c>
      <c r="AY992" s="244" t="s">
        <v>181</v>
      </c>
    </row>
    <row r="993" s="14" customFormat="1">
      <c r="A993" s="14"/>
      <c r="B993" s="245"/>
      <c r="C993" s="246"/>
      <c r="D993" s="236" t="s">
        <v>192</v>
      </c>
      <c r="E993" s="247" t="s">
        <v>19</v>
      </c>
      <c r="F993" s="248" t="s">
        <v>1360</v>
      </c>
      <c r="G993" s="246"/>
      <c r="H993" s="249">
        <v>7.5099999999999998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5" t="s">
        <v>192</v>
      </c>
      <c r="AU993" s="255" t="s">
        <v>80</v>
      </c>
      <c r="AV993" s="14" t="s">
        <v>80</v>
      </c>
      <c r="AW993" s="14" t="s">
        <v>194</v>
      </c>
      <c r="AX993" s="14" t="s">
        <v>71</v>
      </c>
      <c r="AY993" s="255" t="s">
        <v>181</v>
      </c>
    </row>
    <row r="994" s="14" customFormat="1">
      <c r="A994" s="14"/>
      <c r="B994" s="245"/>
      <c r="C994" s="246"/>
      <c r="D994" s="236" t="s">
        <v>192</v>
      </c>
      <c r="E994" s="247" t="s">
        <v>19</v>
      </c>
      <c r="F994" s="248" t="s">
        <v>1361</v>
      </c>
      <c r="G994" s="246"/>
      <c r="H994" s="249">
        <v>6.3735000000000008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5" t="s">
        <v>192</v>
      </c>
      <c r="AU994" s="255" t="s">
        <v>80</v>
      </c>
      <c r="AV994" s="14" t="s">
        <v>80</v>
      </c>
      <c r="AW994" s="14" t="s">
        <v>194</v>
      </c>
      <c r="AX994" s="14" t="s">
        <v>71</v>
      </c>
      <c r="AY994" s="255" t="s">
        <v>181</v>
      </c>
    </row>
    <row r="995" s="15" customFormat="1">
      <c r="A995" s="15"/>
      <c r="B995" s="256"/>
      <c r="C995" s="257"/>
      <c r="D995" s="236" t="s">
        <v>192</v>
      </c>
      <c r="E995" s="258" t="s">
        <v>19</v>
      </c>
      <c r="F995" s="259" t="s">
        <v>214</v>
      </c>
      <c r="G995" s="257"/>
      <c r="H995" s="260">
        <v>13.883500000000002</v>
      </c>
      <c r="I995" s="261"/>
      <c r="J995" s="257"/>
      <c r="K995" s="257"/>
      <c r="L995" s="262"/>
      <c r="M995" s="263"/>
      <c r="N995" s="264"/>
      <c r="O995" s="264"/>
      <c r="P995" s="264"/>
      <c r="Q995" s="264"/>
      <c r="R995" s="264"/>
      <c r="S995" s="264"/>
      <c r="T995" s="26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6" t="s">
        <v>192</v>
      </c>
      <c r="AU995" s="266" t="s">
        <v>80</v>
      </c>
      <c r="AV995" s="15" t="s">
        <v>97</v>
      </c>
      <c r="AW995" s="15" t="s">
        <v>194</v>
      </c>
      <c r="AX995" s="15" t="s">
        <v>71</v>
      </c>
      <c r="AY995" s="266" t="s">
        <v>181</v>
      </c>
    </row>
    <row r="996" s="13" customFormat="1">
      <c r="A996" s="13"/>
      <c r="B996" s="234"/>
      <c r="C996" s="235"/>
      <c r="D996" s="236" t="s">
        <v>192</v>
      </c>
      <c r="E996" s="237" t="s">
        <v>19</v>
      </c>
      <c r="F996" s="238" t="s">
        <v>217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192</v>
      </c>
      <c r="AU996" s="244" t="s">
        <v>80</v>
      </c>
      <c r="AV996" s="13" t="s">
        <v>78</v>
      </c>
      <c r="AW996" s="13" t="s">
        <v>194</v>
      </c>
      <c r="AX996" s="13" t="s">
        <v>71</v>
      </c>
      <c r="AY996" s="244" t="s">
        <v>181</v>
      </c>
    </row>
    <row r="997" s="14" customFormat="1">
      <c r="A997" s="14"/>
      <c r="B997" s="245"/>
      <c r="C997" s="246"/>
      <c r="D997" s="236" t="s">
        <v>192</v>
      </c>
      <c r="E997" s="247" t="s">
        <v>19</v>
      </c>
      <c r="F997" s="248" t="s">
        <v>1362</v>
      </c>
      <c r="G997" s="246"/>
      <c r="H997" s="249">
        <v>47.275999999999996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192</v>
      </c>
      <c r="AU997" s="255" t="s">
        <v>80</v>
      </c>
      <c r="AV997" s="14" t="s">
        <v>80</v>
      </c>
      <c r="AW997" s="14" t="s">
        <v>194</v>
      </c>
      <c r="AX997" s="14" t="s">
        <v>71</v>
      </c>
      <c r="AY997" s="255" t="s">
        <v>181</v>
      </c>
    </row>
    <row r="998" s="15" customFormat="1">
      <c r="A998" s="15"/>
      <c r="B998" s="256"/>
      <c r="C998" s="257"/>
      <c r="D998" s="236" t="s">
        <v>192</v>
      </c>
      <c r="E998" s="258" t="s">
        <v>19</v>
      </c>
      <c r="F998" s="259" t="s">
        <v>214</v>
      </c>
      <c r="G998" s="257"/>
      <c r="H998" s="260">
        <v>47.275999999999996</v>
      </c>
      <c r="I998" s="261"/>
      <c r="J998" s="257"/>
      <c r="K998" s="257"/>
      <c r="L998" s="262"/>
      <c r="M998" s="263"/>
      <c r="N998" s="264"/>
      <c r="O998" s="264"/>
      <c r="P998" s="264"/>
      <c r="Q998" s="264"/>
      <c r="R998" s="264"/>
      <c r="S998" s="264"/>
      <c r="T998" s="26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66" t="s">
        <v>192</v>
      </c>
      <c r="AU998" s="266" t="s">
        <v>80</v>
      </c>
      <c r="AV998" s="15" t="s">
        <v>97</v>
      </c>
      <c r="AW998" s="15" t="s">
        <v>194</v>
      </c>
      <c r="AX998" s="15" t="s">
        <v>71</v>
      </c>
      <c r="AY998" s="266" t="s">
        <v>181</v>
      </c>
    </row>
    <row r="999" s="16" customFormat="1">
      <c r="A999" s="16"/>
      <c r="B999" s="267"/>
      <c r="C999" s="268"/>
      <c r="D999" s="236" t="s">
        <v>192</v>
      </c>
      <c r="E999" s="269" t="s">
        <v>19</v>
      </c>
      <c r="F999" s="270" t="s">
        <v>220</v>
      </c>
      <c r="G999" s="268"/>
      <c r="H999" s="271">
        <v>327.64850000000001</v>
      </c>
      <c r="I999" s="272"/>
      <c r="J999" s="268"/>
      <c r="K999" s="268"/>
      <c r="L999" s="273"/>
      <c r="M999" s="274"/>
      <c r="N999" s="275"/>
      <c r="O999" s="275"/>
      <c r="P999" s="275"/>
      <c r="Q999" s="275"/>
      <c r="R999" s="275"/>
      <c r="S999" s="275"/>
      <c r="T999" s="27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277" t="s">
        <v>192</v>
      </c>
      <c r="AU999" s="277" t="s">
        <v>80</v>
      </c>
      <c r="AV999" s="16" t="s">
        <v>188</v>
      </c>
      <c r="AW999" s="16" t="s">
        <v>194</v>
      </c>
      <c r="AX999" s="16" t="s">
        <v>78</v>
      </c>
      <c r="AY999" s="277" t="s">
        <v>181</v>
      </c>
    </row>
    <row r="1000" s="2" customFormat="1" ht="24.15" customHeight="1">
      <c r="A1000" s="41"/>
      <c r="B1000" s="42"/>
      <c r="C1000" s="216" t="s">
        <v>1363</v>
      </c>
      <c r="D1000" s="216" t="s">
        <v>183</v>
      </c>
      <c r="E1000" s="217" t="s">
        <v>1364</v>
      </c>
      <c r="F1000" s="218" t="s">
        <v>1365</v>
      </c>
      <c r="G1000" s="219" t="s">
        <v>283</v>
      </c>
      <c r="H1000" s="220">
        <v>144.45699999999999</v>
      </c>
      <c r="I1000" s="221"/>
      <c r="J1000" s="222">
        <f>ROUND(I1000*H1000,2)</f>
        <v>0</v>
      </c>
      <c r="K1000" s="218" t="s">
        <v>19</v>
      </c>
      <c r="L1000" s="47"/>
      <c r="M1000" s="223" t="s">
        <v>19</v>
      </c>
      <c r="N1000" s="224" t="s">
        <v>42</v>
      </c>
      <c r="O1000" s="87"/>
      <c r="P1000" s="225">
        <f>O1000*H1000</f>
        <v>0</v>
      </c>
      <c r="Q1000" s="225">
        <v>0.0040000000000000001</v>
      </c>
      <c r="R1000" s="225">
        <f>Q1000*H1000</f>
        <v>0.57782800000000001</v>
      </c>
      <c r="S1000" s="225">
        <v>0</v>
      </c>
      <c r="T1000" s="226">
        <f>S1000*H1000</f>
        <v>0</v>
      </c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R1000" s="227" t="s">
        <v>188</v>
      </c>
      <c r="AT1000" s="227" t="s">
        <v>183</v>
      </c>
      <c r="AU1000" s="227" t="s">
        <v>80</v>
      </c>
      <c r="AY1000" s="20" t="s">
        <v>181</v>
      </c>
      <c r="BE1000" s="228">
        <f>IF(N1000="základní",J1000,0)</f>
        <v>0</v>
      </c>
      <c r="BF1000" s="228">
        <f>IF(N1000="snížená",J1000,0)</f>
        <v>0</v>
      </c>
      <c r="BG1000" s="228">
        <f>IF(N1000="zákl. přenesená",J1000,0)</f>
        <v>0</v>
      </c>
      <c r="BH1000" s="228">
        <f>IF(N1000="sníž. přenesená",J1000,0)</f>
        <v>0</v>
      </c>
      <c r="BI1000" s="228">
        <f>IF(N1000="nulová",J1000,0)</f>
        <v>0</v>
      </c>
      <c r="BJ1000" s="20" t="s">
        <v>78</v>
      </c>
      <c r="BK1000" s="228">
        <f>ROUND(I1000*H1000,2)</f>
        <v>0</v>
      </c>
      <c r="BL1000" s="20" t="s">
        <v>188</v>
      </c>
      <c r="BM1000" s="227" t="s">
        <v>1366</v>
      </c>
    </row>
    <row r="1001" s="13" customFormat="1">
      <c r="A1001" s="13"/>
      <c r="B1001" s="234"/>
      <c r="C1001" s="235"/>
      <c r="D1001" s="236" t="s">
        <v>192</v>
      </c>
      <c r="E1001" s="237" t="s">
        <v>19</v>
      </c>
      <c r="F1001" s="238" t="s">
        <v>1367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192</v>
      </c>
      <c r="AU1001" s="244" t="s">
        <v>80</v>
      </c>
      <c r="AV1001" s="13" t="s">
        <v>78</v>
      </c>
      <c r="AW1001" s="13" t="s">
        <v>194</v>
      </c>
      <c r="AX1001" s="13" t="s">
        <v>71</v>
      </c>
      <c r="AY1001" s="244" t="s">
        <v>181</v>
      </c>
    </row>
    <row r="1002" s="14" customFormat="1">
      <c r="A1002" s="14"/>
      <c r="B1002" s="245"/>
      <c r="C1002" s="246"/>
      <c r="D1002" s="236" t="s">
        <v>192</v>
      </c>
      <c r="E1002" s="247" t="s">
        <v>19</v>
      </c>
      <c r="F1002" s="248" t="s">
        <v>1368</v>
      </c>
      <c r="G1002" s="246"/>
      <c r="H1002" s="249">
        <v>50.903999999999996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192</v>
      </c>
      <c r="AU1002" s="255" t="s">
        <v>80</v>
      </c>
      <c r="AV1002" s="14" t="s">
        <v>80</v>
      </c>
      <c r="AW1002" s="14" t="s">
        <v>194</v>
      </c>
      <c r="AX1002" s="14" t="s">
        <v>71</v>
      </c>
      <c r="AY1002" s="255" t="s">
        <v>181</v>
      </c>
    </row>
    <row r="1003" s="14" customFormat="1">
      <c r="A1003" s="14"/>
      <c r="B1003" s="245"/>
      <c r="C1003" s="246"/>
      <c r="D1003" s="236" t="s">
        <v>192</v>
      </c>
      <c r="E1003" s="247" t="s">
        <v>19</v>
      </c>
      <c r="F1003" s="248" t="s">
        <v>1369</v>
      </c>
      <c r="G1003" s="246"/>
      <c r="H1003" s="249">
        <v>35.564800000000005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192</v>
      </c>
      <c r="AU1003" s="255" t="s">
        <v>80</v>
      </c>
      <c r="AV1003" s="14" t="s">
        <v>80</v>
      </c>
      <c r="AW1003" s="14" t="s">
        <v>194</v>
      </c>
      <c r="AX1003" s="14" t="s">
        <v>71</v>
      </c>
      <c r="AY1003" s="255" t="s">
        <v>181</v>
      </c>
    </row>
    <row r="1004" s="14" customFormat="1">
      <c r="A1004" s="14"/>
      <c r="B1004" s="245"/>
      <c r="C1004" s="246"/>
      <c r="D1004" s="236" t="s">
        <v>192</v>
      </c>
      <c r="E1004" s="247" t="s">
        <v>19</v>
      </c>
      <c r="F1004" s="248" t="s">
        <v>1370</v>
      </c>
      <c r="G1004" s="246"/>
      <c r="H1004" s="249">
        <v>48.620800000000003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192</v>
      </c>
      <c r="AU1004" s="255" t="s">
        <v>80</v>
      </c>
      <c r="AV1004" s="14" t="s">
        <v>80</v>
      </c>
      <c r="AW1004" s="14" t="s">
        <v>194</v>
      </c>
      <c r="AX1004" s="14" t="s">
        <v>71</v>
      </c>
      <c r="AY1004" s="255" t="s">
        <v>181</v>
      </c>
    </row>
    <row r="1005" s="14" customFormat="1">
      <c r="A1005" s="14"/>
      <c r="B1005" s="245"/>
      <c r="C1005" s="246"/>
      <c r="D1005" s="236" t="s">
        <v>192</v>
      </c>
      <c r="E1005" s="247" t="s">
        <v>19</v>
      </c>
      <c r="F1005" s="248" t="s">
        <v>1371</v>
      </c>
      <c r="G1005" s="246"/>
      <c r="H1005" s="249">
        <v>9.3671999999999986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192</v>
      </c>
      <c r="AU1005" s="255" t="s">
        <v>80</v>
      </c>
      <c r="AV1005" s="14" t="s">
        <v>80</v>
      </c>
      <c r="AW1005" s="14" t="s">
        <v>194</v>
      </c>
      <c r="AX1005" s="14" t="s">
        <v>71</v>
      </c>
      <c r="AY1005" s="255" t="s">
        <v>181</v>
      </c>
    </row>
    <row r="1006" s="2" customFormat="1" ht="44.25" customHeight="1">
      <c r="A1006" s="41"/>
      <c r="B1006" s="42"/>
      <c r="C1006" s="216" t="s">
        <v>1372</v>
      </c>
      <c r="D1006" s="216" t="s">
        <v>183</v>
      </c>
      <c r="E1006" s="217" t="s">
        <v>1373</v>
      </c>
      <c r="F1006" s="218" t="s">
        <v>1374</v>
      </c>
      <c r="G1006" s="219" t="s">
        <v>283</v>
      </c>
      <c r="H1006" s="220">
        <v>870.255</v>
      </c>
      <c r="I1006" s="221"/>
      <c r="J1006" s="222">
        <f>ROUND(I1006*H1006,2)</f>
        <v>0</v>
      </c>
      <c r="K1006" s="218" t="s">
        <v>187</v>
      </c>
      <c r="L1006" s="47"/>
      <c r="M1006" s="223" t="s">
        <v>19</v>
      </c>
      <c r="N1006" s="224" t="s">
        <v>42</v>
      </c>
      <c r="O1006" s="87"/>
      <c r="P1006" s="225">
        <f>O1006*H1006</f>
        <v>0</v>
      </c>
      <c r="Q1006" s="225">
        <v>0.017330000000000002</v>
      </c>
      <c r="R1006" s="225">
        <f>Q1006*H1006</f>
        <v>15.081519150000002</v>
      </c>
      <c r="S1006" s="225">
        <v>0</v>
      </c>
      <c r="T1006" s="226">
        <f>S1006*H1006</f>
        <v>0</v>
      </c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R1006" s="227" t="s">
        <v>188</v>
      </c>
      <c r="AT1006" s="227" t="s">
        <v>183</v>
      </c>
      <c r="AU1006" s="227" t="s">
        <v>80</v>
      </c>
      <c r="AY1006" s="20" t="s">
        <v>181</v>
      </c>
      <c r="BE1006" s="228">
        <f>IF(N1006="základní",J1006,0)</f>
        <v>0</v>
      </c>
      <c r="BF1006" s="228">
        <f>IF(N1006="snížená",J1006,0)</f>
        <v>0</v>
      </c>
      <c r="BG1006" s="228">
        <f>IF(N1006="zákl. přenesená",J1006,0)</f>
        <v>0</v>
      </c>
      <c r="BH1006" s="228">
        <f>IF(N1006="sníž. přenesená",J1006,0)</f>
        <v>0</v>
      </c>
      <c r="BI1006" s="228">
        <f>IF(N1006="nulová",J1006,0)</f>
        <v>0</v>
      </c>
      <c r="BJ1006" s="20" t="s">
        <v>78</v>
      </c>
      <c r="BK1006" s="228">
        <f>ROUND(I1006*H1006,2)</f>
        <v>0</v>
      </c>
      <c r="BL1006" s="20" t="s">
        <v>188</v>
      </c>
      <c r="BM1006" s="227" t="s">
        <v>1375</v>
      </c>
    </row>
    <row r="1007" s="2" customFormat="1">
      <c r="A1007" s="41"/>
      <c r="B1007" s="42"/>
      <c r="C1007" s="43"/>
      <c r="D1007" s="229" t="s">
        <v>190</v>
      </c>
      <c r="E1007" s="43"/>
      <c r="F1007" s="230" t="s">
        <v>1376</v>
      </c>
      <c r="G1007" s="43"/>
      <c r="H1007" s="43"/>
      <c r="I1007" s="231"/>
      <c r="J1007" s="43"/>
      <c r="K1007" s="43"/>
      <c r="L1007" s="47"/>
      <c r="M1007" s="232"/>
      <c r="N1007" s="233"/>
      <c r="O1007" s="87"/>
      <c r="P1007" s="87"/>
      <c r="Q1007" s="87"/>
      <c r="R1007" s="87"/>
      <c r="S1007" s="87"/>
      <c r="T1007" s="88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T1007" s="20" t="s">
        <v>190</v>
      </c>
      <c r="AU1007" s="20" t="s">
        <v>80</v>
      </c>
    </row>
    <row r="1008" s="2" customFormat="1">
      <c r="A1008" s="41"/>
      <c r="B1008" s="42"/>
      <c r="C1008" s="43"/>
      <c r="D1008" s="236" t="s">
        <v>1288</v>
      </c>
      <c r="E1008" s="43"/>
      <c r="F1008" s="288" t="s">
        <v>1377</v>
      </c>
      <c r="G1008" s="43"/>
      <c r="H1008" s="43"/>
      <c r="I1008" s="231"/>
      <c r="J1008" s="43"/>
      <c r="K1008" s="43"/>
      <c r="L1008" s="47"/>
      <c r="M1008" s="232"/>
      <c r="N1008" s="233"/>
      <c r="O1008" s="87"/>
      <c r="P1008" s="87"/>
      <c r="Q1008" s="87"/>
      <c r="R1008" s="87"/>
      <c r="S1008" s="87"/>
      <c r="T1008" s="88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T1008" s="20" t="s">
        <v>1288</v>
      </c>
      <c r="AU1008" s="20" t="s">
        <v>80</v>
      </c>
    </row>
    <row r="1009" s="13" customFormat="1">
      <c r="A1009" s="13"/>
      <c r="B1009" s="234"/>
      <c r="C1009" s="235"/>
      <c r="D1009" s="236" t="s">
        <v>192</v>
      </c>
      <c r="E1009" s="237" t="s">
        <v>19</v>
      </c>
      <c r="F1009" s="238" t="s">
        <v>204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192</v>
      </c>
      <c r="AU1009" s="244" t="s">
        <v>80</v>
      </c>
      <c r="AV1009" s="13" t="s">
        <v>78</v>
      </c>
      <c r="AW1009" s="13" t="s">
        <v>194</v>
      </c>
      <c r="AX1009" s="13" t="s">
        <v>71</v>
      </c>
      <c r="AY1009" s="244" t="s">
        <v>181</v>
      </c>
    </row>
    <row r="1010" s="13" customFormat="1">
      <c r="A1010" s="13"/>
      <c r="B1010" s="234"/>
      <c r="C1010" s="235"/>
      <c r="D1010" s="236" t="s">
        <v>192</v>
      </c>
      <c r="E1010" s="237" t="s">
        <v>19</v>
      </c>
      <c r="F1010" s="238" t="s">
        <v>464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192</v>
      </c>
      <c r="AU1010" s="244" t="s">
        <v>80</v>
      </c>
      <c r="AV1010" s="13" t="s">
        <v>78</v>
      </c>
      <c r="AW1010" s="13" t="s">
        <v>194</v>
      </c>
      <c r="AX1010" s="13" t="s">
        <v>71</v>
      </c>
      <c r="AY1010" s="244" t="s">
        <v>181</v>
      </c>
    </row>
    <row r="1011" s="14" customFormat="1">
      <c r="A1011" s="14"/>
      <c r="B1011" s="245"/>
      <c r="C1011" s="246"/>
      <c r="D1011" s="236" t="s">
        <v>192</v>
      </c>
      <c r="E1011" s="247" t="s">
        <v>19</v>
      </c>
      <c r="F1011" s="248" t="s">
        <v>1378</v>
      </c>
      <c r="G1011" s="246"/>
      <c r="H1011" s="249">
        <v>13.109999999999999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192</v>
      </c>
      <c r="AU1011" s="255" t="s">
        <v>80</v>
      </c>
      <c r="AV1011" s="14" t="s">
        <v>80</v>
      </c>
      <c r="AW1011" s="14" t="s">
        <v>194</v>
      </c>
      <c r="AX1011" s="14" t="s">
        <v>71</v>
      </c>
      <c r="AY1011" s="255" t="s">
        <v>181</v>
      </c>
    </row>
    <row r="1012" s="14" customFormat="1">
      <c r="A1012" s="14"/>
      <c r="B1012" s="245"/>
      <c r="C1012" s="246"/>
      <c r="D1012" s="236" t="s">
        <v>192</v>
      </c>
      <c r="E1012" s="247" t="s">
        <v>19</v>
      </c>
      <c r="F1012" s="248" t="s">
        <v>1379</v>
      </c>
      <c r="G1012" s="246"/>
      <c r="H1012" s="249">
        <v>1.9319999999999997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192</v>
      </c>
      <c r="AU1012" s="255" t="s">
        <v>80</v>
      </c>
      <c r="AV1012" s="14" t="s">
        <v>80</v>
      </c>
      <c r="AW1012" s="14" t="s">
        <v>194</v>
      </c>
      <c r="AX1012" s="14" t="s">
        <v>71</v>
      </c>
      <c r="AY1012" s="255" t="s">
        <v>181</v>
      </c>
    </row>
    <row r="1013" s="14" customFormat="1">
      <c r="A1013" s="14"/>
      <c r="B1013" s="245"/>
      <c r="C1013" s="246"/>
      <c r="D1013" s="236" t="s">
        <v>192</v>
      </c>
      <c r="E1013" s="247" t="s">
        <v>19</v>
      </c>
      <c r="F1013" s="248" t="s">
        <v>1380</v>
      </c>
      <c r="G1013" s="246"/>
      <c r="H1013" s="249">
        <v>55.815000000000005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192</v>
      </c>
      <c r="AU1013" s="255" t="s">
        <v>80</v>
      </c>
      <c r="AV1013" s="14" t="s">
        <v>80</v>
      </c>
      <c r="AW1013" s="14" t="s">
        <v>194</v>
      </c>
      <c r="AX1013" s="14" t="s">
        <v>71</v>
      </c>
      <c r="AY1013" s="255" t="s">
        <v>181</v>
      </c>
    </row>
    <row r="1014" s="14" customFormat="1">
      <c r="A1014" s="14"/>
      <c r="B1014" s="245"/>
      <c r="C1014" s="246"/>
      <c r="D1014" s="236" t="s">
        <v>192</v>
      </c>
      <c r="E1014" s="247" t="s">
        <v>19</v>
      </c>
      <c r="F1014" s="248" t="s">
        <v>1381</v>
      </c>
      <c r="G1014" s="246"/>
      <c r="H1014" s="249">
        <v>-53.972999999999999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192</v>
      </c>
      <c r="AU1014" s="255" t="s">
        <v>80</v>
      </c>
      <c r="AV1014" s="14" t="s">
        <v>80</v>
      </c>
      <c r="AW1014" s="14" t="s">
        <v>194</v>
      </c>
      <c r="AX1014" s="14" t="s">
        <v>71</v>
      </c>
      <c r="AY1014" s="255" t="s">
        <v>181</v>
      </c>
    </row>
    <row r="1015" s="14" customFormat="1">
      <c r="A1015" s="14"/>
      <c r="B1015" s="245"/>
      <c r="C1015" s="246"/>
      <c r="D1015" s="236" t="s">
        <v>192</v>
      </c>
      <c r="E1015" s="247" t="s">
        <v>19</v>
      </c>
      <c r="F1015" s="248" t="s">
        <v>1382</v>
      </c>
      <c r="G1015" s="246"/>
      <c r="H1015" s="249">
        <v>108.812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192</v>
      </c>
      <c r="AU1015" s="255" t="s">
        <v>80</v>
      </c>
      <c r="AV1015" s="14" t="s">
        <v>80</v>
      </c>
      <c r="AW1015" s="14" t="s">
        <v>194</v>
      </c>
      <c r="AX1015" s="14" t="s">
        <v>71</v>
      </c>
      <c r="AY1015" s="255" t="s">
        <v>181</v>
      </c>
    </row>
    <row r="1016" s="14" customFormat="1">
      <c r="A1016" s="14"/>
      <c r="B1016" s="245"/>
      <c r="C1016" s="246"/>
      <c r="D1016" s="236" t="s">
        <v>192</v>
      </c>
      <c r="E1016" s="247" t="s">
        <v>19</v>
      </c>
      <c r="F1016" s="248" t="s">
        <v>1383</v>
      </c>
      <c r="G1016" s="246"/>
      <c r="H1016" s="249">
        <v>19.82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192</v>
      </c>
      <c r="AU1016" s="255" t="s">
        <v>80</v>
      </c>
      <c r="AV1016" s="14" t="s">
        <v>80</v>
      </c>
      <c r="AW1016" s="14" t="s">
        <v>194</v>
      </c>
      <c r="AX1016" s="14" t="s">
        <v>71</v>
      </c>
      <c r="AY1016" s="255" t="s">
        <v>181</v>
      </c>
    </row>
    <row r="1017" s="14" customFormat="1">
      <c r="A1017" s="14"/>
      <c r="B1017" s="245"/>
      <c r="C1017" s="246"/>
      <c r="D1017" s="236" t="s">
        <v>192</v>
      </c>
      <c r="E1017" s="247" t="s">
        <v>19</v>
      </c>
      <c r="F1017" s="248" t="s">
        <v>1384</v>
      </c>
      <c r="G1017" s="246"/>
      <c r="H1017" s="249">
        <v>19.159999999999997</v>
      </c>
      <c r="I1017" s="250"/>
      <c r="J1017" s="246"/>
      <c r="K1017" s="246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5" t="s">
        <v>192</v>
      </c>
      <c r="AU1017" s="255" t="s">
        <v>80</v>
      </c>
      <c r="AV1017" s="14" t="s">
        <v>80</v>
      </c>
      <c r="AW1017" s="14" t="s">
        <v>194</v>
      </c>
      <c r="AX1017" s="14" t="s">
        <v>71</v>
      </c>
      <c r="AY1017" s="255" t="s">
        <v>181</v>
      </c>
    </row>
    <row r="1018" s="14" customFormat="1">
      <c r="A1018" s="14"/>
      <c r="B1018" s="245"/>
      <c r="C1018" s="246"/>
      <c r="D1018" s="236" t="s">
        <v>192</v>
      </c>
      <c r="E1018" s="247" t="s">
        <v>19</v>
      </c>
      <c r="F1018" s="248" t="s">
        <v>1385</v>
      </c>
      <c r="G1018" s="246"/>
      <c r="H1018" s="249">
        <v>39.446450000000006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192</v>
      </c>
      <c r="AU1018" s="255" t="s">
        <v>80</v>
      </c>
      <c r="AV1018" s="14" t="s">
        <v>80</v>
      </c>
      <c r="AW1018" s="14" t="s">
        <v>194</v>
      </c>
      <c r="AX1018" s="14" t="s">
        <v>71</v>
      </c>
      <c r="AY1018" s="255" t="s">
        <v>181</v>
      </c>
    </row>
    <row r="1019" s="14" customFormat="1">
      <c r="A1019" s="14"/>
      <c r="B1019" s="245"/>
      <c r="C1019" s="246"/>
      <c r="D1019" s="236" t="s">
        <v>192</v>
      </c>
      <c r="E1019" s="247" t="s">
        <v>19</v>
      </c>
      <c r="F1019" s="248" t="s">
        <v>1386</v>
      </c>
      <c r="G1019" s="246"/>
      <c r="H1019" s="249">
        <v>20.565999999999999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192</v>
      </c>
      <c r="AU1019" s="255" t="s">
        <v>80</v>
      </c>
      <c r="AV1019" s="14" t="s">
        <v>80</v>
      </c>
      <c r="AW1019" s="14" t="s">
        <v>194</v>
      </c>
      <c r="AX1019" s="14" t="s">
        <v>71</v>
      </c>
      <c r="AY1019" s="255" t="s">
        <v>181</v>
      </c>
    </row>
    <row r="1020" s="14" customFormat="1">
      <c r="A1020" s="14"/>
      <c r="B1020" s="245"/>
      <c r="C1020" s="246"/>
      <c r="D1020" s="236" t="s">
        <v>192</v>
      </c>
      <c r="E1020" s="247" t="s">
        <v>19</v>
      </c>
      <c r="F1020" s="248" t="s">
        <v>1387</v>
      </c>
      <c r="G1020" s="246"/>
      <c r="H1020" s="249">
        <v>32.149999999999999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192</v>
      </c>
      <c r="AU1020" s="255" t="s">
        <v>80</v>
      </c>
      <c r="AV1020" s="14" t="s">
        <v>80</v>
      </c>
      <c r="AW1020" s="14" t="s">
        <v>194</v>
      </c>
      <c r="AX1020" s="14" t="s">
        <v>71</v>
      </c>
      <c r="AY1020" s="255" t="s">
        <v>181</v>
      </c>
    </row>
    <row r="1021" s="14" customFormat="1">
      <c r="A1021" s="14"/>
      <c r="B1021" s="245"/>
      <c r="C1021" s="246"/>
      <c r="D1021" s="236" t="s">
        <v>192</v>
      </c>
      <c r="E1021" s="247" t="s">
        <v>19</v>
      </c>
      <c r="F1021" s="248" t="s">
        <v>1388</v>
      </c>
      <c r="G1021" s="246"/>
      <c r="H1021" s="249">
        <v>135.86849999999996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192</v>
      </c>
      <c r="AU1021" s="255" t="s">
        <v>80</v>
      </c>
      <c r="AV1021" s="14" t="s">
        <v>80</v>
      </c>
      <c r="AW1021" s="14" t="s">
        <v>194</v>
      </c>
      <c r="AX1021" s="14" t="s">
        <v>71</v>
      </c>
      <c r="AY1021" s="255" t="s">
        <v>181</v>
      </c>
    </row>
    <row r="1022" s="14" customFormat="1">
      <c r="A1022" s="14"/>
      <c r="B1022" s="245"/>
      <c r="C1022" s="246"/>
      <c r="D1022" s="236" t="s">
        <v>192</v>
      </c>
      <c r="E1022" s="247" t="s">
        <v>19</v>
      </c>
      <c r="F1022" s="248" t="s">
        <v>1389</v>
      </c>
      <c r="G1022" s="246"/>
      <c r="H1022" s="249">
        <v>17.280000000000001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192</v>
      </c>
      <c r="AU1022" s="255" t="s">
        <v>80</v>
      </c>
      <c r="AV1022" s="14" t="s">
        <v>80</v>
      </c>
      <c r="AW1022" s="14" t="s">
        <v>194</v>
      </c>
      <c r="AX1022" s="14" t="s">
        <v>71</v>
      </c>
      <c r="AY1022" s="255" t="s">
        <v>181</v>
      </c>
    </row>
    <row r="1023" s="15" customFormat="1">
      <c r="A1023" s="15"/>
      <c r="B1023" s="256"/>
      <c r="C1023" s="257"/>
      <c r="D1023" s="236" t="s">
        <v>192</v>
      </c>
      <c r="E1023" s="258" t="s">
        <v>19</v>
      </c>
      <c r="F1023" s="259" t="s">
        <v>214</v>
      </c>
      <c r="G1023" s="257"/>
      <c r="H1023" s="260">
        <v>409.98694999999987</v>
      </c>
      <c r="I1023" s="261"/>
      <c r="J1023" s="257"/>
      <c r="K1023" s="257"/>
      <c r="L1023" s="262"/>
      <c r="M1023" s="263"/>
      <c r="N1023" s="264"/>
      <c r="O1023" s="264"/>
      <c r="P1023" s="264"/>
      <c r="Q1023" s="264"/>
      <c r="R1023" s="264"/>
      <c r="S1023" s="264"/>
      <c r="T1023" s="26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66" t="s">
        <v>192</v>
      </c>
      <c r="AU1023" s="266" t="s">
        <v>80</v>
      </c>
      <c r="AV1023" s="15" t="s">
        <v>97</v>
      </c>
      <c r="AW1023" s="15" t="s">
        <v>194</v>
      </c>
      <c r="AX1023" s="15" t="s">
        <v>71</v>
      </c>
      <c r="AY1023" s="266" t="s">
        <v>181</v>
      </c>
    </row>
    <row r="1024" s="13" customFormat="1">
      <c r="A1024" s="13"/>
      <c r="B1024" s="234"/>
      <c r="C1024" s="235"/>
      <c r="D1024" s="236" t="s">
        <v>192</v>
      </c>
      <c r="E1024" s="237" t="s">
        <v>19</v>
      </c>
      <c r="F1024" s="238" t="s">
        <v>469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192</v>
      </c>
      <c r="AU1024" s="244" t="s">
        <v>80</v>
      </c>
      <c r="AV1024" s="13" t="s">
        <v>78</v>
      </c>
      <c r="AW1024" s="13" t="s">
        <v>194</v>
      </c>
      <c r="AX1024" s="13" t="s">
        <v>71</v>
      </c>
      <c r="AY1024" s="244" t="s">
        <v>181</v>
      </c>
    </row>
    <row r="1025" s="14" customFormat="1">
      <c r="A1025" s="14"/>
      <c r="B1025" s="245"/>
      <c r="C1025" s="246"/>
      <c r="D1025" s="236" t="s">
        <v>192</v>
      </c>
      <c r="E1025" s="247" t="s">
        <v>19</v>
      </c>
      <c r="F1025" s="248" t="s">
        <v>1390</v>
      </c>
      <c r="G1025" s="246"/>
      <c r="H1025" s="249">
        <v>14.876000000000001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192</v>
      </c>
      <c r="AU1025" s="255" t="s">
        <v>80</v>
      </c>
      <c r="AV1025" s="14" t="s">
        <v>80</v>
      </c>
      <c r="AW1025" s="14" t="s">
        <v>194</v>
      </c>
      <c r="AX1025" s="14" t="s">
        <v>71</v>
      </c>
      <c r="AY1025" s="255" t="s">
        <v>181</v>
      </c>
    </row>
    <row r="1026" s="14" customFormat="1">
      <c r="A1026" s="14"/>
      <c r="B1026" s="245"/>
      <c r="C1026" s="246"/>
      <c r="D1026" s="236" t="s">
        <v>192</v>
      </c>
      <c r="E1026" s="247" t="s">
        <v>19</v>
      </c>
      <c r="F1026" s="248" t="s">
        <v>1391</v>
      </c>
      <c r="G1026" s="246"/>
      <c r="H1026" s="249">
        <v>100.792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192</v>
      </c>
      <c r="AU1026" s="255" t="s">
        <v>80</v>
      </c>
      <c r="AV1026" s="14" t="s">
        <v>80</v>
      </c>
      <c r="AW1026" s="14" t="s">
        <v>194</v>
      </c>
      <c r="AX1026" s="14" t="s">
        <v>71</v>
      </c>
      <c r="AY1026" s="255" t="s">
        <v>181</v>
      </c>
    </row>
    <row r="1027" s="14" customFormat="1">
      <c r="A1027" s="14"/>
      <c r="B1027" s="245"/>
      <c r="C1027" s="246"/>
      <c r="D1027" s="236" t="s">
        <v>192</v>
      </c>
      <c r="E1027" s="247" t="s">
        <v>19</v>
      </c>
      <c r="F1027" s="248" t="s">
        <v>1392</v>
      </c>
      <c r="G1027" s="246"/>
      <c r="H1027" s="249">
        <v>-73.724000000000004</v>
      </c>
      <c r="I1027" s="250"/>
      <c r="J1027" s="246"/>
      <c r="K1027" s="246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5" t="s">
        <v>192</v>
      </c>
      <c r="AU1027" s="255" t="s">
        <v>80</v>
      </c>
      <c r="AV1027" s="14" t="s">
        <v>80</v>
      </c>
      <c r="AW1027" s="14" t="s">
        <v>194</v>
      </c>
      <c r="AX1027" s="14" t="s">
        <v>71</v>
      </c>
      <c r="AY1027" s="255" t="s">
        <v>181</v>
      </c>
    </row>
    <row r="1028" s="14" customFormat="1">
      <c r="A1028" s="14"/>
      <c r="B1028" s="245"/>
      <c r="C1028" s="246"/>
      <c r="D1028" s="236" t="s">
        <v>192</v>
      </c>
      <c r="E1028" s="247" t="s">
        <v>19</v>
      </c>
      <c r="F1028" s="248" t="s">
        <v>1393</v>
      </c>
      <c r="G1028" s="246"/>
      <c r="H1028" s="249">
        <v>20.542000000000002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192</v>
      </c>
      <c r="AU1028" s="255" t="s">
        <v>80</v>
      </c>
      <c r="AV1028" s="14" t="s">
        <v>80</v>
      </c>
      <c r="AW1028" s="14" t="s">
        <v>194</v>
      </c>
      <c r="AX1028" s="14" t="s">
        <v>71</v>
      </c>
      <c r="AY1028" s="255" t="s">
        <v>181</v>
      </c>
    </row>
    <row r="1029" s="14" customFormat="1">
      <c r="A1029" s="14"/>
      <c r="B1029" s="245"/>
      <c r="C1029" s="246"/>
      <c r="D1029" s="236" t="s">
        <v>192</v>
      </c>
      <c r="E1029" s="247" t="s">
        <v>19</v>
      </c>
      <c r="F1029" s="248" t="s">
        <v>1394</v>
      </c>
      <c r="G1029" s="246"/>
      <c r="H1029" s="249">
        <v>68.811999999999998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192</v>
      </c>
      <c r="AU1029" s="255" t="s">
        <v>80</v>
      </c>
      <c r="AV1029" s="14" t="s">
        <v>80</v>
      </c>
      <c r="AW1029" s="14" t="s">
        <v>194</v>
      </c>
      <c r="AX1029" s="14" t="s">
        <v>71</v>
      </c>
      <c r="AY1029" s="255" t="s">
        <v>181</v>
      </c>
    </row>
    <row r="1030" s="14" customFormat="1">
      <c r="A1030" s="14"/>
      <c r="B1030" s="245"/>
      <c r="C1030" s="246"/>
      <c r="D1030" s="236" t="s">
        <v>192</v>
      </c>
      <c r="E1030" s="247" t="s">
        <v>19</v>
      </c>
      <c r="F1030" s="248" t="s">
        <v>1395</v>
      </c>
      <c r="G1030" s="246"/>
      <c r="H1030" s="249">
        <v>33.856000000000002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192</v>
      </c>
      <c r="AU1030" s="255" t="s">
        <v>80</v>
      </c>
      <c r="AV1030" s="14" t="s">
        <v>80</v>
      </c>
      <c r="AW1030" s="14" t="s">
        <v>194</v>
      </c>
      <c r="AX1030" s="14" t="s">
        <v>71</v>
      </c>
      <c r="AY1030" s="255" t="s">
        <v>181</v>
      </c>
    </row>
    <row r="1031" s="14" customFormat="1">
      <c r="A1031" s="14"/>
      <c r="B1031" s="245"/>
      <c r="C1031" s="246"/>
      <c r="D1031" s="236" t="s">
        <v>192</v>
      </c>
      <c r="E1031" s="247" t="s">
        <v>19</v>
      </c>
      <c r="F1031" s="248" t="s">
        <v>1396</v>
      </c>
      <c r="G1031" s="246"/>
      <c r="H1031" s="249">
        <v>2.75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192</v>
      </c>
      <c r="AU1031" s="255" t="s">
        <v>80</v>
      </c>
      <c r="AV1031" s="14" t="s">
        <v>80</v>
      </c>
      <c r="AW1031" s="14" t="s">
        <v>194</v>
      </c>
      <c r="AX1031" s="14" t="s">
        <v>71</v>
      </c>
      <c r="AY1031" s="255" t="s">
        <v>181</v>
      </c>
    </row>
    <row r="1032" s="14" customFormat="1">
      <c r="A1032" s="14"/>
      <c r="B1032" s="245"/>
      <c r="C1032" s="246"/>
      <c r="D1032" s="236" t="s">
        <v>192</v>
      </c>
      <c r="E1032" s="247" t="s">
        <v>19</v>
      </c>
      <c r="F1032" s="248" t="s">
        <v>1397</v>
      </c>
      <c r="G1032" s="246"/>
      <c r="H1032" s="249">
        <v>6.6260000000000003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5" t="s">
        <v>192</v>
      </c>
      <c r="AU1032" s="255" t="s">
        <v>80</v>
      </c>
      <c r="AV1032" s="14" t="s">
        <v>80</v>
      </c>
      <c r="AW1032" s="14" t="s">
        <v>194</v>
      </c>
      <c r="AX1032" s="14" t="s">
        <v>71</v>
      </c>
      <c r="AY1032" s="255" t="s">
        <v>181</v>
      </c>
    </row>
    <row r="1033" s="14" customFormat="1">
      <c r="A1033" s="14"/>
      <c r="B1033" s="245"/>
      <c r="C1033" s="246"/>
      <c r="D1033" s="236" t="s">
        <v>192</v>
      </c>
      <c r="E1033" s="247" t="s">
        <v>19</v>
      </c>
      <c r="F1033" s="248" t="s">
        <v>1398</v>
      </c>
      <c r="G1033" s="246"/>
      <c r="H1033" s="249">
        <v>14.593500000000002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192</v>
      </c>
      <c r="AU1033" s="255" t="s">
        <v>80</v>
      </c>
      <c r="AV1033" s="14" t="s">
        <v>80</v>
      </c>
      <c r="AW1033" s="14" t="s">
        <v>194</v>
      </c>
      <c r="AX1033" s="14" t="s">
        <v>71</v>
      </c>
      <c r="AY1033" s="255" t="s">
        <v>181</v>
      </c>
    </row>
    <row r="1034" s="13" customFormat="1">
      <c r="A1034" s="13"/>
      <c r="B1034" s="234"/>
      <c r="C1034" s="235"/>
      <c r="D1034" s="236" t="s">
        <v>192</v>
      </c>
      <c r="E1034" s="237" t="s">
        <v>19</v>
      </c>
      <c r="F1034" s="238" t="s">
        <v>1399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192</v>
      </c>
      <c r="AU1034" s="244" t="s">
        <v>80</v>
      </c>
      <c r="AV1034" s="13" t="s">
        <v>78</v>
      </c>
      <c r="AW1034" s="13" t="s">
        <v>194</v>
      </c>
      <c r="AX1034" s="13" t="s">
        <v>71</v>
      </c>
      <c r="AY1034" s="244" t="s">
        <v>181</v>
      </c>
    </row>
    <row r="1035" s="14" customFormat="1">
      <c r="A1035" s="14"/>
      <c r="B1035" s="245"/>
      <c r="C1035" s="246"/>
      <c r="D1035" s="236" t="s">
        <v>192</v>
      </c>
      <c r="E1035" s="247" t="s">
        <v>19</v>
      </c>
      <c r="F1035" s="248" t="s">
        <v>1400</v>
      </c>
      <c r="G1035" s="246"/>
      <c r="H1035" s="249">
        <v>25.981999999999999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192</v>
      </c>
      <c r="AU1035" s="255" t="s">
        <v>80</v>
      </c>
      <c r="AV1035" s="14" t="s">
        <v>80</v>
      </c>
      <c r="AW1035" s="14" t="s">
        <v>194</v>
      </c>
      <c r="AX1035" s="14" t="s">
        <v>71</v>
      </c>
      <c r="AY1035" s="255" t="s">
        <v>181</v>
      </c>
    </row>
    <row r="1036" s="14" customFormat="1">
      <c r="A1036" s="14"/>
      <c r="B1036" s="245"/>
      <c r="C1036" s="246"/>
      <c r="D1036" s="236" t="s">
        <v>192</v>
      </c>
      <c r="E1036" s="247" t="s">
        <v>19</v>
      </c>
      <c r="F1036" s="248" t="s">
        <v>1401</v>
      </c>
      <c r="G1036" s="246"/>
      <c r="H1036" s="249">
        <v>18.4009</v>
      </c>
      <c r="I1036" s="250"/>
      <c r="J1036" s="246"/>
      <c r="K1036" s="246"/>
      <c r="L1036" s="251"/>
      <c r="M1036" s="252"/>
      <c r="N1036" s="253"/>
      <c r="O1036" s="253"/>
      <c r="P1036" s="253"/>
      <c r="Q1036" s="253"/>
      <c r="R1036" s="253"/>
      <c r="S1036" s="253"/>
      <c r="T1036" s="25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5" t="s">
        <v>192</v>
      </c>
      <c r="AU1036" s="255" t="s">
        <v>80</v>
      </c>
      <c r="AV1036" s="14" t="s">
        <v>80</v>
      </c>
      <c r="AW1036" s="14" t="s">
        <v>194</v>
      </c>
      <c r="AX1036" s="14" t="s">
        <v>71</v>
      </c>
      <c r="AY1036" s="255" t="s">
        <v>181</v>
      </c>
    </row>
    <row r="1037" s="14" customFormat="1">
      <c r="A1037" s="14"/>
      <c r="B1037" s="245"/>
      <c r="C1037" s="246"/>
      <c r="D1037" s="236" t="s">
        <v>192</v>
      </c>
      <c r="E1037" s="247" t="s">
        <v>19</v>
      </c>
      <c r="F1037" s="248" t="s">
        <v>1402</v>
      </c>
      <c r="G1037" s="246"/>
      <c r="H1037" s="249">
        <v>-12.560000000000001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192</v>
      </c>
      <c r="AU1037" s="255" t="s">
        <v>80</v>
      </c>
      <c r="AV1037" s="14" t="s">
        <v>80</v>
      </c>
      <c r="AW1037" s="14" t="s">
        <v>194</v>
      </c>
      <c r="AX1037" s="14" t="s">
        <v>71</v>
      </c>
      <c r="AY1037" s="255" t="s">
        <v>181</v>
      </c>
    </row>
    <row r="1038" s="15" customFormat="1">
      <c r="A1038" s="15"/>
      <c r="B1038" s="256"/>
      <c r="C1038" s="257"/>
      <c r="D1038" s="236" t="s">
        <v>192</v>
      </c>
      <c r="E1038" s="258" t="s">
        <v>19</v>
      </c>
      <c r="F1038" s="259" t="s">
        <v>214</v>
      </c>
      <c r="G1038" s="257"/>
      <c r="H1038" s="260">
        <v>220.94640000000001</v>
      </c>
      <c r="I1038" s="261"/>
      <c r="J1038" s="257"/>
      <c r="K1038" s="257"/>
      <c r="L1038" s="262"/>
      <c r="M1038" s="263"/>
      <c r="N1038" s="264"/>
      <c r="O1038" s="264"/>
      <c r="P1038" s="264"/>
      <c r="Q1038" s="264"/>
      <c r="R1038" s="264"/>
      <c r="S1038" s="264"/>
      <c r="T1038" s="26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6" t="s">
        <v>192</v>
      </c>
      <c r="AU1038" s="266" t="s">
        <v>80</v>
      </c>
      <c r="AV1038" s="15" t="s">
        <v>97</v>
      </c>
      <c r="AW1038" s="15" t="s">
        <v>194</v>
      </c>
      <c r="AX1038" s="15" t="s">
        <v>71</v>
      </c>
      <c r="AY1038" s="266" t="s">
        <v>181</v>
      </c>
    </row>
    <row r="1039" s="13" customFormat="1">
      <c r="A1039" s="13"/>
      <c r="B1039" s="234"/>
      <c r="C1039" s="235"/>
      <c r="D1039" s="236" t="s">
        <v>192</v>
      </c>
      <c r="E1039" s="237" t="s">
        <v>19</v>
      </c>
      <c r="F1039" s="238" t="s">
        <v>471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192</v>
      </c>
      <c r="AU1039" s="244" t="s">
        <v>80</v>
      </c>
      <c r="AV1039" s="13" t="s">
        <v>78</v>
      </c>
      <c r="AW1039" s="13" t="s">
        <v>194</v>
      </c>
      <c r="AX1039" s="13" t="s">
        <v>71</v>
      </c>
      <c r="AY1039" s="244" t="s">
        <v>181</v>
      </c>
    </row>
    <row r="1040" s="13" customFormat="1">
      <c r="A1040" s="13"/>
      <c r="B1040" s="234"/>
      <c r="C1040" s="235"/>
      <c r="D1040" s="236" t="s">
        <v>192</v>
      </c>
      <c r="E1040" s="237" t="s">
        <v>19</v>
      </c>
      <c r="F1040" s="238" t="s">
        <v>1403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192</v>
      </c>
      <c r="AU1040" s="244" t="s">
        <v>80</v>
      </c>
      <c r="AV1040" s="13" t="s">
        <v>78</v>
      </c>
      <c r="AW1040" s="13" t="s">
        <v>194</v>
      </c>
      <c r="AX1040" s="13" t="s">
        <v>71</v>
      </c>
      <c r="AY1040" s="244" t="s">
        <v>181</v>
      </c>
    </row>
    <row r="1041" s="14" customFormat="1">
      <c r="A1041" s="14"/>
      <c r="B1041" s="245"/>
      <c r="C1041" s="246"/>
      <c r="D1041" s="236" t="s">
        <v>192</v>
      </c>
      <c r="E1041" s="247" t="s">
        <v>19</v>
      </c>
      <c r="F1041" s="248" t="s">
        <v>1404</v>
      </c>
      <c r="G1041" s="246"/>
      <c r="H1041" s="249">
        <v>128.75249999999997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192</v>
      </c>
      <c r="AU1041" s="255" t="s">
        <v>80</v>
      </c>
      <c r="AV1041" s="14" t="s">
        <v>80</v>
      </c>
      <c r="AW1041" s="14" t="s">
        <v>194</v>
      </c>
      <c r="AX1041" s="14" t="s">
        <v>71</v>
      </c>
      <c r="AY1041" s="255" t="s">
        <v>181</v>
      </c>
    </row>
    <row r="1042" s="14" customFormat="1">
      <c r="A1042" s="14"/>
      <c r="B1042" s="245"/>
      <c r="C1042" s="246"/>
      <c r="D1042" s="236" t="s">
        <v>192</v>
      </c>
      <c r="E1042" s="247" t="s">
        <v>19</v>
      </c>
      <c r="F1042" s="248" t="s">
        <v>1405</v>
      </c>
      <c r="G1042" s="246"/>
      <c r="H1042" s="249">
        <v>-85.959999999999994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192</v>
      </c>
      <c r="AU1042" s="255" t="s">
        <v>80</v>
      </c>
      <c r="AV1042" s="14" t="s">
        <v>80</v>
      </c>
      <c r="AW1042" s="14" t="s">
        <v>194</v>
      </c>
      <c r="AX1042" s="14" t="s">
        <v>71</v>
      </c>
      <c r="AY1042" s="255" t="s">
        <v>181</v>
      </c>
    </row>
    <row r="1043" s="15" customFormat="1">
      <c r="A1043" s="15"/>
      <c r="B1043" s="256"/>
      <c r="C1043" s="257"/>
      <c r="D1043" s="236" t="s">
        <v>192</v>
      </c>
      <c r="E1043" s="258" t="s">
        <v>19</v>
      </c>
      <c r="F1043" s="259" t="s">
        <v>214</v>
      </c>
      <c r="G1043" s="257"/>
      <c r="H1043" s="260">
        <v>42.792499999999976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192</v>
      </c>
      <c r="AU1043" s="266" t="s">
        <v>80</v>
      </c>
      <c r="AV1043" s="15" t="s">
        <v>97</v>
      </c>
      <c r="AW1043" s="15" t="s">
        <v>194</v>
      </c>
      <c r="AX1043" s="15" t="s">
        <v>71</v>
      </c>
      <c r="AY1043" s="266" t="s">
        <v>181</v>
      </c>
    </row>
    <row r="1044" s="13" customFormat="1">
      <c r="A1044" s="13"/>
      <c r="B1044" s="234"/>
      <c r="C1044" s="235"/>
      <c r="D1044" s="236" t="s">
        <v>192</v>
      </c>
      <c r="E1044" s="237" t="s">
        <v>19</v>
      </c>
      <c r="F1044" s="238" t="s">
        <v>215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192</v>
      </c>
      <c r="AU1044" s="244" t="s">
        <v>80</v>
      </c>
      <c r="AV1044" s="13" t="s">
        <v>78</v>
      </c>
      <c r="AW1044" s="13" t="s">
        <v>194</v>
      </c>
      <c r="AX1044" s="13" t="s">
        <v>71</v>
      </c>
      <c r="AY1044" s="244" t="s">
        <v>181</v>
      </c>
    </row>
    <row r="1045" s="14" customFormat="1">
      <c r="A1045" s="14"/>
      <c r="B1045" s="245"/>
      <c r="C1045" s="246"/>
      <c r="D1045" s="236" t="s">
        <v>192</v>
      </c>
      <c r="E1045" s="247" t="s">
        <v>19</v>
      </c>
      <c r="F1045" s="248" t="s">
        <v>1406</v>
      </c>
      <c r="G1045" s="246"/>
      <c r="H1045" s="249">
        <v>19.650399999999998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192</v>
      </c>
      <c r="AU1045" s="255" t="s">
        <v>80</v>
      </c>
      <c r="AV1045" s="14" t="s">
        <v>80</v>
      </c>
      <c r="AW1045" s="14" t="s">
        <v>194</v>
      </c>
      <c r="AX1045" s="14" t="s">
        <v>71</v>
      </c>
      <c r="AY1045" s="255" t="s">
        <v>181</v>
      </c>
    </row>
    <row r="1046" s="14" customFormat="1">
      <c r="A1046" s="14"/>
      <c r="B1046" s="245"/>
      <c r="C1046" s="246"/>
      <c r="D1046" s="236" t="s">
        <v>192</v>
      </c>
      <c r="E1046" s="247" t="s">
        <v>19</v>
      </c>
      <c r="F1046" s="248" t="s">
        <v>1407</v>
      </c>
      <c r="G1046" s="246"/>
      <c r="H1046" s="249">
        <v>31.429000000000002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192</v>
      </c>
      <c r="AU1046" s="255" t="s">
        <v>80</v>
      </c>
      <c r="AV1046" s="14" t="s">
        <v>80</v>
      </c>
      <c r="AW1046" s="14" t="s">
        <v>194</v>
      </c>
      <c r="AX1046" s="14" t="s">
        <v>71</v>
      </c>
      <c r="AY1046" s="255" t="s">
        <v>181</v>
      </c>
    </row>
    <row r="1047" s="14" customFormat="1">
      <c r="A1047" s="14"/>
      <c r="B1047" s="245"/>
      <c r="C1047" s="246"/>
      <c r="D1047" s="236" t="s">
        <v>192</v>
      </c>
      <c r="E1047" s="247" t="s">
        <v>19</v>
      </c>
      <c r="F1047" s="248" t="s">
        <v>1408</v>
      </c>
      <c r="G1047" s="246"/>
      <c r="H1047" s="249">
        <v>-1.8900000000000001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192</v>
      </c>
      <c r="AU1047" s="255" t="s">
        <v>80</v>
      </c>
      <c r="AV1047" s="14" t="s">
        <v>80</v>
      </c>
      <c r="AW1047" s="14" t="s">
        <v>194</v>
      </c>
      <c r="AX1047" s="14" t="s">
        <v>71</v>
      </c>
      <c r="AY1047" s="255" t="s">
        <v>181</v>
      </c>
    </row>
    <row r="1048" s="14" customFormat="1">
      <c r="A1048" s="14"/>
      <c r="B1048" s="245"/>
      <c r="C1048" s="246"/>
      <c r="D1048" s="236" t="s">
        <v>192</v>
      </c>
      <c r="E1048" s="247" t="s">
        <v>19</v>
      </c>
      <c r="F1048" s="248" t="s">
        <v>1409</v>
      </c>
      <c r="G1048" s="246"/>
      <c r="H1048" s="249">
        <v>47.085000000000001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192</v>
      </c>
      <c r="AU1048" s="255" t="s">
        <v>80</v>
      </c>
      <c r="AV1048" s="14" t="s">
        <v>80</v>
      </c>
      <c r="AW1048" s="14" t="s">
        <v>194</v>
      </c>
      <c r="AX1048" s="14" t="s">
        <v>71</v>
      </c>
      <c r="AY1048" s="255" t="s">
        <v>181</v>
      </c>
    </row>
    <row r="1049" s="14" customFormat="1">
      <c r="A1049" s="14"/>
      <c r="B1049" s="245"/>
      <c r="C1049" s="246"/>
      <c r="D1049" s="236" t="s">
        <v>192</v>
      </c>
      <c r="E1049" s="247" t="s">
        <v>19</v>
      </c>
      <c r="F1049" s="248" t="s">
        <v>1410</v>
      </c>
      <c r="G1049" s="246"/>
      <c r="H1049" s="249">
        <v>-6.3739999999999997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5" t="s">
        <v>192</v>
      </c>
      <c r="AU1049" s="255" t="s">
        <v>80</v>
      </c>
      <c r="AV1049" s="14" t="s">
        <v>80</v>
      </c>
      <c r="AW1049" s="14" t="s">
        <v>194</v>
      </c>
      <c r="AX1049" s="14" t="s">
        <v>71</v>
      </c>
      <c r="AY1049" s="255" t="s">
        <v>181</v>
      </c>
    </row>
    <row r="1050" s="15" customFormat="1">
      <c r="A1050" s="15"/>
      <c r="B1050" s="256"/>
      <c r="C1050" s="257"/>
      <c r="D1050" s="236" t="s">
        <v>192</v>
      </c>
      <c r="E1050" s="258" t="s">
        <v>19</v>
      </c>
      <c r="F1050" s="259" t="s">
        <v>214</v>
      </c>
      <c r="G1050" s="257"/>
      <c r="H1050" s="260">
        <v>89.900400000000005</v>
      </c>
      <c r="I1050" s="261"/>
      <c r="J1050" s="257"/>
      <c r="K1050" s="257"/>
      <c r="L1050" s="262"/>
      <c r="M1050" s="263"/>
      <c r="N1050" s="264"/>
      <c r="O1050" s="264"/>
      <c r="P1050" s="264"/>
      <c r="Q1050" s="264"/>
      <c r="R1050" s="264"/>
      <c r="S1050" s="264"/>
      <c r="T1050" s="26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66" t="s">
        <v>192</v>
      </c>
      <c r="AU1050" s="266" t="s">
        <v>80</v>
      </c>
      <c r="AV1050" s="15" t="s">
        <v>97</v>
      </c>
      <c r="AW1050" s="15" t="s">
        <v>194</v>
      </c>
      <c r="AX1050" s="15" t="s">
        <v>71</v>
      </c>
      <c r="AY1050" s="266" t="s">
        <v>181</v>
      </c>
    </row>
    <row r="1051" s="13" customFormat="1">
      <c r="A1051" s="13"/>
      <c r="B1051" s="234"/>
      <c r="C1051" s="235"/>
      <c r="D1051" s="236" t="s">
        <v>192</v>
      </c>
      <c r="E1051" s="237" t="s">
        <v>19</v>
      </c>
      <c r="F1051" s="238" t="s">
        <v>217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192</v>
      </c>
      <c r="AU1051" s="244" t="s">
        <v>80</v>
      </c>
      <c r="AV1051" s="13" t="s">
        <v>78</v>
      </c>
      <c r="AW1051" s="13" t="s">
        <v>194</v>
      </c>
      <c r="AX1051" s="13" t="s">
        <v>71</v>
      </c>
      <c r="AY1051" s="244" t="s">
        <v>181</v>
      </c>
    </row>
    <row r="1052" s="14" customFormat="1">
      <c r="A1052" s="14"/>
      <c r="B1052" s="245"/>
      <c r="C1052" s="246"/>
      <c r="D1052" s="236" t="s">
        <v>192</v>
      </c>
      <c r="E1052" s="247" t="s">
        <v>19</v>
      </c>
      <c r="F1052" s="248" t="s">
        <v>1411</v>
      </c>
      <c r="G1052" s="246"/>
      <c r="H1052" s="249">
        <v>23.0764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192</v>
      </c>
      <c r="AU1052" s="255" t="s">
        <v>80</v>
      </c>
      <c r="AV1052" s="14" t="s">
        <v>80</v>
      </c>
      <c r="AW1052" s="14" t="s">
        <v>194</v>
      </c>
      <c r="AX1052" s="14" t="s">
        <v>71</v>
      </c>
      <c r="AY1052" s="255" t="s">
        <v>181</v>
      </c>
    </row>
    <row r="1053" s="14" customFormat="1">
      <c r="A1053" s="14"/>
      <c r="B1053" s="245"/>
      <c r="C1053" s="246"/>
      <c r="D1053" s="236" t="s">
        <v>192</v>
      </c>
      <c r="E1053" s="247" t="s">
        <v>19</v>
      </c>
      <c r="F1053" s="248" t="s">
        <v>1412</v>
      </c>
      <c r="G1053" s="246"/>
      <c r="H1053" s="249">
        <v>49.042000000000002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192</v>
      </c>
      <c r="AU1053" s="255" t="s">
        <v>80</v>
      </c>
      <c r="AV1053" s="14" t="s">
        <v>80</v>
      </c>
      <c r="AW1053" s="14" t="s">
        <v>194</v>
      </c>
      <c r="AX1053" s="14" t="s">
        <v>71</v>
      </c>
      <c r="AY1053" s="255" t="s">
        <v>181</v>
      </c>
    </row>
    <row r="1054" s="14" customFormat="1">
      <c r="A1054" s="14"/>
      <c r="B1054" s="245"/>
      <c r="C1054" s="246"/>
      <c r="D1054" s="236" t="s">
        <v>192</v>
      </c>
      <c r="E1054" s="247" t="s">
        <v>19</v>
      </c>
      <c r="F1054" s="248" t="s">
        <v>1413</v>
      </c>
      <c r="G1054" s="246"/>
      <c r="H1054" s="249">
        <v>81.786000000000001</v>
      </c>
      <c r="I1054" s="250"/>
      <c r="J1054" s="246"/>
      <c r="K1054" s="246"/>
      <c r="L1054" s="251"/>
      <c r="M1054" s="252"/>
      <c r="N1054" s="253"/>
      <c r="O1054" s="253"/>
      <c r="P1054" s="253"/>
      <c r="Q1054" s="253"/>
      <c r="R1054" s="253"/>
      <c r="S1054" s="253"/>
      <c r="T1054" s="25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5" t="s">
        <v>192</v>
      </c>
      <c r="AU1054" s="255" t="s">
        <v>80</v>
      </c>
      <c r="AV1054" s="14" t="s">
        <v>80</v>
      </c>
      <c r="AW1054" s="14" t="s">
        <v>194</v>
      </c>
      <c r="AX1054" s="14" t="s">
        <v>71</v>
      </c>
      <c r="AY1054" s="255" t="s">
        <v>181</v>
      </c>
    </row>
    <row r="1055" s="14" customFormat="1">
      <c r="A1055" s="14"/>
      <c r="B1055" s="245"/>
      <c r="C1055" s="246"/>
      <c r="D1055" s="236" t="s">
        <v>192</v>
      </c>
      <c r="E1055" s="247" t="s">
        <v>19</v>
      </c>
      <c r="F1055" s="248" t="s">
        <v>1414</v>
      </c>
      <c r="G1055" s="246"/>
      <c r="H1055" s="249">
        <v>-47.276000000000003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192</v>
      </c>
      <c r="AU1055" s="255" t="s">
        <v>80</v>
      </c>
      <c r="AV1055" s="14" t="s">
        <v>80</v>
      </c>
      <c r="AW1055" s="14" t="s">
        <v>194</v>
      </c>
      <c r="AX1055" s="14" t="s">
        <v>71</v>
      </c>
      <c r="AY1055" s="255" t="s">
        <v>181</v>
      </c>
    </row>
    <row r="1056" s="15" customFormat="1">
      <c r="A1056" s="15"/>
      <c r="B1056" s="256"/>
      <c r="C1056" s="257"/>
      <c r="D1056" s="236" t="s">
        <v>192</v>
      </c>
      <c r="E1056" s="258" t="s">
        <v>19</v>
      </c>
      <c r="F1056" s="259" t="s">
        <v>214</v>
      </c>
      <c r="G1056" s="257"/>
      <c r="H1056" s="260">
        <v>106.6284</v>
      </c>
      <c r="I1056" s="261"/>
      <c r="J1056" s="257"/>
      <c r="K1056" s="257"/>
      <c r="L1056" s="262"/>
      <c r="M1056" s="263"/>
      <c r="N1056" s="264"/>
      <c r="O1056" s="264"/>
      <c r="P1056" s="264"/>
      <c r="Q1056" s="264"/>
      <c r="R1056" s="264"/>
      <c r="S1056" s="264"/>
      <c r="T1056" s="26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66" t="s">
        <v>192</v>
      </c>
      <c r="AU1056" s="266" t="s">
        <v>80</v>
      </c>
      <c r="AV1056" s="15" t="s">
        <v>97</v>
      </c>
      <c r="AW1056" s="15" t="s">
        <v>194</v>
      </c>
      <c r="AX1056" s="15" t="s">
        <v>71</v>
      </c>
      <c r="AY1056" s="266" t="s">
        <v>181</v>
      </c>
    </row>
    <row r="1057" s="16" customFormat="1">
      <c r="A1057" s="16"/>
      <c r="B1057" s="267"/>
      <c r="C1057" s="268"/>
      <c r="D1057" s="236" t="s">
        <v>192</v>
      </c>
      <c r="E1057" s="269" t="s">
        <v>19</v>
      </c>
      <c r="F1057" s="270" t="s">
        <v>220</v>
      </c>
      <c r="G1057" s="268"/>
      <c r="H1057" s="271">
        <v>870.25464999999974</v>
      </c>
      <c r="I1057" s="272"/>
      <c r="J1057" s="268"/>
      <c r="K1057" s="268"/>
      <c r="L1057" s="273"/>
      <c r="M1057" s="274"/>
      <c r="N1057" s="275"/>
      <c r="O1057" s="275"/>
      <c r="P1057" s="275"/>
      <c r="Q1057" s="275"/>
      <c r="R1057" s="275"/>
      <c r="S1057" s="275"/>
      <c r="T1057" s="27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T1057" s="277" t="s">
        <v>192</v>
      </c>
      <c r="AU1057" s="277" t="s">
        <v>80</v>
      </c>
      <c r="AV1057" s="16" t="s">
        <v>188</v>
      </c>
      <c r="AW1057" s="16" t="s">
        <v>194</v>
      </c>
      <c r="AX1057" s="16" t="s">
        <v>78</v>
      </c>
      <c r="AY1057" s="277" t="s">
        <v>181</v>
      </c>
    </row>
    <row r="1058" s="2" customFormat="1" ht="44.25" customHeight="1">
      <c r="A1058" s="41"/>
      <c r="B1058" s="42"/>
      <c r="C1058" s="216" t="s">
        <v>1415</v>
      </c>
      <c r="D1058" s="216" t="s">
        <v>183</v>
      </c>
      <c r="E1058" s="217" t="s">
        <v>1416</v>
      </c>
      <c r="F1058" s="218" t="s">
        <v>1417</v>
      </c>
      <c r="G1058" s="219" t="s">
        <v>283</v>
      </c>
      <c r="H1058" s="220">
        <v>23.076000000000001</v>
      </c>
      <c r="I1058" s="221"/>
      <c r="J1058" s="222">
        <f>ROUND(I1058*H1058,2)</f>
        <v>0</v>
      </c>
      <c r="K1058" s="218" t="s">
        <v>187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0.0073499999999999998</v>
      </c>
      <c r="R1058" s="225">
        <f>Q1058*H1058</f>
        <v>0.1696086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188</v>
      </c>
      <c r="AT1058" s="227" t="s">
        <v>183</v>
      </c>
      <c r="AU1058" s="227" t="s">
        <v>80</v>
      </c>
      <c r="AY1058" s="20" t="s">
        <v>181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188</v>
      </c>
      <c r="BM1058" s="227" t="s">
        <v>1418</v>
      </c>
    </row>
    <row r="1059" s="2" customFormat="1">
      <c r="A1059" s="41"/>
      <c r="B1059" s="42"/>
      <c r="C1059" s="43"/>
      <c r="D1059" s="229" t="s">
        <v>190</v>
      </c>
      <c r="E1059" s="43"/>
      <c r="F1059" s="230" t="s">
        <v>1419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190</v>
      </c>
      <c r="AU1059" s="20" t="s">
        <v>80</v>
      </c>
    </row>
    <row r="1060" s="14" customFormat="1">
      <c r="A1060" s="14"/>
      <c r="B1060" s="245"/>
      <c r="C1060" s="246"/>
      <c r="D1060" s="236" t="s">
        <v>192</v>
      </c>
      <c r="E1060" s="247" t="s">
        <v>19</v>
      </c>
      <c r="F1060" s="248" t="s">
        <v>1420</v>
      </c>
      <c r="G1060" s="246"/>
      <c r="H1060" s="249">
        <v>23.0764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192</v>
      </c>
      <c r="AU1060" s="255" t="s">
        <v>80</v>
      </c>
      <c r="AV1060" s="14" t="s">
        <v>80</v>
      </c>
      <c r="AW1060" s="14" t="s">
        <v>194</v>
      </c>
      <c r="AX1060" s="14" t="s">
        <v>71</v>
      </c>
      <c r="AY1060" s="255" t="s">
        <v>181</v>
      </c>
    </row>
    <row r="1061" s="2" customFormat="1" ht="24.15" customHeight="1">
      <c r="A1061" s="41"/>
      <c r="B1061" s="42"/>
      <c r="C1061" s="216" t="s">
        <v>1421</v>
      </c>
      <c r="D1061" s="216" t="s">
        <v>183</v>
      </c>
      <c r="E1061" s="217" t="s">
        <v>1422</v>
      </c>
      <c r="F1061" s="218" t="s">
        <v>1423</v>
      </c>
      <c r="G1061" s="219" t="s">
        <v>283</v>
      </c>
      <c r="H1061" s="220">
        <v>10.324999999999999</v>
      </c>
      <c r="I1061" s="221"/>
      <c r="J1061" s="222">
        <f>ROUND(I1061*H1061,2)</f>
        <v>0</v>
      </c>
      <c r="K1061" s="218" t="s">
        <v>187</v>
      </c>
      <c r="L1061" s="47"/>
      <c r="M1061" s="223" t="s">
        <v>19</v>
      </c>
      <c r="N1061" s="224" t="s">
        <v>42</v>
      </c>
      <c r="O1061" s="87"/>
      <c r="P1061" s="225">
        <f>O1061*H1061</f>
        <v>0</v>
      </c>
      <c r="Q1061" s="225">
        <v>0.040629999999999999</v>
      </c>
      <c r="R1061" s="225">
        <f>Q1061*H1061</f>
        <v>0.41950474999999998</v>
      </c>
      <c r="S1061" s="225">
        <v>0</v>
      </c>
      <c r="T1061" s="226">
        <f>S1061*H1061</f>
        <v>0</v>
      </c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R1061" s="227" t="s">
        <v>188</v>
      </c>
      <c r="AT1061" s="227" t="s">
        <v>183</v>
      </c>
      <c r="AU1061" s="227" t="s">
        <v>80</v>
      </c>
      <c r="AY1061" s="20" t="s">
        <v>181</v>
      </c>
      <c r="BE1061" s="228">
        <f>IF(N1061="základní",J1061,0)</f>
        <v>0</v>
      </c>
      <c r="BF1061" s="228">
        <f>IF(N1061="snížená",J1061,0)</f>
        <v>0</v>
      </c>
      <c r="BG1061" s="228">
        <f>IF(N1061="zákl. přenesená",J1061,0)</f>
        <v>0</v>
      </c>
      <c r="BH1061" s="228">
        <f>IF(N1061="sníž. přenesená",J1061,0)</f>
        <v>0</v>
      </c>
      <c r="BI1061" s="228">
        <f>IF(N1061="nulová",J1061,0)</f>
        <v>0</v>
      </c>
      <c r="BJ1061" s="20" t="s">
        <v>78</v>
      </c>
      <c r="BK1061" s="228">
        <f>ROUND(I1061*H1061,2)</f>
        <v>0</v>
      </c>
      <c r="BL1061" s="20" t="s">
        <v>188</v>
      </c>
      <c r="BM1061" s="227" t="s">
        <v>1424</v>
      </c>
    </row>
    <row r="1062" s="2" customFormat="1">
      <c r="A1062" s="41"/>
      <c r="B1062" s="42"/>
      <c r="C1062" s="43"/>
      <c r="D1062" s="229" t="s">
        <v>190</v>
      </c>
      <c r="E1062" s="43"/>
      <c r="F1062" s="230" t="s">
        <v>1425</v>
      </c>
      <c r="G1062" s="43"/>
      <c r="H1062" s="43"/>
      <c r="I1062" s="231"/>
      <c r="J1062" s="43"/>
      <c r="K1062" s="43"/>
      <c r="L1062" s="47"/>
      <c r="M1062" s="232"/>
      <c r="N1062" s="233"/>
      <c r="O1062" s="87"/>
      <c r="P1062" s="87"/>
      <c r="Q1062" s="87"/>
      <c r="R1062" s="87"/>
      <c r="S1062" s="87"/>
      <c r="T1062" s="88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T1062" s="20" t="s">
        <v>190</v>
      </c>
      <c r="AU1062" s="20" t="s">
        <v>80</v>
      </c>
    </row>
    <row r="1063" s="14" customFormat="1">
      <c r="A1063" s="14"/>
      <c r="B1063" s="245"/>
      <c r="C1063" s="246"/>
      <c r="D1063" s="236" t="s">
        <v>192</v>
      </c>
      <c r="E1063" s="247" t="s">
        <v>19</v>
      </c>
      <c r="F1063" s="248" t="s">
        <v>1426</v>
      </c>
      <c r="G1063" s="246"/>
      <c r="H1063" s="249">
        <v>5.7000000000000002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192</v>
      </c>
      <c r="AU1063" s="255" t="s">
        <v>80</v>
      </c>
      <c r="AV1063" s="14" t="s">
        <v>80</v>
      </c>
      <c r="AW1063" s="14" t="s">
        <v>194</v>
      </c>
      <c r="AX1063" s="14" t="s">
        <v>71</v>
      </c>
      <c r="AY1063" s="255" t="s">
        <v>181</v>
      </c>
    </row>
    <row r="1064" s="14" customFormat="1">
      <c r="A1064" s="14"/>
      <c r="B1064" s="245"/>
      <c r="C1064" s="246"/>
      <c r="D1064" s="236" t="s">
        <v>192</v>
      </c>
      <c r="E1064" s="247" t="s">
        <v>19</v>
      </c>
      <c r="F1064" s="248" t="s">
        <v>1427</v>
      </c>
      <c r="G1064" s="246"/>
      <c r="H1064" s="249">
        <v>4.625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192</v>
      </c>
      <c r="AU1064" s="255" t="s">
        <v>80</v>
      </c>
      <c r="AV1064" s="14" t="s">
        <v>80</v>
      </c>
      <c r="AW1064" s="14" t="s">
        <v>194</v>
      </c>
      <c r="AX1064" s="14" t="s">
        <v>71</v>
      </c>
      <c r="AY1064" s="255" t="s">
        <v>181</v>
      </c>
    </row>
    <row r="1065" s="2" customFormat="1" ht="33" customHeight="1">
      <c r="A1065" s="41"/>
      <c r="B1065" s="42"/>
      <c r="C1065" s="216" t="s">
        <v>1428</v>
      </c>
      <c r="D1065" s="216" t="s">
        <v>183</v>
      </c>
      <c r="E1065" s="217" t="s">
        <v>1429</v>
      </c>
      <c r="F1065" s="218" t="s">
        <v>1430</v>
      </c>
      <c r="G1065" s="219" t="s">
        <v>420</v>
      </c>
      <c r="H1065" s="220">
        <v>6</v>
      </c>
      <c r="I1065" s="221"/>
      <c r="J1065" s="222">
        <f>ROUND(I1065*H1065,2)</f>
        <v>0</v>
      </c>
      <c r="K1065" s="218" t="s">
        <v>187</v>
      </c>
      <c r="L1065" s="47"/>
      <c r="M1065" s="223" t="s">
        <v>19</v>
      </c>
      <c r="N1065" s="224" t="s">
        <v>42</v>
      </c>
      <c r="O1065" s="87"/>
      <c r="P1065" s="225">
        <f>O1065*H1065</f>
        <v>0</v>
      </c>
      <c r="Q1065" s="225">
        <v>0.14360000000000001</v>
      </c>
      <c r="R1065" s="225">
        <f>Q1065*H1065</f>
        <v>0.86160000000000003</v>
      </c>
      <c r="S1065" s="225">
        <v>0</v>
      </c>
      <c r="T1065" s="226">
        <f>S1065*H1065</f>
        <v>0</v>
      </c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R1065" s="227" t="s">
        <v>188</v>
      </c>
      <c r="AT1065" s="227" t="s">
        <v>183</v>
      </c>
      <c r="AU1065" s="227" t="s">
        <v>80</v>
      </c>
      <c r="AY1065" s="20" t="s">
        <v>181</v>
      </c>
      <c r="BE1065" s="228">
        <f>IF(N1065="základní",J1065,0)</f>
        <v>0</v>
      </c>
      <c r="BF1065" s="228">
        <f>IF(N1065="snížená",J1065,0)</f>
        <v>0</v>
      </c>
      <c r="BG1065" s="228">
        <f>IF(N1065="zákl. přenesená",J1065,0)</f>
        <v>0</v>
      </c>
      <c r="BH1065" s="228">
        <f>IF(N1065="sníž. přenesená",J1065,0)</f>
        <v>0</v>
      </c>
      <c r="BI1065" s="228">
        <f>IF(N1065="nulová",J1065,0)</f>
        <v>0</v>
      </c>
      <c r="BJ1065" s="20" t="s">
        <v>78</v>
      </c>
      <c r="BK1065" s="228">
        <f>ROUND(I1065*H1065,2)</f>
        <v>0</v>
      </c>
      <c r="BL1065" s="20" t="s">
        <v>188</v>
      </c>
      <c r="BM1065" s="227" t="s">
        <v>1431</v>
      </c>
    </row>
    <row r="1066" s="2" customFormat="1">
      <c r="A1066" s="41"/>
      <c r="B1066" s="42"/>
      <c r="C1066" s="43"/>
      <c r="D1066" s="229" t="s">
        <v>190</v>
      </c>
      <c r="E1066" s="43"/>
      <c r="F1066" s="230" t="s">
        <v>1432</v>
      </c>
      <c r="G1066" s="43"/>
      <c r="H1066" s="43"/>
      <c r="I1066" s="231"/>
      <c r="J1066" s="43"/>
      <c r="K1066" s="43"/>
      <c r="L1066" s="47"/>
      <c r="M1066" s="232"/>
      <c r="N1066" s="233"/>
      <c r="O1066" s="87"/>
      <c r="P1066" s="87"/>
      <c r="Q1066" s="87"/>
      <c r="R1066" s="87"/>
      <c r="S1066" s="87"/>
      <c r="T1066" s="88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T1066" s="20" t="s">
        <v>190</v>
      </c>
      <c r="AU1066" s="20" t="s">
        <v>80</v>
      </c>
    </row>
    <row r="1067" s="14" customFormat="1">
      <c r="A1067" s="14"/>
      <c r="B1067" s="245"/>
      <c r="C1067" s="246"/>
      <c r="D1067" s="236" t="s">
        <v>192</v>
      </c>
      <c r="E1067" s="247" t="s">
        <v>19</v>
      </c>
      <c r="F1067" s="248" t="s">
        <v>1433</v>
      </c>
      <c r="G1067" s="246"/>
      <c r="H1067" s="249">
        <v>3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192</v>
      </c>
      <c r="AU1067" s="255" t="s">
        <v>80</v>
      </c>
      <c r="AV1067" s="14" t="s">
        <v>80</v>
      </c>
      <c r="AW1067" s="14" t="s">
        <v>194</v>
      </c>
      <c r="AX1067" s="14" t="s">
        <v>71</v>
      </c>
      <c r="AY1067" s="255" t="s">
        <v>181</v>
      </c>
    </row>
    <row r="1068" s="14" customFormat="1">
      <c r="A1068" s="14"/>
      <c r="B1068" s="245"/>
      <c r="C1068" s="246"/>
      <c r="D1068" s="236" t="s">
        <v>192</v>
      </c>
      <c r="E1068" s="247" t="s">
        <v>19</v>
      </c>
      <c r="F1068" s="248" t="s">
        <v>1434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192</v>
      </c>
      <c r="AU1068" s="255" t="s">
        <v>80</v>
      </c>
      <c r="AV1068" s="14" t="s">
        <v>80</v>
      </c>
      <c r="AW1068" s="14" t="s">
        <v>194</v>
      </c>
      <c r="AX1068" s="14" t="s">
        <v>71</v>
      </c>
      <c r="AY1068" s="255" t="s">
        <v>181</v>
      </c>
    </row>
    <row r="1069" s="14" customFormat="1">
      <c r="A1069" s="14"/>
      <c r="B1069" s="245"/>
      <c r="C1069" s="246"/>
      <c r="D1069" s="236" t="s">
        <v>192</v>
      </c>
      <c r="E1069" s="247" t="s">
        <v>19</v>
      </c>
      <c r="F1069" s="248" t="s">
        <v>1435</v>
      </c>
      <c r="G1069" s="246"/>
      <c r="H1069" s="249">
        <v>1</v>
      </c>
      <c r="I1069" s="250"/>
      <c r="J1069" s="246"/>
      <c r="K1069" s="246"/>
      <c r="L1069" s="251"/>
      <c r="M1069" s="252"/>
      <c r="N1069" s="253"/>
      <c r="O1069" s="253"/>
      <c r="P1069" s="253"/>
      <c r="Q1069" s="253"/>
      <c r="R1069" s="253"/>
      <c r="S1069" s="253"/>
      <c r="T1069" s="25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5" t="s">
        <v>192</v>
      </c>
      <c r="AU1069" s="255" t="s">
        <v>80</v>
      </c>
      <c r="AV1069" s="14" t="s">
        <v>80</v>
      </c>
      <c r="AW1069" s="14" t="s">
        <v>194</v>
      </c>
      <c r="AX1069" s="14" t="s">
        <v>71</v>
      </c>
      <c r="AY1069" s="255" t="s">
        <v>181</v>
      </c>
    </row>
    <row r="1070" s="2" customFormat="1" ht="37.8" customHeight="1">
      <c r="A1070" s="41"/>
      <c r="B1070" s="42"/>
      <c r="C1070" s="216" t="s">
        <v>1436</v>
      </c>
      <c r="D1070" s="216" t="s">
        <v>183</v>
      </c>
      <c r="E1070" s="217" t="s">
        <v>1437</v>
      </c>
      <c r="F1070" s="218" t="s">
        <v>1438</v>
      </c>
      <c r="G1070" s="219" t="s">
        <v>420</v>
      </c>
      <c r="H1070" s="220">
        <v>11</v>
      </c>
      <c r="I1070" s="221"/>
      <c r="J1070" s="222">
        <f>ROUND(I1070*H1070,2)</f>
        <v>0</v>
      </c>
      <c r="K1070" s="218" t="s">
        <v>187</v>
      </c>
      <c r="L1070" s="47"/>
      <c r="M1070" s="223" t="s">
        <v>19</v>
      </c>
      <c r="N1070" s="224" t="s">
        <v>42</v>
      </c>
      <c r="O1070" s="87"/>
      <c r="P1070" s="225">
        <f>O1070*H1070</f>
        <v>0</v>
      </c>
      <c r="Q1070" s="225">
        <v>0.040599999999999997</v>
      </c>
      <c r="R1070" s="225">
        <f>Q1070*H1070</f>
        <v>0.4466</v>
      </c>
      <c r="S1070" s="225">
        <v>0</v>
      </c>
      <c r="T1070" s="226">
        <f>S1070*H1070</f>
        <v>0</v>
      </c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R1070" s="227" t="s">
        <v>188</v>
      </c>
      <c r="AT1070" s="227" t="s">
        <v>183</v>
      </c>
      <c r="AU1070" s="227" t="s">
        <v>80</v>
      </c>
      <c r="AY1070" s="20" t="s">
        <v>181</v>
      </c>
      <c r="BE1070" s="228">
        <f>IF(N1070="základní",J1070,0)</f>
        <v>0</v>
      </c>
      <c r="BF1070" s="228">
        <f>IF(N1070="snížená",J1070,0)</f>
        <v>0</v>
      </c>
      <c r="BG1070" s="228">
        <f>IF(N1070="zákl. přenesená",J1070,0)</f>
        <v>0</v>
      </c>
      <c r="BH1070" s="228">
        <f>IF(N1070="sníž. přenesená",J1070,0)</f>
        <v>0</v>
      </c>
      <c r="BI1070" s="228">
        <f>IF(N1070="nulová",J1070,0)</f>
        <v>0</v>
      </c>
      <c r="BJ1070" s="20" t="s">
        <v>78</v>
      </c>
      <c r="BK1070" s="228">
        <f>ROUND(I1070*H1070,2)</f>
        <v>0</v>
      </c>
      <c r="BL1070" s="20" t="s">
        <v>188</v>
      </c>
      <c r="BM1070" s="227" t="s">
        <v>1439</v>
      </c>
    </row>
    <row r="1071" s="2" customFormat="1">
      <c r="A1071" s="41"/>
      <c r="B1071" s="42"/>
      <c r="C1071" s="43"/>
      <c r="D1071" s="229" t="s">
        <v>190</v>
      </c>
      <c r="E1071" s="43"/>
      <c r="F1071" s="230" t="s">
        <v>1440</v>
      </c>
      <c r="G1071" s="43"/>
      <c r="H1071" s="43"/>
      <c r="I1071" s="231"/>
      <c r="J1071" s="43"/>
      <c r="K1071" s="43"/>
      <c r="L1071" s="47"/>
      <c r="M1071" s="232"/>
      <c r="N1071" s="233"/>
      <c r="O1071" s="87"/>
      <c r="P1071" s="87"/>
      <c r="Q1071" s="87"/>
      <c r="R1071" s="87"/>
      <c r="S1071" s="87"/>
      <c r="T1071" s="88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T1071" s="20" t="s">
        <v>190</v>
      </c>
      <c r="AU1071" s="20" t="s">
        <v>80</v>
      </c>
    </row>
    <row r="1072" s="14" customFormat="1">
      <c r="A1072" s="14"/>
      <c r="B1072" s="245"/>
      <c r="C1072" s="246"/>
      <c r="D1072" s="236" t="s">
        <v>192</v>
      </c>
      <c r="E1072" s="247" t="s">
        <v>19</v>
      </c>
      <c r="F1072" s="248" t="s">
        <v>1441</v>
      </c>
      <c r="G1072" s="246"/>
      <c r="H1072" s="249">
        <v>1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5" t="s">
        <v>192</v>
      </c>
      <c r="AU1072" s="255" t="s">
        <v>80</v>
      </c>
      <c r="AV1072" s="14" t="s">
        <v>80</v>
      </c>
      <c r="AW1072" s="14" t="s">
        <v>194</v>
      </c>
      <c r="AX1072" s="14" t="s">
        <v>71</v>
      </c>
      <c r="AY1072" s="255" t="s">
        <v>181</v>
      </c>
    </row>
    <row r="1073" s="14" customFormat="1">
      <c r="A1073" s="14"/>
      <c r="B1073" s="245"/>
      <c r="C1073" s="246"/>
      <c r="D1073" s="236" t="s">
        <v>192</v>
      </c>
      <c r="E1073" s="247" t="s">
        <v>19</v>
      </c>
      <c r="F1073" s="248" t="s">
        <v>1442</v>
      </c>
      <c r="G1073" s="246"/>
      <c r="H1073" s="249">
        <v>6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192</v>
      </c>
      <c r="AU1073" s="255" t="s">
        <v>80</v>
      </c>
      <c r="AV1073" s="14" t="s">
        <v>80</v>
      </c>
      <c r="AW1073" s="14" t="s">
        <v>194</v>
      </c>
      <c r="AX1073" s="14" t="s">
        <v>71</v>
      </c>
      <c r="AY1073" s="255" t="s">
        <v>181</v>
      </c>
    </row>
    <row r="1074" s="14" customFormat="1">
      <c r="A1074" s="14"/>
      <c r="B1074" s="245"/>
      <c r="C1074" s="246"/>
      <c r="D1074" s="236" t="s">
        <v>192</v>
      </c>
      <c r="E1074" s="247" t="s">
        <v>19</v>
      </c>
      <c r="F1074" s="248" t="s">
        <v>1443</v>
      </c>
      <c r="G1074" s="246"/>
      <c r="H1074" s="249">
        <v>2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192</v>
      </c>
      <c r="AU1074" s="255" t="s">
        <v>80</v>
      </c>
      <c r="AV1074" s="14" t="s">
        <v>80</v>
      </c>
      <c r="AW1074" s="14" t="s">
        <v>194</v>
      </c>
      <c r="AX1074" s="14" t="s">
        <v>71</v>
      </c>
      <c r="AY1074" s="255" t="s">
        <v>181</v>
      </c>
    </row>
    <row r="1075" s="14" customFormat="1">
      <c r="A1075" s="14"/>
      <c r="B1075" s="245"/>
      <c r="C1075" s="246"/>
      <c r="D1075" s="236" t="s">
        <v>192</v>
      </c>
      <c r="E1075" s="247" t="s">
        <v>19</v>
      </c>
      <c r="F1075" s="248" t="s">
        <v>1444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192</v>
      </c>
      <c r="AU1075" s="255" t="s">
        <v>80</v>
      </c>
      <c r="AV1075" s="14" t="s">
        <v>80</v>
      </c>
      <c r="AW1075" s="14" t="s">
        <v>194</v>
      </c>
      <c r="AX1075" s="14" t="s">
        <v>71</v>
      </c>
      <c r="AY1075" s="255" t="s">
        <v>181</v>
      </c>
    </row>
    <row r="1076" s="2" customFormat="1" ht="37.8" customHeight="1">
      <c r="A1076" s="41"/>
      <c r="B1076" s="42"/>
      <c r="C1076" s="216" t="s">
        <v>1445</v>
      </c>
      <c r="D1076" s="216" t="s">
        <v>183</v>
      </c>
      <c r="E1076" s="217" t="s">
        <v>1446</v>
      </c>
      <c r="F1076" s="218" t="s">
        <v>1447</v>
      </c>
      <c r="G1076" s="219" t="s">
        <v>420</v>
      </c>
      <c r="H1076" s="220">
        <v>41</v>
      </c>
      <c r="I1076" s="221"/>
      <c r="J1076" s="222">
        <f>ROUND(I1076*H1076,2)</f>
        <v>0</v>
      </c>
      <c r="K1076" s="218" t="s">
        <v>187</v>
      </c>
      <c r="L1076" s="47"/>
      <c r="M1076" s="223" t="s">
        <v>19</v>
      </c>
      <c r="N1076" s="224" t="s">
        <v>42</v>
      </c>
      <c r="O1076" s="87"/>
      <c r="P1076" s="225">
        <f>O1076*H1076</f>
        <v>0</v>
      </c>
      <c r="Q1076" s="225">
        <v>0.15409999999999999</v>
      </c>
      <c r="R1076" s="225">
        <f>Q1076*H1076</f>
        <v>6.3180999999999994</v>
      </c>
      <c r="S1076" s="225">
        <v>0</v>
      </c>
      <c r="T1076" s="226">
        <f>S1076*H1076</f>
        <v>0</v>
      </c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R1076" s="227" t="s">
        <v>188</v>
      </c>
      <c r="AT1076" s="227" t="s">
        <v>183</v>
      </c>
      <c r="AU1076" s="227" t="s">
        <v>80</v>
      </c>
      <c r="AY1076" s="20" t="s">
        <v>181</v>
      </c>
      <c r="BE1076" s="228">
        <f>IF(N1076="základní",J1076,0)</f>
        <v>0</v>
      </c>
      <c r="BF1076" s="228">
        <f>IF(N1076="snížená",J1076,0)</f>
        <v>0</v>
      </c>
      <c r="BG1076" s="228">
        <f>IF(N1076="zákl. přenesená",J1076,0)</f>
        <v>0</v>
      </c>
      <c r="BH1076" s="228">
        <f>IF(N1076="sníž. přenesená",J1076,0)</f>
        <v>0</v>
      </c>
      <c r="BI1076" s="228">
        <f>IF(N1076="nulová",J1076,0)</f>
        <v>0</v>
      </c>
      <c r="BJ1076" s="20" t="s">
        <v>78</v>
      </c>
      <c r="BK1076" s="228">
        <f>ROUND(I1076*H1076,2)</f>
        <v>0</v>
      </c>
      <c r="BL1076" s="20" t="s">
        <v>188</v>
      </c>
      <c r="BM1076" s="227" t="s">
        <v>1448</v>
      </c>
    </row>
    <row r="1077" s="2" customFormat="1">
      <c r="A1077" s="41"/>
      <c r="B1077" s="42"/>
      <c r="C1077" s="43"/>
      <c r="D1077" s="229" t="s">
        <v>190</v>
      </c>
      <c r="E1077" s="43"/>
      <c r="F1077" s="230" t="s">
        <v>1449</v>
      </c>
      <c r="G1077" s="43"/>
      <c r="H1077" s="43"/>
      <c r="I1077" s="231"/>
      <c r="J1077" s="43"/>
      <c r="K1077" s="43"/>
      <c r="L1077" s="47"/>
      <c r="M1077" s="232"/>
      <c r="N1077" s="233"/>
      <c r="O1077" s="87"/>
      <c r="P1077" s="87"/>
      <c r="Q1077" s="87"/>
      <c r="R1077" s="87"/>
      <c r="S1077" s="87"/>
      <c r="T1077" s="88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T1077" s="20" t="s">
        <v>190</v>
      </c>
      <c r="AU1077" s="20" t="s">
        <v>80</v>
      </c>
    </row>
    <row r="1078" s="13" customFormat="1">
      <c r="A1078" s="13"/>
      <c r="B1078" s="234"/>
      <c r="C1078" s="235"/>
      <c r="D1078" s="236" t="s">
        <v>192</v>
      </c>
      <c r="E1078" s="237" t="s">
        <v>19</v>
      </c>
      <c r="F1078" s="238" t="s">
        <v>204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192</v>
      </c>
      <c r="AU1078" s="244" t="s">
        <v>80</v>
      </c>
      <c r="AV1078" s="13" t="s">
        <v>78</v>
      </c>
      <c r="AW1078" s="13" t="s">
        <v>194</v>
      </c>
      <c r="AX1078" s="13" t="s">
        <v>71</v>
      </c>
      <c r="AY1078" s="244" t="s">
        <v>181</v>
      </c>
    </row>
    <row r="1079" s="13" customFormat="1">
      <c r="A1079" s="13"/>
      <c r="B1079" s="234"/>
      <c r="C1079" s="235"/>
      <c r="D1079" s="236" t="s">
        <v>192</v>
      </c>
      <c r="E1079" s="237" t="s">
        <v>19</v>
      </c>
      <c r="F1079" s="238" t="s">
        <v>464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192</v>
      </c>
      <c r="AU1079" s="244" t="s">
        <v>80</v>
      </c>
      <c r="AV1079" s="13" t="s">
        <v>78</v>
      </c>
      <c r="AW1079" s="13" t="s">
        <v>194</v>
      </c>
      <c r="AX1079" s="13" t="s">
        <v>71</v>
      </c>
      <c r="AY1079" s="244" t="s">
        <v>181</v>
      </c>
    </row>
    <row r="1080" s="14" customFormat="1">
      <c r="A1080" s="14"/>
      <c r="B1080" s="245"/>
      <c r="C1080" s="246"/>
      <c r="D1080" s="236" t="s">
        <v>192</v>
      </c>
      <c r="E1080" s="247" t="s">
        <v>19</v>
      </c>
      <c r="F1080" s="248" t="s">
        <v>1450</v>
      </c>
      <c r="G1080" s="246"/>
      <c r="H1080" s="249">
        <v>2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5" t="s">
        <v>192</v>
      </c>
      <c r="AU1080" s="255" t="s">
        <v>80</v>
      </c>
      <c r="AV1080" s="14" t="s">
        <v>80</v>
      </c>
      <c r="AW1080" s="14" t="s">
        <v>194</v>
      </c>
      <c r="AX1080" s="14" t="s">
        <v>71</v>
      </c>
      <c r="AY1080" s="255" t="s">
        <v>181</v>
      </c>
    </row>
    <row r="1081" s="14" customFormat="1">
      <c r="A1081" s="14"/>
      <c r="B1081" s="245"/>
      <c r="C1081" s="246"/>
      <c r="D1081" s="236" t="s">
        <v>192</v>
      </c>
      <c r="E1081" s="247" t="s">
        <v>19</v>
      </c>
      <c r="F1081" s="248" t="s">
        <v>1451</v>
      </c>
      <c r="G1081" s="246"/>
      <c r="H1081" s="249">
        <v>1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5" t="s">
        <v>192</v>
      </c>
      <c r="AU1081" s="255" t="s">
        <v>80</v>
      </c>
      <c r="AV1081" s="14" t="s">
        <v>80</v>
      </c>
      <c r="AW1081" s="14" t="s">
        <v>194</v>
      </c>
      <c r="AX1081" s="14" t="s">
        <v>71</v>
      </c>
      <c r="AY1081" s="255" t="s">
        <v>181</v>
      </c>
    </row>
    <row r="1082" s="14" customFormat="1">
      <c r="A1082" s="14"/>
      <c r="B1082" s="245"/>
      <c r="C1082" s="246"/>
      <c r="D1082" s="236" t="s">
        <v>192</v>
      </c>
      <c r="E1082" s="247" t="s">
        <v>19</v>
      </c>
      <c r="F1082" s="248" t="s">
        <v>1452</v>
      </c>
      <c r="G1082" s="246"/>
      <c r="H1082" s="249">
        <v>2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5" t="s">
        <v>192</v>
      </c>
      <c r="AU1082" s="255" t="s">
        <v>80</v>
      </c>
      <c r="AV1082" s="14" t="s">
        <v>80</v>
      </c>
      <c r="AW1082" s="14" t="s">
        <v>194</v>
      </c>
      <c r="AX1082" s="14" t="s">
        <v>71</v>
      </c>
      <c r="AY1082" s="255" t="s">
        <v>181</v>
      </c>
    </row>
    <row r="1083" s="15" customFormat="1">
      <c r="A1083" s="15"/>
      <c r="B1083" s="256"/>
      <c r="C1083" s="257"/>
      <c r="D1083" s="236" t="s">
        <v>192</v>
      </c>
      <c r="E1083" s="258" t="s">
        <v>19</v>
      </c>
      <c r="F1083" s="259" t="s">
        <v>214</v>
      </c>
      <c r="G1083" s="257"/>
      <c r="H1083" s="260">
        <v>5</v>
      </c>
      <c r="I1083" s="261"/>
      <c r="J1083" s="257"/>
      <c r="K1083" s="257"/>
      <c r="L1083" s="262"/>
      <c r="M1083" s="263"/>
      <c r="N1083" s="264"/>
      <c r="O1083" s="264"/>
      <c r="P1083" s="264"/>
      <c r="Q1083" s="264"/>
      <c r="R1083" s="264"/>
      <c r="S1083" s="264"/>
      <c r="T1083" s="26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66" t="s">
        <v>192</v>
      </c>
      <c r="AU1083" s="266" t="s">
        <v>80</v>
      </c>
      <c r="AV1083" s="15" t="s">
        <v>97</v>
      </c>
      <c r="AW1083" s="15" t="s">
        <v>194</v>
      </c>
      <c r="AX1083" s="15" t="s">
        <v>71</v>
      </c>
      <c r="AY1083" s="266" t="s">
        <v>181</v>
      </c>
    </row>
    <row r="1084" s="13" customFormat="1">
      <c r="A1084" s="13"/>
      <c r="B1084" s="234"/>
      <c r="C1084" s="235"/>
      <c r="D1084" s="236" t="s">
        <v>192</v>
      </c>
      <c r="E1084" s="237" t="s">
        <v>19</v>
      </c>
      <c r="F1084" s="238" t="s">
        <v>469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192</v>
      </c>
      <c r="AU1084" s="244" t="s">
        <v>80</v>
      </c>
      <c r="AV1084" s="13" t="s">
        <v>78</v>
      </c>
      <c r="AW1084" s="13" t="s">
        <v>194</v>
      </c>
      <c r="AX1084" s="13" t="s">
        <v>71</v>
      </c>
      <c r="AY1084" s="244" t="s">
        <v>181</v>
      </c>
    </row>
    <row r="1085" s="14" customFormat="1">
      <c r="A1085" s="14"/>
      <c r="B1085" s="245"/>
      <c r="C1085" s="246"/>
      <c r="D1085" s="236" t="s">
        <v>192</v>
      </c>
      <c r="E1085" s="247" t="s">
        <v>19</v>
      </c>
      <c r="F1085" s="248" t="s">
        <v>1453</v>
      </c>
      <c r="G1085" s="246"/>
      <c r="H1085" s="249">
        <v>9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192</v>
      </c>
      <c r="AU1085" s="255" t="s">
        <v>80</v>
      </c>
      <c r="AV1085" s="14" t="s">
        <v>80</v>
      </c>
      <c r="AW1085" s="14" t="s">
        <v>194</v>
      </c>
      <c r="AX1085" s="14" t="s">
        <v>71</v>
      </c>
      <c r="AY1085" s="255" t="s">
        <v>181</v>
      </c>
    </row>
    <row r="1086" s="14" customFormat="1">
      <c r="A1086" s="14"/>
      <c r="B1086" s="245"/>
      <c r="C1086" s="246"/>
      <c r="D1086" s="236" t="s">
        <v>192</v>
      </c>
      <c r="E1086" s="247" t="s">
        <v>19</v>
      </c>
      <c r="F1086" s="248" t="s">
        <v>1454</v>
      </c>
      <c r="G1086" s="246"/>
      <c r="H1086" s="249">
        <v>15</v>
      </c>
      <c r="I1086" s="250"/>
      <c r="J1086" s="246"/>
      <c r="K1086" s="246"/>
      <c r="L1086" s="251"/>
      <c r="M1086" s="252"/>
      <c r="N1086" s="253"/>
      <c r="O1086" s="253"/>
      <c r="P1086" s="253"/>
      <c r="Q1086" s="253"/>
      <c r="R1086" s="253"/>
      <c r="S1086" s="253"/>
      <c r="T1086" s="25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5" t="s">
        <v>192</v>
      </c>
      <c r="AU1086" s="255" t="s">
        <v>80</v>
      </c>
      <c r="AV1086" s="14" t="s">
        <v>80</v>
      </c>
      <c r="AW1086" s="14" t="s">
        <v>194</v>
      </c>
      <c r="AX1086" s="14" t="s">
        <v>71</v>
      </c>
      <c r="AY1086" s="255" t="s">
        <v>181</v>
      </c>
    </row>
    <row r="1087" s="15" customFormat="1">
      <c r="A1087" s="15"/>
      <c r="B1087" s="256"/>
      <c r="C1087" s="257"/>
      <c r="D1087" s="236" t="s">
        <v>192</v>
      </c>
      <c r="E1087" s="258" t="s">
        <v>19</v>
      </c>
      <c r="F1087" s="259" t="s">
        <v>214</v>
      </c>
      <c r="G1087" s="257"/>
      <c r="H1087" s="260">
        <v>24</v>
      </c>
      <c r="I1087" s="261"/>
      <c r="J1087" s="257"/>
      <c r="K1087" s="257"/>
      <c r="L1087" s="262"/>
      <c r="M1087" s="263"/>
      <c r="N1087" s="264"/>
      <c r="O1087" s="264"/>
      <c r="P1087" s="264"/>
      <c r="Q1087" s="264"/>
      <c r="R1087" s="264"/>
      <c r="S1087" s="264"/>
      <c r="T1087" s="26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6" t="s">
        <v>192</v>
      </c>
      <c r="AU1087" s="266" t="s">
        <v>80</v>
      </c>
      <c r="AV1087" s="15" t="s">
        <v>97</v>
      </c>
      <c r="AW1087" s="15" t="s">
        <v>194</v>
      </c>
      <c r="AX1087" s="15" t="s">
        <v>71</v>
      </c>
      <c r="AY1087" s="266" t="s">
        <v>181</v>
      </c>
    </row>
    <row r="1088" s="13" customFormat="1">
      <c r="A1088" s="13"/>
      <c r="B1088" s="234"/>
      <c r="C1088" s="235"/>
      <c r="D1088" s="236" t="s">
        <v>192</v>
      </c>
      <c r="E1088" s="237" t="s">
        <v>19</v>
      </c>
      <c r="F1088" s="238" t="s">
        <v>471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192</v>
      </c>
      <c r="AU1088" s="244" t="s">
        <v>80</v>
      </c>
      <c r="AV1088" s="13" t="s">
        <v>78</v>
      </c>
      <c r="AW1088" s="13" t="s">
        <v>194</v>
      </c>
      <c r="AX1088" s="13" t="s">
        <v>71</v>
      </c>
      <c r="AY1088" s="244" t="s">
        <v>181</v>
      </c>
    </row>
    <row r="1089" s="13" customFormat="1">
      <c r="A1089" s="13"/>
      <c r="B1089" s="234"/>
      <c r="C1089" s="235"/>
      <c r="D1089" s="236" t="s">
        <v>192</v>
      </c>
      <c r="E1089" s="237" t="s">
        <v>19</v>
      </c>
      <c r="F1089" s="238" t="s">
        <v>1455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192</v>
      </c>
      <c r="AU1089" s="244" t="s">
        <v>80</v>
      </c>
      <c r="AV1089" s="13" t="s">
        <v>78</v>
      </c>
      <c r="AW1089" s="13" t="s">
        <v>194</v>
      </c>
      <c r="AX1089" s="13" t="s">
        <v>71</v>
      </c>
      <c r="AY1089" s="244" t="s">
        <v>181</v>
      </c>
    </row>
    <row r="1090" s="14" customFormat="1">
      <c r="A1090" s="14"/>
      <c r="B1090" s="245"/>
      <c r="C1090" s="246"/>
      <c r="D1090" s="236" t="s">
        <v>192</v>
      </c>
      <c r="E1090" s="247" t="s">
        <v>19</v>
      </c>
      <c r="F1090" s="248" t="s">
        <v>1456</v>
      </c>
      <c r="G1090" s="246"/>
      <c r="H1090" s="249">
        <v>1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5" t="s">
        <v>192</v>
      </c>
      <c r="AU1090" s="255" t="s">
        <v>80</v>
      </c>
      <c r="AV1090" s="14" t="s">
        <v>80</v>
      </c>
      <c r="AW1090" s="14" t="s">
        <v>194</v>
      </c>
      <c r="AX1090" s="14" t="s">
        <v>71</v>
      </c>
      <c r="AY1090" s="255" t="s">
        <v>181</v>
      </c>
    </row>
    <row r="1091" s="14" customFormat="1">
      <c r="A1091" s="14"/>
      <c r="B1091" s="245"/>
      <c r="C1091" s="246"/>
      <c r="D1091" s="236" t="s">
        <v>192</v>
      </c>
      <c r="E1091" s="247" t="s">
        <v>19</v>
      </c>
      <c r="F1091" s="248" t="s">
        <v>1457</v>
      </c>
      <c r="G1091" s="246"/>
      <c r="H1091" s="249">
        <v>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192</v>
      </c>
      <c r="AU1091" s="255" t="s">
        <v>80</v>
      </c>
      <c r="AV1091" s="14" t="s">
        <v>80</v>
      </c>
      <c r="AW1091" s="14" t="s">
        <v>194</v>
      </c>
      <c r="AX1091" s="14" t="s">
        <v>71</v>
      </c>
      <c r="AY1091" s="255" t="s">
        <v>181</v>
      </c>
    </row>
    <row r="1092" s="15" customFormat="1">
      <c r="A1092" s="15"/>
      <c r="B1092" s="256"/>
      <c r="C1092" s="257"/>
      <c r="D1092" s="236" t="s">
        <v>192</v>
      </c>
      <c r="E1092" s="258" t="s">
        <v>19</v>
      </c>
      <c r="F1092" s="259" t="s">
        <v>214</v>
      </c>
      <c r="G1092" s="257"/>
      <c r="H1092" s="260">
        <v>2</v>
      </c>
      <c r="I1092" s="261"/>
      <c r="J1092" s="257"/>
      <c r="K1092" s="257"/>
      <c r="L1092" s="262"/>
      <c r="M1092" s="263"/>
      <c r="N1092" s="264"/>
      <c r="O1092" s="264"/>
      <c r="P1092" s="264"/>
      <c r="Q1092" s="264"/>
      <c r="R1092" s="264"/>
      <c r="S1092" s="264"/>
      <c r="T1092" s="26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66" t="s">
        <v>192</v>
      </c>
      <c r="AU1092" s="266" t="s">
        <v>80</v>
      </c>
      <c r="AV1092" s="15" t="s">
        <v>97</v>
      </c>
      <c r="AW1092" s="15" t="s">
        <v>194</v>
      </c>
      <c r="AX1092" s="15" t="s">
        <v>71</v>
      </c>
      <c r="AY1092" s="266" t="s">
        <v>181</v>
      </c>
    </row>
    <row r="1093" s="13" customFormat="1">
      <c r="A1093" s="13"/>
      <c r="B1093" s="234"/>
      <c r="C1093" s="235"/>
      <c r="D1093" s="236" t="s">
        <v>192</v>
      </c>
      <c r="E1093" s="237" t="s">
        <v>19</v>
      </c>
      <c r="F1093" s="238" t="s">
        <v>215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192</v>
      </c>
      <c r="AU1093" s="244" t="s">
        <v>80</v>
      </c>
      <c r="AV1093" s="13" t="s">
        <v>78</v>
      </c>
      <c r="AW1093" s="13" t="s">
        <v>194</v>
      </c>
      <c r="AX1093" s="13" t="s">
        <v>71</v>
      </c>
      <c r="AY1093" s="244" t="s">
        <v>181</v>
      </c>
    </row>
    <row r="1094" s="14" customFormat="1">
      <c r="A1094" s="14"/>
      <c r="B1094" s="245"/>
      <c r="C1094" s="246"/>
      <c r="D1094" s="236" t="s">
        <v>192</v>
      </c>
      <c r="E1094" s="247" t="s">
        <v>19</v>
      </c>
      <c r="F1094" s="248" t="s">
        <v>1458</v>
      </c>
      <c r="G1094" s="246"/>
      <c r="H1094" s="249">
        <v>5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192</v>
      </c>
      <c r="AU1094" s="255" t="s">
        <v>80</v>
      </c>
      <c r="AV1094" s="14" t="s">
        <v>80</v>
      </c>
      <c r="AW1094" s="14" t="s">
        <v>194</v>
      </c>
      <c r="AX1094" s="14" t="s">
        <v>71</v>
      </c>
      <c r="AY1094" s="255" t="s">
        <v>181</v>
      </c>
    </row>
    <row r="1095" s="14" customFormat="1">
      <c r="A1095" s="14"/>
      <c r="B1095" s="245"/>
      <c r="C1095" s="246"/>
      <c r="D1095" s="236" t="s">
        <v>192</v>
      </c>
      <c r="E1095" s="247" t="s">
        <v>19</v>
      </c>
      <c r="F1095" s="248" t="s">
        <v>1459</v>
      </c>
      <c r="G1095" s="246"/>
      <c r="H1095" s="249">
        <v>5</v>
      </c>
      <c r="I1095" s="250"/>
      <c r="J1095" s="246"/>
      <c r="K1095" s="246"/>
      <c r="L1095" s="251"/>
      <c r="M1095" s="252"/>
      <c r="N1095" s="253"/>
      <c r="O1095" s="253"/>
      <c r="P1095" s="253"/>
      <c r="Q1095" s="253"/>
      <c r="R1095" s="253"/>
      <c r="S1095" s="253"/>
      <c r="T1095" s="25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5" t="s">
        <v>192</v>
      </c>
      <c r="AU1095" s="255" t="s">
        <v>80</v>
      </c>
      <c r="AV1095" s="14" t="s">
        <v>80</v>
      </c>
      <c r="AW1095" s="14" t="s">
        <v>194</v>
      </c>
      <c r="AX1095" s="14" t="s">
        <v>71</v>
      </c>
      <c r="AY1095" s="255" t="s">
        <v>181</v>
      </c>
    </row>
    <row r="1096" s="15" customFormat="1">
      <c r="A1096" s="15"/>
      <c r="B1096" s="256"/>
      <c r="C1096" s="257"/>
      <c r="D1096" s="236" t="s">
        <v>192</v>
      </c>
      <c r="E1096" s="258" t="s">
        <v>19</v>
      </c>
      <c r="F1096" s="259" t="s">
        <v>214</v>
      </c>
      <c r="G1096" s="257"/>
      <c r="H1096" s="260">
        <v>10</v>
      </c>
      <c r="I1096" s="261"/>
      <c r="J1096" s="257"/>
      <c r="K1096" s="257"/>
      <c r="L1096" s="262"/>
      <c r="M1096" s="263"/>
      <c r="N1096" s="264"/>
      <c r="O1096" s="264"/>
      <c r="P1096" s="264"/>
      <c r="Q1096" s="264"/>
      <c r="R1096" s="264"/>
      <c r="S1096" s="264"/>
      <c r="T1096" s="26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66" t="s">
        <v>192</v>
      </c>
      <c r="AU1096" s="266" t="s">
        <v>80</v>
      </c>
      <c r="AV1096" s="15" t="s">
        <v>97</v>
      </c>
      <c r="AW1096" s="15" t="s">
        <v>194</v>
      </c>
      <c r="AX1096" s="15" t="s">
        <v>71</v>
      </c>
      <c r="AY1096" s="266" t="s">
        <v>181</v>
      </c>
    </row>
    <row r="1097" s="16" customFormat="1">
      <c r="A1097" s="16"/>
      <c r="B1097" s="267"/>
      <c r="C1097" s="268"/>
      <c r="D1097" s="236" t="s">
        <v>192</v>
      </c>
      <c r="E1097" s="269" t="s">
        <v>19</v>
      </c>
      <c r="F1097" s="270" t="s">
        <v>220</v>
      </c>
      <c r="G1097" s="268"/>
      <c r="H1097" s="271">
        <v>41</v>
      </c>
      <c r="I1097" s="272"/>
      <c r="J1097" s="268"/>
      <c r="K1097" s="268"/>
      <c r="L1097" s="273"/>
      <c r="M1097" s="274"/>
      <c r="N1097" s="275"/>
      <c r="O1097" s="275"/>
      <c r="P1097" s="275"/>
      <c r="Q1097" s="275"/>
      <c r="R1097" s="275"/>
      <c r="S1097" s="275"/>
      <c r="T1097" s="27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T1097" s="277" t="s">
        <v>192</v>
      </c>
      <c r="AU1097" s="277" t="s">
        <v>80</v>
      </c>
      <c r="AV1097" s="16" t="s">
        <v>188</v>
      </c>
      <c r="AW1097" s="16" t="s">
        <v>194</v>
      </c>
      <c r="AX1097" s="16" t="s">
        <v>78</v>
      </c>
      <c r="AY1097" s="277" t="s">
        <v>181</v>
      </c>
    </row>
    <row r="1098" s="2" customFormat="1" ht="24.15" customHeight="1">
      <c r="A1098" s="41"/>
      <c r="B1098" s="42"/>
      <c r="C1098" s="216" t="s">
        <v>1460</v>
      </c>
      <c r="D1098" s="216" t="s">
        <v>183</v>
      </c>
      <c r="E1098" s="217" t="s">
        <v>1461</v>
      </c>
      <c r="F1098" s="218" t="s">
        <v>1462</v>
      </c>
      <c r="G1098" s="219" t="s">
        <v>283</v>
      </c>
      <c r="H1098" s="220">
        <v>63.156999999999996</v>
      </c>
      <c r="I1098" s="221"/>
      <c r="J1098" s="222">
        <f>ROUND(I1098*H1098,2)</f>
        <v>0</v>
      </c>
      <c r="K1098" s="218" t="s">
        <v>187</v>
      </c>
      <c r="L1098" s="47"/>
      <c r="M1098" s="223" t="s">
        <v>19</v>
      </c>
      <c r="N1098" s="224" t="s">
        <v>42</v>
      </c>
      <c r="O1098" s="87"/>
      <c r="P1098" s="225">
        <f>O1098*H1098</f>
        <v>0</v>
      </c>
      <c r="Q1098" s="225">
        <v>0.032730000000000002</v>
      </c>
      <c r="R1098" s="225">
        <f>Q1098*H1098</f>
        <v>2.0671286100000001</v>
      </c>
      <c r="S1098" s="225">
        <v>0</v>
      </c>
      <c r="T1098" s="226">
        <f>S1098*H1098</f>
        <v>0</v>
      </c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R1098" s="227" t="s">
        <v>188</v>
      </c>
      <c r="AT1098" s="227" t="s">
        <v>183</v>
      </c>
      <c r="AU1098" s="227" t="s">
        <v>80</v>
      </c>
      <c r="AY1098" s="20" t="s">
        <v>181</v>
      </c>
      <c r="BE1098" s="228">
        <f>IF(N1098="základní",J1098,0)</f>
        <v>0</v>
      </c>
      <c r="BF1098" s="228">
        <f>IF(N1098="snížená",J1098,0)</f>
        <v>0</v>
      </c>
      <c r="BG1098" s="228">
        <f>IF(N1098="zákl. přenesená",J1098,0)</f>
        <v>0</v>
      </c>
      <c r="BH1098" s="228">
        <f>IF(N1098="sníž. přenesená",J1098,0)</f>
        <v>0</v>
      </c>
      <c r="BI1098" s="228">
        <f>IF(N1098="nulová",J1098,0)</f>
        <v>0</v>
      </c>
      <c r="BJ1098" s="20" t="s">
        <v>78</v>
      </c>
      <c r="BK1098" s="228">
        <f>ROUND(I1098*H1098,2)</f>
        <v>0</v>
      </c>
      <c r="BL1098" s="20" t="s">
        <v>188</v>
      </c>
      <c r="BM1098" s="227" t="s">
        <v>1463</v>
      </c>
    </row>
    <row r="1099" s="2" customFormat="1">
      <c r="A1099" s="41"/>
      <c r="B1099" s="42"/>
      <c r="C1099" s="43"/>
      <c r="D1099" s="229" t="s">
        <v>190</v>
      </c>
      <c r="E1099" s="43"/>
      <c r="F1099" s="230" t="s">
        <v>1464</v>
      </c>
      <c r="G1099" s="43"/>
      <c r="H1099" s="43"/>
      <c r="I1099" s="231"/>
      <c r="J1099" s="43"/>
      <c r="K1099" s="43"/>
      <c r="L1099" s="47"/>
      <c r="M1099" s="232"/>
      <c r="N1099" s="233"/>
      <c r="O1099" s="87"/>
      <c r="P1099" s="87"/>
      <c r="Q1099" s="87"/>
      <c r="R1099" s="87"/>
      <c r="S1099" s="87"/>
      <c r="T1099" s="88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T1099" s="20" t="s">
        <v>190</v>
      </c>
      <c r="AU1099" s="20" t="s">
        <v>80</v>
      </c>
    </row>
    <row r="1100" s="13" customFormat="1">
      <c r="A1100" s="13"/>
      <c r="B1100" s="234"/>
      <c r="C1100" s="235"/>
      <c r="D1100" s="236" t="s">
        <v>192</v>
      </c>
      <c r="E1100" s="237" t="s">
        <v>19</v>
      </c>
      <c r="F1100" s="238" t="s">
        <v>204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192</v>
      </c>
      <c r="AU1100" s="244" t="s">
        <v>80</v>
      </c>
      <c r="AV1100" s="13" t="s">
        <v>78</v>
      </c>
      <c r="AW1100" s="13" t="s">
        <v>194</v>
      </c>
      <c r="AX1100" s="13" t="s">
        <v>71</v>
      </c>
      <c r="AY1100" s="244" t="s">
        <v>181</v>
      </c>
    </row>
    <row r="1101" s="14" customFormat="1">
      <c r="A1101" s="14"/>
      <c r="B1101" s="245"/>
      <c r="C1101" s="246"/>
      <c r="D1101" s="236" t="s">
        <v>192</v>
      </c>
      <c r="E1101" s="247" t="s">
        <v>19</v>
      </c>
      <c r="F1101" s="248" t="s">
        <v>1465</v>
      </c>
      <c r="G1101" s="246"/>
      <c r="H1101" s="249">
        <v>10.030000000000001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192</v>
      </c>
      <c r="AU1101" s="255" t="s">
        <v>80</v>
      </c>
      <c r="AV1101" s="14" t="s">
        <v>80</v>
      </c>
      <c r="AW1101" s="14" t="s">
        <v>194</v>
      </c>
      <c r="AX1101" s="14" t="s">
        <v>71</v>
      </c>
      <c r="AY1101" s="255" t="s">
        <v>181</v>
      </c>
    </row>
    <row r="1102" s="15" customFormat="1">
      <c r="A1102" s="15"/>
      <c r="B1102" s="256"/>
      <c r="C1102" s="257"/>
      <c r="D1102" s="236" t="s">
        <v>192</v>
      </c>
      <c r="E1102" s="258" t="s">
        <v>19</v>
      </c>
      <c r="F1102" s="259" t="s">
        <v>214</v>
      </c>
      <c r="G1102" s="257"/>
      <c r="H1102" s="260">
        <v>10.030000000000001</v>
      </c>
      <c r="I1102" s="261"/>
      <c r="J1102" s="257"/>
      <c r="K1102" s="257"/>
      <c r="L1102" s="262"/>
      <c r="M1102" s="263"/>
      <c r="N1102" s="264"/>
      <c r="O1102" s="264"/>
      <c r="P1102" s="264"/>
      <c r="Q1102" s="264"/>
      <c r="R1102" s="264"/>
      <c r="S1102" s="264"/>
      <c r="T1102" s="26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66" t="s">
        <v>192</v>
      </c>
      <c r="AU1102" s="266" t="s">
        <v>80</v>
      </c>
      <c r="AV1102" s="15" t="s">
        <v>97</v>
      </c>
      <c r="AW1102" s="15" t="s">
        <v>194</v>
      </c>
      <c r="AX1102" s="15" t="s">
        <v>71</v>
      </c>
      <c r="AY1102" s="266" t="s">
        <v>181</v>
      </c>
    </row>
    <row r="1103" s="13" customFormat="1">
      <c r="A1103" s="13"/>
      <c r="B1103" s="234"/>
      <c r="C1103" s="235"/>
      <c r="D1103" s="236" t="s">
        <v>192</v>
      </c>
      <c r="E1103" s="237" t="s">
        <v>19</v>
      </c>
      <c r="F1103" s="238" t="s">
        <v>469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192</v>
      </c>
      <c r="AU1103" s="244" t="s">
        <v>80</v>
      </c>
      <c r="AV1103" s="13" t="s">
        <v>78</v>
      </c>
      <c r="AW1103" s="13" t="s">
        <v>194</v>
      </c>
      <c r="AX1103" s="13" t="s">
        <v>71</v>
      </c>
      <c r="AY1103" s="244" t="s">
        <v>181</v>
      </c>
    </row>
    <row r="1104" s="14" customFormat="1">
      <c r="A1104" s="14"/>
      <c r="B1104" s="245"/>
      <c r="C1104" s="246"/>
      <c r="D1104" s="236" t="s">
        <v>192</v>
      </c>
      <c r="E1104" s="247" t="s">
        <v>19</v>
      </c>
      <c r="F1104" s="248" t="s">
        <v>1466</v>
      </c>
      <c r="G1104" s="246"/>
      <c r="H1104" s="249">
        <v>4.2000000000000002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192</v>
      </c>
      <c r="AU1104" s="255" t="s">
        <v>80</v>
      </c>
      <c r="AV1104" s="14" t="s">
        <v>80</v>
      </c>
      <c r="AW1104" s="14" t="s">
        <v>194</v>
      </c>
      <c r="AX1104" s="14" t="s">
        <v>71</v>
      </c>
      <c r="AY1104" s="255" t="s">
        <v>181</v>
      </c>
    </row>
    <row r="1105" s="14" customFormat="1">
      <c r="A1105" s="14"/>
      <c r="B1105" s="245"/>
      <c r="C1105" s="246"/>
      <c r="D1105" s="236" t="s">
        <v>192</v>
      </c>
      <c r="E1105" s="247" t="s">
        <v>19</v>
      </c>
      <c r="F1105" s="248" t="s">
        <v>1467</v>
      </c>
      <c r="G1105" s="246"/>
      <c r="H1105" s="249">
        <v>11.445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192</v>
      </c>
      <c r="AU1105" s="255" t="s">
        <v>80</v>
      </c>
      <c r="AV1105" s="14" t="s">
        <v>80</v>
      </c>
      <c r="AW1105" s="14" t="s">
        <v>194</v>
      </c>
      <c r="AX1105" s="14" t="s">
        <v>71</v>
      </c>
      <c r="AY1105" s="255" t="s">
        <v>181</v>
      </c>
    </row>
    <row r="1106" s="15" customFormat="1">
      <c r="A1106" s="15"/>
      <c r="B1106" s="256"/>
      <c r="C1106" s="257"/>
      <c r="D1106" s="236" t="s">
        <v>192</v>
      </c>
      <c r="E1106" s="258" t="s">
        <v>19</v>
      </c>
      <c r="F1106" s="259" t="s">
        <v>214</v>
      </c>
      <c r="G1106" s="257"/>
      <c r="H1106" s="260">
        <v>15.645</v>
      </c>
      <c r="I1106" s="261"/>
      <c r="J1106" s="257"/>
      <c r="K1106" s="257"/>
      <c r="L1106" s="262"/>
      <c r="M1106" s="263"/>
      <c r="N1106" s="264"/>
      <c r="O1106" s="264"/>
      <c r="P1106" s="264"/>
      <c r="Q1106" s="264"/>
      <c r="R1106" s="264"/>
      <c r="S1106" s="264"/>
      <c r="T1106" s="26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6" t="s">
        <v>192</v>
      </c>
      <c r="AU1106" s="266" t="s">
        <v>80</v>
      </c>
      <c r="AV1106" s="15" t="s">
        <v>97</v>
      </c>
      <c r="AW1106" s="15" t="s">
        <v>194</v>
      </c>
      <c r="AX1106" s="15" t="s">
        <v>71</v>
      </c>
      <c r="AY1106" s="266" t="s">
        <v>181</v>
      </c>
    </row>
    <row r="1107" s="13" customFormat="1">
      <c r="A1107" s="13"/>
      <c r="B1107" s="234"/>
      <c r="C1107" s="235"/>
      <c r="D1107" s="236" t="s">
        <v>192</v>
      </c>
      <c r="E1107" s="237" t="s">
        <v>19</v>
      </c>
      <c r="F1107" s="238" t="s">
        <v>471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192</v>
      </c>
      <c r="AU1107" s="244" t="s">
        <v>80</v>
      </c>
      <c r="AV1107" s="13" t="s">
        <v>78</v>
      </c>
      <c r="AW1107" s="13" t="s">
        <v>194</v>
      </c>
      <c r="AX1107" s="13" t="s">
        <v>71</v>
      </c>
      <c r="AY1107" s="244" t="s">
        <v>181</v>
      </c>
    </row>
    <row r="1108" s="14" customFormat="1">
      <c r="A1108" s="14"/>
      <c r="B1108" s="245"/>
      <c r="C1108" s="246"/>
      <c r="D1108" s="236" t="s">
        <v>192</v>
      </c>
      <c r="E1108" s="247" t="s">
        <v>19</v>
      </c>
      <c r="F1108" s="248" t="s">
        <v>714</v>
      </c>
      <c r="G1108" s="246"/>
      <c r="H1108" s="249">
        <v>5.1660000000000004</v>
      </c>
      <c r="I1108" s="250"/>
      <c r="J1108" s="246"/>
      <c r="K1108" s="246"/>
      <c r="L1108" s="251"/>
      <c r="M1108" s="252"/>
      <c r="N1108" s="253"/>
      <c r="O1108" s="253"/>
      <c r="P1108" s="253"/>
      <c r="Q1108" s="253"/>
      <c r="R1108" s="253"/>
      <c r="S1108" s="253"/>
      <c r="T1108" s="25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5" t="s">
        <v>192</v>
      </c>
      <c r="AU1108" s="255" t="s">
        <v>80</v>
      </c>
      <c r="AV1108" s="14" t="s">
        <v>80</v>
      </c>
      <c r="AW1108" s="14" t="s">
        <v>194</v>
      </c>
      <c r="AX1108" s="14" t="s">
        <v>71</v>
      </c>
      <c r="AY1108" s="255" t="s">
        <v>181</v>
      </c>
    </row>
    <row r="1109" s="14" customFormat="1">
      <c r="A1109" s="14"/>
      <c r="B1109" s="245"/>
      <c r="C1109" s="246"/>
      <c r="D1109" s="236" t="s">
        <v>192</v>
      </c>
      <c r="E1109" s="247" t="s">
        <v>19</v>
      </c>
      <c r="F1109" s="248" t="s">
        <v>1468</v>
      </c>
      <c r="G1109" s="246"/>
      <c r="H1109" s="249">
        <v>5.8650000000000002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192</v>
      </c>
      <c r="AU1109" s="255" t="s">
        <v>80</v>
      </c>
      <c r="AV1109" s="14" t="s">
        <v>80</v>
      </c>
      <c r="AW1109" s="14" t="s">
        <v>194</v>
      </c>
      <c r="AX1109" s="14" t="s">
        <v>71</v>
      </c>
      <c r="AY1109" s="255" t="s">
        <v>181</v>
      </c>
    </row>
    <row r="1110" s="14" customFormat="1">
      <c r="A1110" s="14"/>
      <c r="B1110" s="245"/>
      <c r="C1110" s="246"/>
      <c r="D1110" s="236" t="s">
        <v>192</v>
      </c>
      <c r="E1110" s="247" t="s">
        <v>19</v>
      </c>
      <c r="F1110" s="248" t="s">
        <v>1469</v>
      </c>
      <c r="G1110" s="246"/>
      <c r="H1110" s="249">
        <v>10.588000000000001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192</v>
      </c>
      <c r="AU1110" s="255" t="s">
        <v>80</v>
      </c>
      <c r="AV1110" s="14" t="s">
        <v>80</v>
      </c>
      <c r="AW1110" s="14" t="s">
        <v>194</v>
      </c>
      <c r="AX1110" s="14" t="s">
        <v>71</v>
      </c>
      <c r="AY1110" s="255" t="s">
        <v>181</v>
      </c>
    </row>
    <row r="1111" s="14" customFormat="1">
      <c r="A1111" s="14"/>
      <c r="B1111" s="245"/>
      <c r="C1111" s="246"/>
      <c r="D1111" s="236" t="s">
        <v>192</v>
      </c>
      <c r="E1111" s="247" t="s">
        <v>19</v>
      </c>
      <c r="F1111" s="248" t="s">
        <v>1470</v>
      </c>
      <c r="G1111" s="246"/>
      <c r="H1111" s="249">
        <v>0.72000000000000008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192</v>
      </c>
      <c r="AU1111" s="255" t="s">
        <v>80</v>
      </c>
      <c r="AV1111" s="14" t="s">
        <v>80</v>
      </c>
      <c r="AW1111" s="14" t="s">
        <v>194</v>
      </c>
      <c r="AX1111" s="14" t="s">
        <v>71</v>
      </c>
      <c r="AY1111" s="255" t="s">
        <v>181</v>
      </c>
    </row>
    <row r="1112" s="15" customFormat="1">
      <c r="A1112" s="15"/>
      <c r="B1112" s="256"/>
      <c r="C1112" s="257"/>
      <c r="D1112" s="236" t="s">
        <v>192</v>
      </c>
      <c r="E1112" s="258" t="s">
        <v>19</v>
      </c>
      <c r="F1112" s="259" t="s">
        <v>214</v>
      </c>
      <c r="G1112" s="257"/>
      <c r="H1112" s="260">
        <v>22.338999999999999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192</v>
      </c>
      <c r="AU1112" s="266" t="s">
        <v>80</v>
      </c>
      <c r="AV1112" s="15" t="s">
        <v>97</v>
      </c>
      <c r="AW1112" s="15" t="s">
        <v>194</v>
      </c>
      <c r="AX1112" s="15" t="s">
        <v>71</v>
      </c>
      <c r="AY1112" s="266" t="s">
        <v>181</v>
      </c>
    </row>
    <row r="1113" s="13" customFormat="1">
      <c r="A1113" s="13"/>
      <c r="B1113" s="234"/>
      <c r="C1113" s="235"/>
      <c r="D1113" s="236" t="s">
        <v>192</v>
      </c>
      <c r="E1113" s="237" t="s">
        <v>19</v>
      </c>
      <c r="F1113" s="238" t="s">
        <v>715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192</v>
      </c>
      <c r="AU1113" s="244" t="s">
        <v>80</v>
      </c>
      <c r="AV1113" s="13" t="s">
        <v>78</v>
      </c>
      <c r="AW1113" s="13" t="s">
        <v>194</v>
      </c>
      <c r="AX1113" s="13" t="s">
        <v>71</v>
      </c>
      <c r="AY1113" s="244" t="s">
        <v>181</v>
      </c>
    </row>
    <row r="1114" s="14" customFormat="1">
      <c r="A1114" s="14"/>
      <c r="B1114" s="245"/>
      <c r="C1114" s="246"/>
      <c r="D1114" s="236" t="s">
        <v>192</v>
      </c>
      <c r="E1114" s="247" t="s">
        <v>19</v>
      </c>
      <c r="F1114" s="248" t="s">
        <v>1471</v>
      </c>
      <c r="G1114" s="246"/>
      <c r="H1114" s="249">
        <v>8.4824999999999999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192</v>
      </c>
      <c r="AU1114" s="255" t="s">
        <v>80</v>
      </c>
      <c r="AV1114" s="14" t="s">
        <v>80</v>
      </c>
      <c r="AW1114" s="14" t="s">
        <v>194</v>
      </c>
      <c r="AX1114" s="14" t="s">
        <v>71</v>
      </c>
      <c r="AY1114" s="255" t="s">
        <v>181</v>
      </c>
    </row>
    <row r="1115" s="15" customFormat="1">
      <c r="A1115" s="15"/>
      <c r="B1115" s="256"/>
      <c r="C1115" s="257"/>
      <c r="D1115" s="236" t="s">
        <v>192</v>
      </c>
      <c r="E1115" s="258" t="s">
        <v>19</v>
      </c>
      <c r="F1115" s="259" t="s">
        <v>214</v>
      </c>
      <c r="G1115" s="257"/>
      <c r="H1115" s="260">
        <v>8.4824999999999999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192</v>
      </c>
      <c r="AU1115" s="266" t="s">
        <v>80</v>
      </c>
      <c r="AV1115" s="15" t="s">
        <v>97</v>
      </c>
      <c r="AW1115" s="15" t="s">
        <v>194</v>
      </c>
      <c r="AX1115" s="15" t="s">
        <v>71</v>
      </c>
      <c r="AY1115" s="266" t="s">
        <v>181</v>
      </c>
    </row>
    <row r="1116" s="13" customFormat="1">
      <c r="A1116" s="13"/>
      <c r="B1116" s="234"/>
      <c r="C1116" s="235"/>
      <c r="D1116" s="236" t="s">
        <v>192</v>
      </c>
      <c r="E1116" s="237" t="s">
        <v>19</v>
      </c>
      <c r="F1116" s="238" t="s">
        <v>215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192</v>
      </c>
      <c r="AU1116" s="244" t="s">
        <v>80</v>
      </c>
      <c r="AV1116" s="13" t="s">
        <v>78</v>
      </c>
      <c r="AW1116" s="13" t="s">
        <v>194</v>
      </c>
      <c r="AX1116" s="13" t="s">
        <v>71</v>
      </c>
      <c r="AY1116" s="244" t="s">
        <v>181</v>
      </c>
    </row>
    <row r="1117" s="14" customFormat="1">
      <c r="A1117" s="14"/>
      <c r="B1117" s="245"/>
      <c r="C1117" s="246"/>
      <c r="D1117" s="236" t="s">
        <v>192</v>
      </c>
      <c r="E1117" s="247" t="s">
        <v>19</v>
      </c>
      <c r="F1117" s="248" t="s">
        <v>1472</v>
      </c>
      <c r="G1117" s="246"/>
      <c r="H1117" s="249">
        <v>1.1000000000000001</v>
      </c>
      <c r="I1117" s="250"/>
      <c r="J1117" s="246"/>
      <c r="K1117" s="246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5" t="s">
        <v>192</v>
      </c>
      <c r="AU1117" s="255" t="s">
        <v>80</v>
      </c>
      <c r="AV1117" s="14" t="s">
        <v>80</v>
      </c>
      <c r="AW1117" s="14" t="s">
        <v>194</v>
      </c>
      <c r="AX1117" s="14" t="s">
        <v>71</v>
      </c>
      <c r="AY1117" s="255" t="s">
        <v>181</v>
      </c>
    </row>
    <row r="1118" s="14" customFormat="1">
      <c r="A1118" s="14"/>
      <c r="B1118" s="245"/>
      <c r="C1118" s="246"/>
      <c r="D1118" s="236" t="s">
        <v>192</v>
      </c>
      <c r="E1118" s="247" t="s">
        <v>19</v>
      </c>
      <c r="F1118" s="248" t="s">
        <v>1473</v>
      </c>
      <c r="G1118" s="246"/>
      <c r="H1118" s="249">
        <v>5.0899999999999999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192</v>
      </c>
      <c r="AU1118" s="255" t="s">
        <v>80</v>
      </c>
      <c r="AV1118" s="14" t="s">
        <v>80</v>
      </c>
      <c r="AW1118" s="14" t="s">
        <v>194</v>
      </c>
      <c r="AX1118" s="14" t="s">
        <v>71</v>
      </c>
      <c r="AY1118" s="255" t="s">
        <v>181</v>
      </c>
    </row>
    <row r="1119" s="15" customFormat="1">
      <c r="A1119" s="15"/>
      <c r="B1119" s="256"/>
      <c r="C1119" s="257"/>
      <c r="D1119" s="236" t="s">
        <v>192</v>
      </c>
      <c r="E1119" s="258" t="s">
        <v>19</v>
      </c>
      <c r="F1119" s="259" t="s">
        <v>214</v>
      </c>
      <c r="G1119" s="257"/>
      <c r="H1119" s="260">
        <v>6.1899999999999995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6" t="s">
        <v>192</v>
      </c>
      <c r="AU1119" s="266" t="s">
        <v>80</v>
      </c>
      <c r="AV1119" s="15" t="s">
        <v>97</v>
      </c>
      <c r="AW1119" s="15" t="s">
        <v>194</v>
      </c>
      <c r="AX1119" s="15" t="s">
        <v>71</v>
      </c>
      <c r="AY1119" s="266" t="s">
        <v>181</v>
      </c>
    </row>
    <row r="1120" s="13" customFormat="1">
      <c r="A1120" s="13"/>
      <c r="B1120" s="234"/>
      <c r="C1120" s="235"/>
      <c r="D1120" s="236" t="s">
        <v>192</v>
      </c>
      <c r="E1120" s="237" t="s">
        <v>19</v>
      </c>
      <c r="F1120" s="238" t="s">
        <v>217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192</v>
      </c>
      <c r="AU1120" s="244" t="s">
        <v>80</v>
      </c>
      <c r="AV1120" s="13" t="s">
        <v>78</v>
      </c>
      <c r="AW1120" s="13" t="s">
        <v>194</v>
      </c>
      <c r="AX1120" s="13" t="s">
        <v>71</v>
      </c>
      <c r="AY1120" s="244" t="s">
        <v>181</v>
      </c>
    </row>
    <row r="1121" s="14" customFormat="1">
      <c r="A1121" s="14"/>
      <c r="B1121" s="245"/>
      <c r="C1121" s="246"/>
      <c r="D1121" s="236" t="s">
        <v>192</v>
      </c>
      <c r="E1121" s="247" t="s">
        <v>19</v>
      </c>
      <c r="F1121" s="248" t="s">
        <v>1474</v>
      </c>
      <c r="G1121" s="246"/>
      <c r="H1121" s="249">
        <v>0.47000000000000003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5" t="s">
        <v>192</v>
      </c>
      <c r="AU1121" s="255" t="s">
        <v>80</v>
      </c>
      <c r="AV1121" s="14" t="s">
        <v>80</v>
      </c>
      <c r="AW1121" s="14" t="s">
        <v>194</v>
      </c>
      <c r="AX1121" s="14" t="s">
        <v>71</v>
      </c>
      <c r="AY1121" s="255" t="s">
        <v>181</v>
      </c>
    </row>
    <row r="1122" s="15" customFormat="1">
      <c r="A1122" s="15"/>
      <c r="B1122" s="256"/>
      <c r="C1122" s="257"/>
      <c r="D1122" s="236" t="s">
        <v>192</v>
      </c>
      <c r="E1122" s="258" t="s">
        <v>19</v>
      </c>
      <c r="F1122" s="259" t="s">
        <v>214</v>
      </c>
      <c r="G1122" s="257"/>
      <c r="H1122" s="260">
        <v>0.47000000000000003</v>
      </c>
      <c r="I1122" s="261"/>
      <c r="J1122" s="257"/>
      <c r="K1122" s="257"/>
      <c r="L1122" s="262"/>
      <c r="M1122" s="263"/>
      <c r="N1122" s="264"/>
      <c r="O1122" s="264"/>
      <c r="P1122" s="264"/>
      <c r="Q1122" s="264"/>
      <c r="R1122" s="264"/>
      <c r="S1122" s="264"/>
      <c r="T1122" s="26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66" t="s">
        <v>192</v>
      </c>
      <c r="AU1122" s="266" t="s">
        <v>80</v>
      </c>
      <c r="AV1122" s="15" t="s">
        <v>97</v>
      </c>
      <c r="AW1122" s="15" t="s">
        <v>194</v>
      </c>
      <c r="AX1122" s="15" t="s">
        <v>71</v>
      </c>
      <c r="AY1122" s="266" t="s">
        <v>181</v>
      </c>
    </row>
    <row r="1123" s="16" customFormat="1">
      <c r="A1123" s="16"/>
      <c r="B1123" s="267"/>
      <c r="C1123" s="268"/>
      <c r="D1123" s="236" t="s">
        <v>192</v>
      </c>
      <c r="E1123" s="269" t="s">
        <v>19</v>
      </c>
      <c r="F1123" s="270" t="s">
        <v>220</v>
      </c>
      <c r="G1123" s="268"/>
      <c r="H1123" s="271">
        <v>63.156500000000008</v>
      </c>
      <c r="I1123" s="272"/>
      <c r="J1123" s="268"/>
      <c r="K1123" s="268"/>
      <c r="L1123" s="273"/>
      <c r="M1123" s="274"/>
      <c r="N1123" s="275"/>
      <c r="O1123" s="275"/>
      <c r="P1123" s="275"/>
      <c r="Q1123" s="275"/>
      <c r="R1123" s="275"/>
      <c r="S1123" s="275"/>
      <c r="T1123" s="27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T1123" s="277" t="s">
        <v>192</v>
      </c>
      <c r="AU1123" s="277" t="s">
        <v>80</v>
      </c>
      <c r="AV1123" s="16" t="s">
        <v>188</v>
      </c>
      <c r="AW1123" s="16" t="s">
        <v>194</v>
      </c>
      <c r="AX1123" s="16" t="s">
        <v>78</v>
      </c>
      <c r="AY1123" s="277" t="s">
        <v>181</v>
      </c>
    </row>
    <row r="1124" s="2" customFormat="1" ht="33" customHeight="1">
      <c r="A1124" s="41"/>
      <c r="B1124" s="42"/>
      <c r="C1124" s="216" t="s">
        <v>1475</v>
      </c>
      <c r="D1124" s="216" t="s">
        <v>183</v>
      </c>
      <c r="E1124" s="217" t="s">
        <v>1476</v>
      </c>
      <c r="F1124" s="218" t="s">
        <v>1477</v>
      </c>
      <c r="G1124" s="219" t="s">
        <v>283</v>
      </c>
      <c r="H1124" s="220">
        <v>3.6000000000000001</v>
      </c>
      <c r="I1124" s="221"/>
      <c r="J1124" s="222">
        <f>ROUND(I1124*H1124,2)</f>
        <v>0</v>
      </c>
      <c r="K1124" s="218" t="s">
        <v>187</v>
      </c>
      <c r="L1124" s="47"/>
      <c r="M1124" s="223" t="s">
        <v>19</v>
      </c>
      <c r="N1124" s="224" t="s">
        <v>42</v>
      </c>
      <c r="O1124" s="87"/>
      <c r="P1124" s="225">
        <f>O1124*H1124</f>
        <v>0</v>
      </c>
      <c r="Q1124" s="225">
        <v>0.0051999999999999998</v>
      </c>
      <c r="R1124" s="225">
        <f>Q1124*H1124</f>
        <v>0.018720000000000001</v>
      </c>
      <c r="S1124" s="225">
        <v>0</v>
      </c>
      <c r="T1124" s="226">
        <f>S1124*H1124</f>
        <v>0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227" t="s">
        <v>188</v>
      </c>
      <c r="AT1124" s="227" t="s">
        <v>183</v>
      </c>
      <c r="AU1124" s="227" t="s">
        <v>80</v>
      </c>
      <c r="AY1124" s="20" t="s">
        <v>181</v>
      </c>
      <c r="BE1124" s="228">
        <f>IF(N1124="základní",J1124,0)</f>
        <v>0</v>
      </c>
      <c r="BF1124" s="228">
        <f>IF(N1124="snížená",J1124,0)</f>
        <v>0</v>
      </c>
      <c r="BG1124" s="228">
        <f>IF(N1124="zákl. přenesená",J1124,0)</f>
        <v>0</v>
      </c>
      <c r="BH1124" s="228">
        <f>IF(N1124="sníž. přenesená",J1124,0)</f>
        <v>0</v>
      </c>
      <c r="BI1124" s="228">
        <f>IF(N1124="nulová",J1124,0)</f>
        <v>0</v>
      </c>
      <c r="BJ1124" s="20" t="s">
        <v>78</v>
      </c>
      <c r="BK1124" s="228">
        <f>ROUND(I1124*H1124,2)</f>
        <v>0</v>
      </c>
      <c r="BL1124" s="20" t="s">
        <v>188</v>
      </c>
      <c r="BM1124" s="227" t="s">
        <v>1478</v>
      </c>
    </row>
    <row r="1125" s="2" customFormat="1">
      <c r="A1125" s="41"/>
      <c r="B1125" s="42"/>
      <c r="C1125" s="43"/>
      <c r="D1125" s="229" t="s">
        <v>190</v>
      </c>
      <c r="E1125" s="43"/>
      <c r="F1125" s="230" t="s">
        <v>1479</v>
      </c>
      <c r="G1125" s="43"/>
      <c r="H1125" s="43"/>
      <c r="I1125" s="231"/>
      <c r="J1125" s="43"/>
      <c r="K1125" s="43"/>
      <c r="L1125" s="47"/>
      <c r="M1125" s="232"/>
      <c r="N1125" s="233"/>
      <c r="O1125" s="87"/>
      <c r="P1125" s="87"/>
      <c r="Q1125" s="87"/>
      <c r="R1125" s="87"/>
      <c r="S1125" s="87"/>
      <c r="T1125" s="88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0" t="s">
        <v>190</v>
      </c>
      <c r="AU1125" s="20" t="s">
        <v>80</v>
      </c>
    </row>
    <row r="1126" s="2" customFormat="1">
      <c r="A1126" s="41"/>
      <c r="B1126" s="42"/>
      <c r="C1126" s="43"/>
      <c r="D1126" s="236" t="s">
        <v>1288</v>
      </c>
      <c r="E1126" s="43"/>
      <c r="F1126" s="288" t="s">
        <v>1289</v>
      </c>
      <c r="G1126" s="43"/>
      <c r="H1126" s="43"/>
      <c r="I1126" s="231"/>
      <c r="J1126" s="43"/>
      <c r="K1126" s="43"/>
      <c r="L1126" s="47"/>
      <c r="M1126" s="232"/>
      <c r="N1126" s="233"/>
      <c r="O1126" s="87"/>
      <c r="P1126" s="87"/>
      <c r="Q1126" s="87"/>
      <c r="R1126" s="87"/>
      <c r="S1126" s="87"/>
      <c r="T1126" s="88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T1126" s="20" t="s">
        <v>1288</v>
      </c>
      <c r="AU1126" s="20" t="s">
        <v>80</v>
      </c>
    </row>
    <row r="1127" s="14" customFormat="1">
      <c r="A1127" s="14"/>
      <c r="B1127" s="245"/>
      <c r="C1127" s="246"/>
      <c r="D1127" s="236" t="s">
        <v>192</v>
      </c>
      <c r="E1127" s="247" t="s">
        <v>19</v>
      </c>
      <c r="F1127" s="248" t="s">
        <v>1480</v>
      </c>
      <c r="G1127" s="246"/>
      <c r="H1127" s="249">
        <v>3.6000000000000001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192</v>
      </c>
      <c r="AU1127" s="255" t="s">
        <v>80</v>
      </c>
      <c r="AV1127" s="14" t="s">
        <v>80</v>
      </c>
      <c r="AW1127" s="14" t="s">
        <v>194</v>
      </c>
      <c r="AX1127" s="14" t="s">
        <v>71</v>
      </c>
      <c r="AY1127" s="255" t="s">
        <v>181</v>
      </c>
    </row>
    <row r="1128" s="2" customFormat="1" ht="37.8" customHeight="1">
      <c r="A1128" s="41"/>
      <c r="B1128" s="42"/>
      <c r="C1128" s="216" t="s">
        <v>1481</v>
      </c>
      <c r="D1128" s="216" t="s">
        <v>183</v>
      </c>
      <c r="E1128" s="217" t="s">
        <v>1482</v>
      </c>
      <c r="F1128" s="218" t="s">
        <v>1483</v>
      </c>
      <c r="G1128" s="219" t="s">
        <v>283</v>
      </c>
      <c r="H1128" s="220">
        <v>293.839</v>
      </c>
      <c r="I1128" s="221"/>
      <c r="J1128" s="222">
        <f>ROUND(I1128*H1128,2)</f>
        <v>0</v>
      </c>
      <c r="K1128" s="218" t="s">
        <v>187</v>
      </c>
      <c r="L1128" s="47"/>
      <c r="M1128" s="223" t="s">
        <v>19</v>
      </c>
      <c r="N1128" s="224" t="s">
        <v>42</v>
      </c>
      <c r="O1128" s="87"/>
      <c r="P1128" s="225">
        <f>O1128*H1128</f>
        <v>0</v>
      </c>
      <c r="Q1128" s="225">
        <v>0.015599999999999999</v>
      </c>
      <c r="R1128" s="225">
        <f>Q1128*H1128</f>
        <v>4.5838884000000002</v>
      </c>
      <c r="S1128" s="225">
        <v>0</v>
      </c>
      <c r="T1128" s="226">
        <f>S1128*H1128</f>
        <v>0</v>
      </c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R1128" s="227" t="s">
        <v>188</v>
      </c>
      <c r="AT1128" s="227" t="s">
        <v>183</v>
      </c>
      <c r="AU1128" s="227" t="s">
        <v>80</v>
      </c>
      <c r="AY1128" s="20" t="s">
        <v>181</v>
      </c>
      <c r="BE1128" s="228">
        <f>IF(N1128="základní",J1128,0)</f>
        <v>0</v>
      </c>
      <c r="BF1128" s="228">
        <f>IF(N1128="snížená",J1128,0)</f>
        <v>0</v>
      </c>
      <c r="BG1128" s="228">
        <f>IF(N1128="zákl. přenesená",J1128,0)</f>
        <v>0</v>
      </c>
      <c r="BH1128" s="228">
        <f>IF(N1128="sníž. přenesená",J1128,0)</f>
        <v>0</v>
      </c>
      <c r="BI1128" s="228">
        <f>IF(N1128="nulová",J1128,0)</f>
        <v>0</v>
      </c>
      <c r="BJ1128" s="20" t="s">
        <v>78</v>
      </c>
      <c r="BK1128" s="228">
        <f>ROUND(I1128*H1128,2)</f>
        <v>0</v>
      </c>
      <c r="BL1128" s="20" t="s">
        <v>188</v>
      </c>
      <c r="BM1128" s="227" t="s">
        <v>1484</v>
      </c>
    </row>
    <row r="1129" s="2" customFormat="1">
      <c r="A1129" s="41"/>
      <c r="B1129" s="42"/>
      <c r="C1129" s="43"/>
      <c r="D1129" s="229" t="s">
        <v>190</v>
      </c>
      <c r="E1129" s="43"/>
      <c r="F1129" s="230" t="s">
        <v>1485</v>
      </c>
      <c r="G1129" s="43"/>
      <c r="H1129" s="43"/>
      <c r="I1129" s="231"/>
      <c r="J1129" s="43"/>
      <c r="K1129" s="43"/>
      <c r="L1129" s="47"/>
      <c r="M1129" s="232"/>
      <c r="N1129" s="233"/>
      <c r="O1129" s="87"/>
      <c r="P1129" s="87"/>
      <c r="Q1129" s="87"/>
      <c r="R1129" s="87"/>
      <c r="S1129" s="87"/>
      <c r="T1129" s="88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T1129" s="20" t="s">
        <v>190</v>
      </c>
      <c r="AU1129" s="20" t="s">
        <v>80</v>
      </c>
    </row>
    <row r="1130" s="2" customFormat="1">
      <c r="A1130" s="41"/>
      <c r="B1130" s="42"/>
      <c r="C1130" s="43"/>
      <c r="D1130" s="236" t="s">
        <v>1288</v>
      </c>
      <c r="E1130" s="43"/>
      <c r="F1130" s="288" t="s">
        <v>1289</v>
      </c>
      <c r="G1130" s="43"/>
      <c r="H1130" s="43"/>
      <c r="I1130" s="231"/>
      <c r="J1130" s="43"/>
      <c r="K1130" s="43"/>
      <c r="L1130" s="47"/>
      <c r="M1130" s="232"/>
      <c r="N1130" s="233"/>
      <c r="O1130" s="87"/>
      <c r="P1130" s="87"/>
      <c r="Q1130" s="87"/>
      <c r="R1130" s="87"/>
      <c r="S1130" s="87"/>
      <c r="T1130" s="88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T1130" s="20" t="s">
        <v>1288</v>
      </c>
      <c r="AU1130" s="20" t="s">
        <v>80</v>
      </c>
    </row>
    <row r="1131" s="13" customFormat="1">
      <c r="A1131" s="13"/>
      <c r="B1131" s="234"/>
      <c r="C1131" s="235"/>
      <c r="D1131" s="236" t="s">
        <v>192</v>
      </c>
      <c r="E1131" s="237" t="s">
        <v>19</v>
      </c>
      <c r="F1131" s="238" t="s">
        <v>204</v>
      </c>
      <c r="G1131" s="235"/>
      <c r="H1131" s="237" t="s">
        <v>19</v>
      </c>
      <c r="I1131" s="239"/>
      <c r="J1131" s="235"/>
      <c r="K1131" s="235"/>
      <c r="L1131" s="240"/>
      <c r="M1131" s="241"/>
      <c r="N1131" s="242"/>
      <c r="O1131" s="242"/>
      <c r="P1131" s="242"/>
      <c r="Q1131" s="242"/>
      <c r="R1131" s="242"/>
      <c r="S1131" s="242"/>
      <c r="T1131" s="24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4" t="s">
        <v>192</v>
      </c>
      <c r="AU1131" s="244" t="s">
        <v>80</v>
      </c>
      <c r="AV1131" s="13" t="s">
        <v>78</v>
      </c>
      <c r="AW1131" s="13" t="s">
        <v>194</v>
      </c>
      <c r="AX1131" s="13" t="s">
        <v>71</v>
      </c>
      <c r="AY1131" s="244" t="s">
        <v>181</v>
      </c>
    </row>
    <row r="1132" s="13" customFormat="1">
      <c r="A1132" s="13"/>
      <c r="B1132" s="234"/>
      <c r="C1132" s="235"/>
      <c r="D1132" s="236" t="s">
        <v>192</v>
      </c>
      <c r="E1132" s="237" t="s">
        <v>19</v>
      </c>
      <c r="F1132" s="238" t="s">
        <v>464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192</v>
      </c>
      <c r="AU1132" s="244" t="s">
        <v>80</v>
      </c>
      <c r="AV1132" s="13" t="s">
        <v>78</v>
      </c>
      <c r="AW1132" s="13" t="s">
        <v>194</v>
      </c>
      <c r="AX1132" s="13" t="s">
        <v>71</v>
      </c>
      <c r="AY1132" s="244" t="s">
        <v>181</v>
      </c>
    </row>
    <row r="1133" s="14" customFormat="1">
      <c r="A1133" s="14"/>
      <c r="B1133" s="245"/>
      <c r="C1133" s="246"/>
      <c r="D1133" s="236" t="s">
        <v>192</v>
      </c>
      <c r="E1133" s="247" t="s">
        <v>19</v>
      </c>
      <c r="F1133" s="248" t="s">
        <v>1486</v>
      </c>
      <c r="G1133" s="246"/>
      <c r="H1133" s="249">
        <v>10.5565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5" t="s">
        <v>192</v>
      </c>
      <c r="AU1133" s="255" t="s">
        <v>80</v>
      </c>
      <c r="AV1133" s="14" t="s">
        <v>80</v>
      </c>
      <c r="AW1133" s="14" t="s">
        <v>194</v>
      </c>
      <c r="AX1133" s="14" t="s">
        <v>71</v>
      </c>
      <c r="AY1133" s="255" t="s">
        <v>181</v>
      </c>
    </row>
    <row r="1134" s="14" customFormat="1">
      <c r="A1134" s="14"/>
      <c r="B1134" s="245"/>
      <c r="C1134" s="246"/>
      <c r="D1134" s="236" t="s">
        <v>192</v>
      </c>
      <c r="E1134" s="247" t="s">
        <v>19</v>
      </c>
      <c r="F1134" s="248" t="s">
        <v>1487</v>
      </c>
      <c r="G1134" s="246"/>
      <c r="H1134" s="249">
        <v>97.210999999999999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192</v>
      </c>
      <c r="AU1134" s="255" t="s">
        <v>80</v>
      </c>
      <c r="AV1134" s="14" t="s">
        <v>80</v>
      </c>
      <c r="AW1134" s="14" t="s">
        <v>194</v>
      </c>
      <c r="AX1134" s="14" t="s">
        <v>71</v>
      </c>
      <c r="AY1134" s="255" t="s">
        <v>181</v>
      </c>
    </row>
    <row r="1135" s="15" customFormat="1">
      <c r="A1135" s="15"/>
      <c r="B1135" s="256"/>
      <c r="C1135" s="257"/>
      <c r="D1135" s="236" t="s">
        <v>192</v>
      </c>
      <c r="E1135" s="258" t="s">
        <v>19</v>
      </c>
      <c r="F1135" s="259" t="s">
        <v>214</v>
      </c>
      <c r="G1135" s="257"/>
      <c r="H1135" s="260">
        <v>107.7675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192</v>
      </c>
      <c r="AU1135" s="266" t="s">
        <v>80</v>
      </c>
      <c r="AV1135" s="15" t="s">
        <v>97</v>
      </c>
      <c r="AW1135" s="15" t="s">
        <v>194</v>
      </c>
      <c r="AX1135" s="15" t="s">
        <v>71</v>
      </c>
      <c r="AY1135" s="266" t="s">
        <v>181</v>
      </c>
    </row>
    <row r="1136" s="13" customFormat="1">
      <c r="A1136" s="13"/>
      <c r="B1136" s="234"/>
      <c r="C1136" s="235"/>
      <c r="D1136" s="236" t="s">
        <v>192</v>
      </c>
      <c r="E1136" s="237" t="s">
        <v>19</v>
      </c>
      <c r="F1136" s="238" t="s">
        <v>469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192</v>
      </c>
      <c r="AU1136" s="244" t="s">
        <v>80</v>
      </c>
      <c r="AV1136" s="13" t="s">
        <v>78</v>
      </c>
      <c r="AW1136" s="13" t="s">
        <v>194</v>
      </c>
      <c r="AX1136" s="13" t="s">
        <v>71</v>
      </c>
      <c r="AY1136" s="244" t="s">
        <v>181</v>
      </c>
    </row>
    <row r="1137" s="14" customFormat="1">
      <c r="A1137" s="14"/>
      <c r="B1137" s="245"/>
      <c r="C1137" s="246"/>
      <c r="D1137" s="236" t="s">
        <v>192</v>
      </c>
      <c r="E1137" s="247" t="s">
        <v>19</v>
      </c>
      <c r="F1137" s="248" t="s">
        <v>1488</v>
      </c>
      <c r="G1137" s="246"/>
      <c r="H1137" s="249">
        <v>50.230999999999995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192</v>
      </c>
      <c r="AU1137" s="255" t="s">
        <v>80</v>
      </c>
      <c r="AV1137" s="14" t="s">
        <v>80</v>
      </c>
      <c r="AW1137" s="14" t="s">
        <v>194</v>
      </c>
      <c r="AX1137" s="14" t="s">
        <v>71</v>
      </c>
      <c r="AY1137" s="255" t="s">
        <v>181</v>
      </c>
    </row>
    <row r="1138" s="14" customFormat="1">
      <c r="A1138" s="14"/>
      <c r="B1138" s="245"/>
      <c r="C1138" s="246"/>
      <c r="D1138" s="236" t="s">
        <v>192</v>
      </c>
      <c r="E1138" s="247" t="s">
        <v>19</v>
      </c>
      <c r="F1138" s="248" t="s">
        <v>1489</v>
      </c>
      <c r="G1138" s="246"/>
      <c r="H1138" s="249">
        <v>7.3600000000000003</v>
      </c>
      <c r="I1138" s="250"/>
      <c r="J1138" s="246"/>
      <c r="K1138" s="246"/>
      <c r="L1138" s="251"/>
      <c r="M1138" s="252"/>
      <c r="N1138" s="253"/>
      <c r="O1138" s="253"/>
      <c r="P1138" s="253"/>
      <c r="Q1138" s="253"/>
      <c r="R1138" s="253"/>
      <c r="S1138" s="253"/>
      <c r="T1138" s="25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5" t="s">
        <v>192</v>
      </c>
      <c r="AU1138" s="255" t="s">
        <v>80</v>
      </c>
      <c r="AV1138" s="14" t="s">
        <v>80</v>
      </c>
      <c r="AW1138" s="14" t="s">
        <v>194</v>
      </c>
      <c r="AX1138" s="14" t="s">
        <v>71</v>
      </c>
      <c r="AY1138" s="255" t="s">
        <v>181</v>
      </c>
    </row>
    <row r="1139" s="15" customFormat="1">
      <c r="A1139" s="15"/>
      <c r="B1139" s="256"/>
      <c r="C1139" s="257"/>
      <c r="D1139" s="236" t="s">
        <v>192</v>
      </c>
      <c r="E1139" s="258" t="s">
        <v>19</v>
      </c>
      <c r="F1139" s="259" t="s">
        <v>214</v>
      </c>
      <c r="G1139" s="257"/>
      <c r="H1139" s="260">
        <v>57.590999999999994</v>
      </c>
      <c r="I1139" s="261"/>
      <c r="J1139" s="257"/>
      <c r="K1139" s="257"/>
      <c r="L1139" s="262"/>
      <c r="M1139" s="263"/>
      <c r="N1139" s="264"/>
      <c r="O1139" s="264"/>
      <c r="P1139" s="264"/>
      <c r="Q1139" s="264"/>
      <c r="R1139" s="264"/>
      <c r="S1139" s="264"/>
      <c r="T1139" s="26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66" t="s">
        <v>192</v>
      </c>
      <c r="AU1139" s="266" t="s">
        <v>80</v>
      </c>
      <c r="AV1139" s="15" t="s">
        <v>97</v>
      </c>
      <c r="AW1139" s="15" t="s">
        <v>194</v>
      </c>
      <c r="AX1139" s="15" t="s">
        <v>71</v>
      </c>
      <c r="AY1139" s="266" t="s">
        <v>181</v>
      </c>
    </row>
    <row r="1140" s="13" customFormat="1">
      <c r="A1140" s="13"/>
      <c r="B1140" s="234"/>
      <c r="C1140" s="235"/>
      <c r="D1140" s="236" t="s">
        <v>192</v>
      </c>
      <c r="E1140" s="237" t="s">
        <v>19</v>
      </c>
      <c r="F1140" s="238" t="s">
        <v>471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192</v>
      </c>
      <c r="AU1140" s="244" t="s">
        <v>80</v>
      </c>
      <c r="AV1140" s="13" t="s">
        <v>78</v>
      </c>
      <c r="AW1140" s="13" t="s">
        <v>194</v>
      </c>
      <c r="AX1140" s="13" t="s">
        <v>71</v>
      </c>
      <c r="AY1140" s="244" t="s">
        <v>181</v>
      </c>
    </row>
    <row r="1141" s="14" customFormat="1">
      <c r="A1141" s="14"/>
      <c r="B1141" s="245"/>
      <c r="C1141" s="246"/>
      <c r="D1141" s="236" t="s">
        <v>192</v>
      </c>
      <c r="E1141" s="247" t="s">
        <v>19</v>
      </c>
      <c r="F1141" s="248" t="s">
        <v>1490</v>
      </c>
      <c r="G1141" s="246"/>
      <c r="H1141" s="249">
        <v>34.645000000000003</v>
      </c>
      <c r="I1141" s="250"/>
      <c r="J1141" s="246"/>
      <c r="K1141" s="246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5" t="s">
        <v>192</v>
      </c>
      <c r="AU1141" s="255" t="s">
        <v>80</v>
      </c>
      <c r="AV1141" s="14" t="s">
        <v>80</v>
      </c>
      <c r="AW1141" s="14" t="s">
        <v>194</v>
      </c>
      <c r="AX1141" s="14" t="s">
        <v>71</v>
      </c>
      <c r="AY1141" s="255" t="s">
        <v>181</v>
      </c>
    </row>
    <row r="1142" s="15" customFormat="1">
      <c r="A1142" s="15"/>
      <c r="B1142" s="256"/>
      <c r="C1142" s="257"/>
      <c r="D1142" s="236" t="s">
        <v>192</v>
      </c>
      <c r="E1142" s="258" t="s">
        <v>19</v>
      </c>
      <c r="F1142" s="259" t="s">
        <v>214</v>
      </c>
      <c r="G1142" s="257"/>
      <c r="H1142" s="260">
        <v>34.645000000000003</v>
      </c>
      <c r="I1142" s="261"/>
      <c r="J1142" s="257"/>
      <c r="K1142" s="257"/>
      <c r="L1142" s="262"/>
      <c r="M1142" s="263"/>
      <c r="N1142" s="264"/>
      <c r="O1142" s="264"/>
      <c r="P1142" s="264"/>
      <c r="Q1142" s="264"/>
      <c r="R1142" s="264"/>
      <c r="S1142" s="264"/>
      <c r="T1142" s="26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T1142" s="266" t="s">
        <v>192</v>
      </c>
      <c r="AU1142" s="266" t="s">
        <v>80</v>
      </c>
      <c r="AV1142" s="15" t="s">
        <v>97</v>
      </c>
      <c r="AW1142" s="15" t="s">
        <v>194</v>
      </c>
      <c r="AX1142" s="15" t="s">
        <v>71</v>
      </c>
      <c r="AY1142" s="266" t="s">
        <v>181</v>
      </c>
    </row>
    <row r="1143" s="14" customFormat="1">
      <c r="A1143" s="14"/>
      <c r="B1143" s="245"/>
      <c r="C1143" s="246"/>
      <c r="D1143" s="236" t="s">
        <v>192</v>
      </c>
      <c r="E1143" s="247" t="s">
        <v>19</v>
      </c>
      <c r="F1143" s="248" t="s">
        <v>1491</v>
      </c>
      <c r="G1143" s="246"/>
      <c r="H1143" s="249">
        <v>54.405999999999999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192</v>
      </c>
      <c r="AU1143" s="255" t="s">
        <v>80</v>
      </c>
      <c r="AV1143" s="14" t="s">
        <v>80</v>
      </c>
      <c r="AW1143" s="14" t="s">
        <v>194</v>
      </c>
      <c r="AX1143" s="14" t="s">
        <v>71</v>
      </c>
      <c r="AY1143" s="255" t="s">
        <v>181</v>
      </c>
    </row>
    <row r="1144" s="14" customFormat="1">
      <c r="A1144" s="14"/>
      <c r="B1144" s="245"/>
      <c r="C1144" s="246"/>
      <c r="D1144" s="236" t="s">
        <v>192</v>
      </c>
      <c r="E1144" s="247" t="s">
        <v>19</v>
      </c>
      <c r="F1144" s="248" t="s">
        <v>1492</v>
      </c>
      <c r="G1144" s="246"/>
      <c r="H1144" s="249">
        <v>39.429000000000002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192</v>
      </c>
      <c r="AU1144" s="255" t="s">
        <v>80</v>
      </c>
      <c r="AV1144" s="14" t="s">
        <v>80</v>
      </c>
      <c r="AW1144" s="14" t="s">
        <v>194</v>
      </c>
      <c r="AX1144" s="14" t="s">
        <v>71</v>
      </c>
      <c r="AY1144" s="255" t="s">
        <v>181</v>
      </c>
    </row>
    <row r="1145" s="16" customFormat="1">
      <c r="A1145" s="16"/>
      <c r="B1145" s="267"/>
      <c r="C1145" s="268"/>
      <c r="D1145" s="236" t="s">
        <v>192</v>
      </c>
      <c r="E1145" s="269" t="s">
        <v>19</v>
      </c>
      <c r="F1145" s="270" t="s">
        <v>220</v>
      </c>
      <c r="G1145" s="268"/>
      <c r="H1145" s="271">
        <v>293.83850000000001</v>
      </c>
      <c r="I1145" s="272"/>
      <c r="J1145" s="268"/>
      <c r="K1145" s="268"/>
      <c r="L1145" s="273"/>
      <c r="M1145" s="274"/>
      <c r="N1145" s="275"/>
      <c r="O1145" s="275"/>
      <c r="P1145" s="275"/>
      <c r="Q1145" s="275"/>
      <c r="R1145" s="275"/>
      <c r="S1145" s="275"/>
      <c r="T1145" s="27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T1145" s="277" t="s">
        <v>192</v>
      </c>
      <c r="AU1145" s="277" t="s">
        <v>80</v>
      </c>
      <c r="AV1145" s="16" t="s">
        <v>188</v>
      </c>
      <c r="AW1145" s="16" t="s">
        <v>194</v>
      </c>
      <c r="AX1145" s="16" t="s">
        <v>78</v>
      </c>
      <c r="AY1145" s="277" t="s">
        <v>181</v>
      </c>
    </row>
    <row r="1146" s="2" customFormat="1" ht="37.8" customHeight="1">
      <c r="A1146" s="41"/>
      <c r="B1146" s="42"/>
      <c r="C1146" s="216" t="s">
        <v>1493</v>
      </c>
      <c r="D1146" s="216" t="s">
        <v>183</v>
      </c>
      <c r="E1146" s="217" t="s">
        <v>1494</v>
      </c>
      <c r="F1146" s="218" t="s">
        <v>1495</v>
      </c>
      <c r="G1146" s="219" t="s">
        <v>283</v>
      </c>
      <c r="H1146" s="220">
        <v>159.54400000000001</v>
      </c>
      <c r="I1146" s="221"/>
      <c r="J1146" s="222">
        <f>ROUND(I1146*H1146,2)</f>
        <v>0</v>
      </c>
      <c r="K1146" s="218" t="s">
        <v>187</v>
      </c>
      <c r="L1146" s="47"/>
      <c r="M1146" s="223" t="s">
        <v>19</v>
      </c>
      <c r="N1146" s="224" t="s">
        <v>42</v>
      </c>
      <c r="O1146" s="87"/>
      <c r="P1146" s="225">
        <f>O1146*H1146</f>
        <v>0</v>
      </c>
      <c r="Q1146" s="225">
        <v>0.026200000000000001</v>
      </c>
      <c r="R1146" s="225">
        <f>Q1146*H1146</f>
        <v>4.1800528000000003</v>
      </c>
      <c r="S1146" s="225">
        <v>0</v>
      </c>
      <c r="T1146" s="226">
        <f>S1146*H1146</f>
        <v>0</v>
      </c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R1146" s="227" t="s">
        <v>188</v>
      </c>
      <c r="AT1146" s="227" t="s">
        <v>183</v>
      </c>
      <c r="AU1146" s="227" t="s">
        <v>80</v>
      </c>
      <c r="AY1146" s="20" t="s">
        <v>181</v>
      </c>
      <c r="BE1146" s="228">
        <f>IF(N1146="základní",J1146,0)</f>
        <v>0</v>
      </c>
      <c r="BF1146" s="228">
        <f>IF(N1146="snížená",J1146,0)</f>
        <v>0</v>
      </c>
      <c r="BG1146" s="228">
        <f>IF(N1146="zákl. přenesená",J1146,0)</f>
        <v>0</v>
      </c>
      <c r="BH1146" s="228">
        <f>IF(N1146="sníž. přenesená",J1146,0)</f>
        <v>0</v>
      </c>
      <c r="BI1146" s="228">
        <f>IF(N1146="nulová",J1146,0)</f>
        <v>0</v>
      </c>
      <c r="BJ1146" s="20" t="s">
        <v>78</v>
      </c>
      <c r="BK1146" s="228">
        <f>ROUND(I1146*H1146,2)</f>
        <v>0</v>
      </c>
      <c r="BL1146" s="20" t="s">
        <v>188</v>
      </c>
      <c r="BM1146" s="227" t="s">
        <v>1496</v>
      </c>
    </row>
    <row r="1147" s="2" customFormat="1">
      <c r="A1147" s="41"/>
      <c r="B1147" s="42"/>
      <c r="C1147" s="43"/>
      <c r="D1147" s="229" t="s">
        <v>190</v>
      </c>
      <c r="E1147" s="43"/>
      <c r="F1147" s="230" t="s">
        <v>1497</v>
      </c>
      <c r="G1147" s="43"/>
      <c r="H1147" s="43"/>
      <c r="I1147" s="231"/>
      <c r="J1147" s="43"/>
      <c r="K1147" s="43"/>
      <c r="L1147" s="47"/>
      <c r="M1147" s="232"/>
      <c r="N1147" s="233"/>
      <c r="O1147" s="87"/>
      <c r="P1147" s="87"/>
      <c r="Q1147" s="87"/>
      <c r="R1147" s="87"/>
      <c r="S1147" s="87"/>
      <c r="T1147" s="88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T1147" s="20" t="s">
        <v>190</v>
      </c>
      <c r="AU1147" s="20" t="s">
        <v>80</v>
      </c>
    </row>
    <row r="1148" s="2" customFormat="1">
      <c r="A1148" s="41"/>
      <c r="B1148" s="42"/>
      <c r="C1148" s="43"/>
      <c r="D1148" s="236" t="s">
        <v>1288</v>
      </c>
      <c r="E1148" s="43"/>
      <c r="F1148" s="288" t="s">
        <v>1289</v>
      </c>
      <c r="G1148" s="43"/>
      <c r="H1148" s="43"/>
      <c r="I1148" s="231"/>
      <c r="J1148" s="43"/>
      <c r="K1148" s="43"/>
      <c r="L1148" s="47"/>
      <c r="M1148" s="232"/>
      <c r="N1148" s="233"/>
      <c r="O1148" s="87"/>
      <c r="P1148" s="87"/>
      <c r="Q1148" s="87"/>
      <c r="R1148" s="87"/>
      <c r="S1148" s="87"/>
      <c r="T1148" s="88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T1148" s="20" t="s">
        <v>1288</v>
      </c>
      <c r="AU1148" s="20" t="s">
        <v>80</v>
      </c>
    </row>
    <row r="1149" s="13" customFormat="1">
      <c r="A1149" s="13"/>
      <c r="B1149" s="234"/>
      <c r="C1149" s="235"/>
      <c r="D1149" s="236" t="s">
        <v>192</v>
      </c>
      <c r="E1149" s="237" t="s">
        <v>19</v>
      </c>
      <c r="F1149" s="238" t="s">
        <v>1498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192</v>
      </c>
      <c r="AU1149" s="244" t="s">
        <v>80</v>
      </c>
      <c r="AV1149" s="13" t="s">
        <v>78</v>
      </c>
      <c r="AW1149" s="13" t="s">
        <v>194</v>
      </c>
      <c r="AX1149" s="13" t="s">
        <v>71</v>
      </c>
      <c r="AY1149" s="244" t="s">
        <v>181</v>
      </c>
    </row>
    <row r="1150" s="14" customFormat="1">
      <c r="A1150" s="14"/>
      <c r="B1150" s="245"/>
      <c r="C1150" s="246"/>
      <c r="D1150" s="236" t="s">
        <v>192</v>
      </c>
      <c r="E1150" s="247" t="s">
        <v>19</v>
      </c>
      <c r="F1150" s="248" t="s">
        <v>1499</v>
      </c>
      <c r="G1150" s="246"/>
      <c r="H1150" s="249">
        <v>22.6905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192</v>
      </c>
      <c r="AU1150" s="255" t="s">
        <v>80</v>
      </c>
      <c r="AV1150" s="14" t="s">
        <v>80</v>
      </c>
      <c r="AW1150" s="14" t="s">
        <v>194</v>
      </c>
      <c r="AX1150" s="14" t="s">
        <v>71</v>
      </c>
      <c r="AY1150" s="255" t="s">
        <v>181</v>
      </c>
    </row>
    <row r="1151" s="14" customFormat="1">
      <c r="A1151" s="14"/>
      <c r="B1151" s="245"/>
      <c r="C1151" s="246"/>
      <c r="D1151" s="236" t="s">
        <v>192</v>
      </c>
      <c r="E1151" s="247" t="s">
        <v>19</v>
      </c>
      <c r="F1151" s="248" t="s">
        <v>1500</v>
      </c>
      <c r="G1151" s="246"/>
      <c r="H1151" s="249">
        <v>20.853000000000002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192</v>
      </c>
      <c r="AU1151" s="255" t="s">
        <v>80</v>
      </c>
      <c r="AV1151" s="14" t="s">
        <v>80</v>
      </c>
      <c r="AW1151" s="14" t="s">
        <v>194</v>
      </c>
      <c r="AX1151" s="14" t="s">
        <v>71</v>
      </c>
      <c r="AY1151" s="255" t="s">
        <v>181</v>
      </c>
    </row>
    <row r="1152" s="15" customFormat="1">
      <c r="A1152" s="15"/>
      <c r="B1152" s="256"/>
      <c r="C1152" s="257"/>
      <c r="D1152" s="236" t="s">
        <v>192</v>
      </c>
      <c r="E1152" s="258" t="s">
        <v>19</v>
      </c>
      <c r="F1152" s="259" t="s">
        <v>214</v>
      </c>
      <c r="G1152" s="257"/>
      <c r="H1152" s="260">
        <v>43.543500000000002</v>
      </c>
      <c r="I1152" s="261"/>
      <c r="J1152" s="257"/>
      <c r="K1152" s="257"/>
      <c r="L1152" s="262"/>
      <c r="M1152" s="263"/>
      <c r="N1152" s="264"/>
      <c r="O1152" s="264"/>
      <c r="P1152" s="264"/>
      <c r="Q1152" s="264"/>
      <c r="R1152" s="264"/>
      <c r="S1152" s="264"/>
      <c r="T1152" s="26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6" t="s">
        <v>192</v>
      </c>
      <c r="AU1152" s="266" t="s">
        <v>80</v>
      </c>
      <c r="AV1152" s="15" t="s">
        <v>97</v>
      </c>
      <c r="AW1152" s="15" t="s">
        <v>194</v>
      </c>
      <c r="AX1152" s="15" t="s">
        <v>71</v>
      </c>
      <c r="AY1152" s="266" t="s">
        <v>181</v>
      </c>
    </row>
    <row r="1153" s="13" customFormat="1">
      <c r="A1153" s="13"/>
      <c r="B1153" s="234"/>
      <c r="C1153" s="235"/>
      <c r="D1153" s="236" t="s">
        <v>192</v>
      </c>
      <c r="E1153" s="237" t="s">
        <v>19</v>
      </c>
      <c r="F1153" s="238" t="s">
        <v>1501</v>
      </c>
      <c r="G1153" s="235"/>
      <c r="H1153" s="237" t="s">
        <v>19</v>
      </c>
      <c r="I1153" s="239"/>
      <c r="J1153" s="235"/>
      <c r="K1153" s="235"/>
      <c r="L1153" s="240"/>
      <c r="M1153" s="241"/>
      <c r="N1153" s="242"/>
      <c r="O1153" s="242"/>
      <c r="P1153" s="242"/>
      <c r="Q1153" s="242"/>
      <c r="R1153" s="242"/>
      <c r="S1153" s="242"/>
      <c r="T1153" s="24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4" t="s">
        <v>192</v>
      </c>
      <c r="AU1153" s="244" t="s">
        <v>80</v>
      </c>
      <c r="AV1153" s="13" t="s">
        <v>78</v>
      </c>
      <c r="AW1153" s="13" t="s">
        <v>194</v>
      </c>
      <c r="AX1153" s="13" t="s">
        <v>71</v>
      </c>
      <c r="AY1153" s="244" t="s">
        <v>181</v>
      </c>
    </row>
    <row r="1154" s="14" customFormat="1">
      <c r="A1154" s="14"/>
      <c r="B1154" s="245"/>
      <c r="C1154" s="246"/>
      <c r="D1154" s="236" t="s">
        <v>192</v>
      </c>
      <c r="E1154" s="247" t="s">
        <v>19</v>
      </c>
      <c r="F1154" s="248" t="s">
        <v>1502</v>
      </c>
      <c r="G1154" s="246"/>
      <c r="H1154" s="249">
        <v>60.399999999999999</v>
      </c>
      <c r="I1154" s="250"/>
      <c r="J1154" s="246"/>
      <c r="K1154" s="246"/>
      <c r="L1154" s="251"/>
      <c r="M1154" s="252"/>
      <c r="N1154" s="253"/>
      <c r="O1154" s="253"/>
      <c r="P1154" s="253"/>
      <c r="Q1154" s="253"/>
      <c r="R1154" s="253"/>
      <c r="S1154" s="253"/>
      <c r="T1154" s="25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5" t="s">
        <v>192</v>
      </c>
      <c r="AU1154" s="255" t="s">
        <v>80</v>
      </c>
      <c r="AV1154" s="14" t="s">
        <v>80</v>
      </c>
      <c r="AW1154" s="14" t="s">
        <v>194</v>
      </c>
      <c r="AX1154" s="14" t="s">
        <v>71</v>
      </c>
      <c r="AY1154" s="255" t="s">
        <v>181</v>
      </c>
    </row>
    <row r="1155" s="14" customFormat="1">
      <c r="A1155" s="14"/>
      <c r="B1155" s="245"/>
      <c r="C1155" s="246"/>
      <c r="D1155" s="236" t="s">
        <v>192</v>
      </c>
      <c r="E1155" s="247" t="s">
        <v>19</v>
      </c>
      <c r="F1155" s="248" t="s">
        <v>1503</v>
      </c>
      <c r="G1155" s="246"/>
      <c r="H1155" s="249">
        <v>25.600000000000001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192</v>
      </c>
      <c r="AU1155" s="255" t="s">
        <v>80</v>
      </c>
      <c r="AV1155" s="14" t="s">
        <v>80</v>
      </c>
      <c r="AW1155" s="14" t="s">
        <v>194</v>
      </c>
      <c r="AX1155" s="14" t="s">
        <v>71</v>
      </c>
      <c r="AY1155" s="255" t="s">
        <v>181</v>
      </c>
    </row>
    <row r="1156" s="14" customFormat="1">
      <c r="A1156" s="14"/>
      <c r="B1156" s="245"/>
      <c r="C1156" s="246"/>
      <c r="D1156" s="236" t="s">
        <v>192</v>
      </c>
      <c r="E1156" s="247" t="s">
        <v>19</v>
      </c>
      <c r="F1156" s="248" t="s">
        <v>1504</v>
      </c>
      <c r="G1156" s="246"/>
      <c r="H1156" s="249">
        <v>19.199999999999999</v>
      </c>
      <c r="I1156" s="250"/>
      <c r="J1156" s="246"/>
      <c r="K1156" s="246"/>
      <c r="L1156" s="251"/>
      <c r="M1156" s="252"/>
      <c r="N1156" s="253"/>
      <c r="O1156" s="253"/>
      <c r="P1156" s="253"/>
      <c r="Q1156" s="253"/>
      <c r="R1156" s="253"/>
      <c r="S1156" s="253"/>
      <c r="T1156" s="25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5" t="s">
        <v>192</v>
      </c>
      <c r="AU1156" s="255" t="s">
        <v>80</v>
      </c>
      <c r="AV1156" s="14" t="s">
        <v>80</v>
      </c>
      <c r="AW1156" s="14" t="s">
        <v>194</v>
      </c>
      <c r="AX1156" s="14" t="s">
        <v>71</v>
      </c>
      <c r="AY1156" s="255" t="s">
        <v>181</v>
      </c>
    </row>
    <row r="1157" s="14" customFormat="1">
      <c r="A1157" s="14"/>
      <c r="B1157" s="245"/>
      <c r="C1157" s="246"/>
      <c r="D1157" s="236" t="s">
        <v>192</v>
      </c>
      <c r="E1157" s="247" t="s">
        <v>19</v>
      </c>
      <c r="F1157" s="248" t="s">
        <v>1505</v>
      </c>
      <c r="G1157" s="246"/>
      <c r="H1157" s="249">
        <v>10.800000000000001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192</v>
      </c>
      <c r="AU1157" s="255" t="s">
        <v>80</v>
      </c>
      <c r="AV1157" s="14" t="s">
        <v>80</v>
      </c>
      <c r="AW1157" s="14" t="s">
        <v>194</v>
      </c>
      <c r="AX1157" s="14" t="s">
        <v>71</v>
      </c>
      <c r="AY1157" s="255" t="s">
        <v>181</v>
      </c>
    </row>
    <row r="1158" s="15" customFormat="1">
      <c r="A1158" s="15"/>
      <c r="B1158" s="256"/>
      <c r="C1158" s="257"/>
      <c r="D1158" s="236" t="s">
        <v>192</v>
      </c>
      <c r="E1158" s="258" t="s">
        <v>19</v>
      </c>
      <c r="F1158" s="259" t="s">
        <v>214</v>
      </c>
      <c r="G1158" s="257"/>
      <c r="H1158" s="260">
        <v>116</v>
      </c>
      <c r="I1158" s="261"/>
      <c r="J1158" s="257"/>
      <c r="K1158" s="257"/>
      <c r="L1158" s="262"/>
      <c r="M1158" s="263"/>
      <c r="N1158" s="264"/>
      <c r="O1158" s="264"/>
      <c r="P1158" s="264"/>
      <c r="Q1158" s="264"/>
      <c r="R1158" s="264"/>
      <c r="S1158" s="264"/>
      <c r="T1158" s="26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66" t="s">
        <v>192</v>
      </c>
      <c r="AU1158" s="266" t="s">
        <v>80</v>
      </c>
      <c r="AV1158" s="15" t="s">
        <v>97</v>
      </c>
      <c r="AW1158" s="15" t="s">
        <v>194</v>
      </c>
      <c r="AX1158" s="15" t="s">
        <v>71</v>
      </c>
      <c r="AY1158" s="266" t="s">
        <v>181</v>
      </c>
    </row>
    <row r="1159" s="16" customFormat="1">
      <c r="A1159" s="16"/>
      <c r="B1159" s="267"/>
      <c r="C1159" s="268"/>
      <c r="D1159" s="236" t="s">
        <v>192</v>
      </c>
      <c r="E1159" s="269" t="s">
        <v>19</v>
      </c>
      <c r="F1159" s="270" t="s">
        <v>220</v>
      </c>
      <c r="G1159" s="268"/>
      <c r="H1159" s="271">
        <v>159.5435</v>
      </c>
      <c r="I1159" s="272"/>
      <c r="J1159" s="268"/>
      <c r="K1159" s="268"/>
      <c r="L1159" s="273"/>
      <c r="M1159" s="274"/>
      <c r="N1159" s="275"/>
      <c r="O1159" s="275"/>
      <c r="P1159" s="275"/>
      <c r="Q1159" s="275"/>
      <c r="R1159" s="275"/>
      <c r="S1159" s="275"/>
      <c r="T1159" s="27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77" t="s">
        <v>192</v>
      </c>
      <c r="AU1159" s="277" t="s">
        <v>80</v>
      </c>
      <c r="AV1159" s="16" t="s">
        <v>188</v>
      </c>
      <c r="AW1159" s="16" t="s">
        <v>194</v>
      </c>
      <c r="AX1159" s="16" t="s">
        <v>78</v>
      </c>
      <c r="AY1159" s="277" t="s">
        <v>181</v>
      </c>
    </row>
    <row r="1160" s="2" customFormat="1" ht="44.25" customHeight="1">
      <c r="A1160" s="41"/>
      <c r="B1160" s="42"/>
      <c r="C1160" s="216" t="s">
        <v>1506</v>
      </c>
      <c r="D1160" s="216" t="s">
        <v>183</v>
      </c>
      <c r="E1160" s="217" t="s">
        <v>1507</v>
      </c>
      <c r="F1160" s="218" t="s">
        <v>1508</v>
      </c>
      <c r="G1160" s="219" t="s">
        <v>283</v>
      </c>
      <c r="H1160" s="220">
        <v>5094.5770000000002</v>
      </c>
      <c r="I1160" s="221"/>
      <c r="J1160" s="222">
        <f>ROUND(I1160*H1160,2)</f>
        <v>0</v>
      </c>
      <c r="K1160" s="218" t="s">
        <v>187</v>
      </c>
      <c r="L1160" s="47"/>
      <c r="M1160" s="223" t="s">
        <v>19</v>
      </c>
      <c r="N1160" s="224" t="s">
        <v>42</v>
      </c>
      <c r="O1160" s="87"/>
      <c r="P1160" s="225">
        <f>O1160*H1160</f>
        <v>0</v>
      </c>
      <c r="Q1160" s="225">
        <v>0.0103</v>
      </c>
      <c r="R1160" s="225">
        <f>Q1160*H1160</f>
        <v>52.474143100000006</v>
      </c>
      <c r="S1160" s="225">
        <v>0</v>
      </c>
      <c r="T1160" s="226">
        <f>S1160*H1160</f>
        <v>0</v>
      </c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R1160" s="227" t="s">
        <v>188</v>
      </c>
      <c r="AT1160" s="227" t="s">
        <v>183</v>
      </c>
      <c r="AU1160" s="227" t="s">
        <v>80</v>
      </c>
      <c r="AY1160" s="20" t="s">
        <v>181</v>
      </c>
      <c r="BE1160" s="228">
        <f>IF(N1160="základní",J1160,0)</f>
        <v>0</v>
      </c>
      <c r="BF1160" s="228">
        <f>IF(N1160="snížená",J1160,0)</f>
        <v>0</v>
      </c>
      <c r="BG1160" s="228">
        <f>IF(N1160="zákl. přenesená",J1160,0)</f>
        <v>0</v>
      </c>
      <c r="BH1160" s="228">
        <f>IF(N1160="sníž. přenesená",J1160,0)</f>
        <v>0</v>
      </c>
      <c r="BI1160" s="228">
        <f>IF(N1160="nulová",J1160,0)</f>
        <v>0</v>
      </c>
      <c r="BJ1160" s="20" t="s">
        <v>78</v>
      </c>
      <c r="BK1160" s="228">
        <f>ROUND(I1160*H1160,2)</f>
        <v>0</v>
      </c>
      <c r="BL1160" s="20" t="s">
        <v>188</v>
      </c>
      <c r="BM1160" s="227" t="s">
        <v>1509</v>
      </c>
    </row>
    <row r="1161" s="2" customFormat="1">
      <c r="A1161" s="41"/>
      <c r="B1161" s="42"/>
      <c r="C1161" s="43"/>
      <c r="D1161" s="229" t="s">
        <v>190</v>
      </c>
      <c r="E1161" s="43"/>
      <c r="F1161" s="230" t="s">
        <v>1510</v>
      </c>
      <c r="G1161" s="43"/>
      <c r="H1161" s="43"/>
      <c r="I1161" s="231"/>
      <c r="J1161" s="43"/>
      <c r="K1161" s="43"/>
      <c r="L1161" s="47"/>
      <c r="M1161" s="232"/>
      <c r="N1161" s="233"/>
      <c r="O1161" s="87"/>
      <c r="P1161" s="87"/>
      <c r="Q1161" s="87"/>
      <c r="R1161" s="87"/>
      <c r="S1161" s="87"/>
      <c r="T1161" s="88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T1161" s="20" t="s">
        <v>190</v>
      </c>
      <c r="AU1161" s="20" t="s">
        <v>80</v>
      </c>
    </row>
    <row r="1162" s="13" customFormat="1">
      <c r="A1162" s="13"/>
      <c r="B1162" s="234"/>
      <c r="C1162" s="235"/>
      <c r="D1162" s="236" t="s">
        <v>192</v>
      </c>
      <c r="E1162" s="237" t="s">
        <v>19</v>
      </c>
      <c r="F1162" s="238" t="s">
        <v>204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192</v>
      </c>
      <c r="AU1162" s="244" t="s">
        <v>80</v>
      </c>
      <c r="AV1162" s="13" t="s">
        <v>78</v>
      </c>
      <c r="AW1162" s="13" t="s">
        <v>194</v>
      </c>
      <c r="AX1162" s="13" t="s">
        <v>71</v>
      </c>
      <c r="AY1162" s="244" t="s">
        <v>181</v>
      </c>
    </row>
    <row r="1163" s="13" customFormat="1">
      <c r="A1163" s="13"/>
      <c r="B1163" s="234"/>
      <c r="C1163" s="235"/>
      <c r="D1163" s="236" t="s">
        <v>192</v>
      </c>
      <c r="E1163" s="237" t="s">
        <v>19</v>
      </c>
      <c r="F1163" s="238" t="s">
        <v>464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192</v>
      </c>
      <c r="AU1163" s="244" t="s">
        <v>80</v>
      </c>
      <c r="AV1163" s="13" t="s">
        <v>78</v>
      </c>
      <c r="AW1163" s="13" t="s">
        <v>194</v>
      </c>
      <c r="AX1163" s="13" t="s">
        <v>71</v>
      </c>
      <c r="AY1163" s="244" t="s">
        <v>181</v>
      </c>
    </row>
    <row r="1164" s="14" customFormat="1">
      <c r="A1164" s="14"/>
      <c r="B1164" s="245"/>
      <c r="C1164" s="246"/>
      <c r="D1164" s="236" t="s">
        <v>192</v>
      </c>
      <c r="E1164" s="247" t="s">
        <v>19</v>
      </c>
      <c r="F1164" s="248" t="s">
        <v>1511</v>
      </c>
      <c r="G1164" s="246"/>
      <c r="H1164" s="249">
        <v>91.815599999999989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192</v>
      </c>
      <c r="AU1164" s="255" t="s">
        <v>80</v>
      </c>
      <c r="AV1164" s="14" t="s">
        <v>80</v>
      </c>
      <c r="AW1164" s="14" t="s">
        <v>194</v>
      </c>
      <c r="AX1164" s="14" t="s">
        <v>71</v>
      </c>
      <c r="AY1164" s="255" t="s">
        <v>181</v>
      </c>
    </row>
    <row r="1165" s="14" customFormat="1">
      <c r="A1165" s="14"/>
      <c r="B1165" s="245"/>
      <c r="C1165" s="246"/>
      <c r="D1165" s="236" t="s">
        <v>192</v>
      </c>
      <c r="E1165" s="247" t="s">
        <v>19</v>
      </c>
      <c r="F1165" s="248" t="s">
        <v>1512</v>
      </c>
      <c r="G1165" s="246"/>
      <c r="H1165" s="249">
        <v>81.9315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192</v>
      </c>
      <c r="AU1165" s="255" t="s">
        <v>80</v>
      </c>
      <c r="AV1165" s="14" t="s">
        <v>80</v>
      </c>
      <c r="AW1165" s="14" t="s">
        <v>194</v>
      </c>
      <c r="AX1165" s="14" t="s">
        <v>71</v>
      </c>
      <c r="AY1165" s="255" t="s">
        <v>181</v>
      </c>
    </row>
    <row r="1166" s="14" customFormat="1">
      <c r="A1166" s="14"/>
      <c r="B1166" s="245"/>
      <c r="C1166" s="246"/>
      <c r="D1166" s="236" t="s">
        <v>192</v>
      </c>
      <c r="E1166" s="247" t="s">
        <v>19</v>
      </c>
      <c r="F1166" s="248" t="s">
        <v>1513</v>
      </c>
      <c r="G1166" s="246"/>
      <c r="H1166" s="249">
        <v>7.8371500000000003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192</v>
      </c>
      <c r="AU1166" s="255" t="s">
        <v>80</v>
      </c>
      <c r="AV1166" s="14" t="s">
        <v>80</v>
      </c>
      <c r="AW1166" s="14" t="s">
        <v>194</v>
      </c>
      <c r="AX1166" s="14" t="s">
        <v>71</v>
      </c>
      <c r="AY1166" s="255" t="s">
        <v>181</v>
      </c>
    </row>
    <row r="1167" s="14" customFormat="1">
      <c r="A1167" s="14"/>
      <c r="B1167" s="245"/>
      <c r="C1167" s="246"/>
      <c r="D1167" s="236" t="s">
        <v>192</v>
      </c>
      <c r="E1167" s="247" t="s">
        <v>19</v>
      </c>
      <c r="F1167" s="248" t="s">
        <v>1514</v>
      </c>
      <c r="G1167" s="246"/>
      <c r="H1167" s="249">
        <v>39.624950000000005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192</v>
      </c>
      <c r="AU1167" s="255" t="s">
        <v>80</v>
      </c>
      <c r="AV1167" s="14" t="s">
        <v>80</v>
      </c>
      <c r="AW1167" s="14" t="s">
        <v>194</v>
      </c>
      <c r="AX1167" s="14" t="s">
        <v>71</v>
      </c>
      <c r="AY1167" s="255" t="s">
        <v>181</v>
      </c>
    </row>
    <row r="1168" s="14" customFormat="1">
      <c r="A1168" s="14"/>
      <c r="B1168" s="245"/>
      <c r="C1168" s="246"/>
      <c r="D1168" s="236" t="s">
        <v>192</v>
      </c>
      <c r="E1168" s="247" t="s">
        <v>19</v>
      </c>
      <c r="F1168" s="248" t="s">
        <v>1515</v>
      </c>
      <c r="G1168" s="246"/>
      <c r="H1168" s="249">
        <v>180.17609999999999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192</v>
      </c>
      <c r="AU1168" s="255" t="s">
        <v>80</v>
      </c>
      <c r="AV1168" s="14" t="s">
        <v>80</v>
      </c>
      <c r="AW1168" s="14" t="s">
        <v>194</v>
      </c>
      <c r="AX1168" s="14" t="s">
        <v>71</v>
      </c>
      <c r="AY1168" s="255" t="s">
        <v>181</v>
      </c>
    </row>
    <row r="1169" s="14" customFormat="1">
      <c r="A1169" s="14"/>
      <c r="B1169" s="245"/>
      <c r="C1169" s="246"/>
      <c r="D1169" s="236" t="s">
        <v>192</v>
      </c>
      <c r="E1169" s="247" t="s">
        <v>19</v>
      </c>
      <c r="F1169" s="248" t="s">
        <v>1516</v>
      </c>
      <c r="G1169" s="246"/>
      <c r="H1169" s="249">
        <v>53.870050000000006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5" t="s">
        <v>192</v>
      </c>
      <c r="AU1169" s="255" t="s">
        <v>80</v>
      </c>
      <c r="AV1169" s="14" t="s">
        <v>80</v>
      </c>
      <c r="AW1169" s="14" t="s">
        <v>194</v>
      </c>
      <c r="AX1169" s="14" t="s">
        <v>71</v>
      </c>
      <c r="AY1169" s="255" t="s">
        <v>181</v>
      </c>
    </row>
    <row r="1170" s="14" customFormat="1">
      <c r="A1170" s="14"/>
      <c r="B1170" s="245"/>
      <c r="C1170" s="246"/>
      <c r="D1170" s="236" t="s">
        <v>192</v>
      </c>
      <c r="E1170" s="247" t="s">
        <v>19</v>
      </c>
      <c r="F1170" s="248" t="s">
        <v>1517</v>
      </c>
      <c r="G1170" s="246"/>
      <c r="H1170" s="249">
        <v>156.17980000000003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192</v>
      </c>
      <c r="AU1170" s="255" t="s">
        <v>80</v>
      </c>
      <c r="AV1170" s="14" t="s">
        <v>80</v>
      </c>
      <c r="AW1170" s="14" t="s">
        <v>194</v>
      </c>
      <c r="AX1170" s="14" t="s">
        <v>71</v>
      </c>
      <c r="AY1170" s="255" t="s">
        <v>181</v>
      </c>
    </row>
    <row r="1171" s="14" customFormat="1">
      <c r="A1171" s="14"/>
      <c r="B1171" s="245"/>
      <c r="C1171" s="246"/>
      <c r="D1171" s="236" t="s">
        <v>192</v>
      </c>
      <c r="E1171" s="247" t="s">
        <v>19</v>
      </c>
      <c r="F1171" s="248" t="s">
        <v>1518</v>
      </c>
      <c r="G1171" s="246"/>
      <c r="H1171" s="249">
        <v>39.016249999999999</v>
      </c>
      <c r="I1171" s="250"/>
      <c r="J1171" s="246"/>
      <c r="K1171" s="246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5" t="s">
        <v>192</v>
      </c>
      <c r="AU1171" s="255" t="s">
        <v>80</v>
      </c>
      <c r="AV1171" s="14" t="s">
        <v>80</v>
      </c>
      <c r="AW1171" s="14" t="s">
        <v>194</v>
      </c>
      <c r="AX1171" s="14" t="s">
        <v>71</v>
      </c>
      <c r="AY1171" s="255" t="s">
        <v>181</v>
      </c>
    </row>
    <row r="1172" s="14" customFormat="1">
      <c r="A1172" s="14"/>
      <c r="B1172" s="245"/>
      <c r="C1172" s="246"/>
      <c r="D1172" s="236" t="s">
        <v>192</v>
      </c>
      <c r="E1172" s="247" t="s">
        <v>19</v>
      </c>
      <c r="F1172" s="248" t="s">
        <v>1519</v>
      </c>
      <c r="G1172" s="246"/>
      <c r="H1172" s="249">
        <v>6.3262499999999999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192</v>
      </c>
      <c r="AU1172" s="255" t="s">
        <v>80</v>
      </c>
      <c r="AV1172" s="14" t="s">
        <v>80</v>
      </c>
      <c r="AW1172" s="14" t="s">
        <v>194</v>
      </c>
      <c r="AX1172" s="14" t="s">
        <v>71</v>
      </c>
      <c r="AY1172" s="255" t="s">
        <v>181</v>
      </c>
    </row>
    <row r="1173" s="14" customFormat="1">
      <c r="A1173" s="14"/>
      <c r="B1173" s="245"/>
      <c r="C1173" s="246"/>
      <c r="D1173" s="236" t="s">
        <v>192</v>
      </c>
      <c r="E1173" s="247" t="s">
        <v>19</v>
      </c>
      <c r="F1173" s="248" t="s">
        <v>1520</v>
      </c>
      <c r="G1173" s="246"/>
      <c r="H1173" s="249">
        <v>18.769999999999996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192</v>
      </c>
      <c r="AU1173" s="255" t="s">
        <v>80</v>
      </c>
      <c r="AV1173" s="14" t="s">
        <v>80</v>
      </c>
      <c r="AW1173" s="14" t="s">
        <v>194</v>
      </c>
      <c r="AX1173" s="14" t="s">
        <v>71</v>
      </c>
      <c r="AY1173" s="255" t="s">
        <v>181</v>
      </c>
    </row>
    <row r="1174" s="14" customFormat="1">
      <c r="A1174" s="14"/>
      <c r="B1174" s="245"/>
      <c r="C1174" s="246"/>
      <c r="D1174" s="236" t="s">
        <v>192</v>
      </c>
      <c r="E1174" s="247" t="s">
        <v>19</v>
      </c>
      <c r="F1174" s="248" t="s">
        <v>1521</v>
      </c>
      <c r="G1174" s="246"/>
      <c r="H1174" s="249">
        <v>22.272000000000002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192</v>
      </c>
      <c r="AU1174" s="255" t="s">
        <v>80</v>
      </c>
      <c r="AV1174" s="14" t="s">
        <v>80</v>
      </c>
      <c r="AW1174" s="14" t="s">
        <v>194</v>
      </c>
      <c r="AX1174" s="14" t="s">
        <v>71</v>
      </c>
      <c r="AY1174" s="255" t="s">
        <v>181</v>
      </c>
    </row>
    <row r="1175" s="14" customFormat="1">
      <c r="A1175" s="14"/>
      <c r="B1175" s="245"/>
      <c r="C1175" s="246"/>
      <c r="D1175" s="236" t="s">
        <v>192</v>
      </c>
      <c r="E1175" s="247" t="s">
        <v>19</v>
      </c>
      <c r="F1175" s="248" t="s">
        <v>1522</v>
      </c>
      <c r="G1175" s="246"/>
      <c r="H1175" s="249">
        <v>-14.333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192</v>
      </c>
      <c r="AU1175" s="255" t="s">
        <v>80</v>
      </c>
      <c r="AV1175" s="14" t="s">
        <v>80</v>
      </c>
      <c r="AW1175" s="14" t="s">
        <v>194</v>
      </c>
      <c r="AX1175" s="14" t="s">
        <v>71</v>
      </c>
      <c r="AY1175" s="255" t="s">
        <v>181</v>
      </c>
    </row>
    <row r="1176" s="15" customFormat="1">
      <c r="A1176" s="15"/>
      <c r="B1176" s="256"/>
      <c r="C1176" s="257"/>
      <c r="D1176" s="236" t="s">
        <v>192</v>
      </c>
      <c r="E1176" s="258" t="s">
        <v>19</v>
      </c>
      <c r="F1176" s="259" t="s">
        <v>214</v>
      </c>
      <c r="G1176" s="257"/>
      <c r="H1176" s="260">
        <v>683.48665000000005</v>
      </c>
      <c r="I1176" s="261"/>
      <c r="J1176" s="257"/>
      <c r="K1176" s="257"/>
      <c r="L1176" s="262"/>
      <c r="M1176" s="263"/>
      <c r="N1176" s="264"/>
      <c r="O1176" s="264"/>
      <c r="P1176" s="264"/>
      <c r="Q1176" s="264"/>
      <c r="R1176" s="264"/>
      <c r="S1176" s="264"/>
      <c r="T1176" s="26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66" t="s">
        <v>192</v>
      </c>
      <c r="AU1176" s="266" t="s">
        <v>80</v>
      </c>
      <c r="AV1176" s="15" t="s">
        <v>97</v>
      </c>
      <c r="AW1176" s="15" t="s">
        <v>194</v>
      </c>
      <c r="AX1176" s="15" t="s">
        <v>71</v>
      </c>
      <c r="AY1176" s="266" t="s">
        <v>181</v>
      </c>
    </row>
    <row r="1177" s="13" customFormat="1">
      <c r="A1177" s="13"/>
      <c r="B1177" s="234"/>
      <c r="C1177" s="235"/>
      <c r="D1177" s="236" t="s">
        <v>192</v>
      </c>
      <c r="E1177" s="237" t="s">
        <v>19</v>
      </c>
      <c r="F1177" s="238" t="s">
        <v>469</v>
      </c>
      <c r="G1177" s="235"/>
      <c r="H1177" s="237" t="s">
        <v>19</v>
      </c>
      <c r="I1177" s="239"/>
      <c r="J1177" s="235"/>
      <c r="K1177" s="235"/>
      <c r="L1177" s="240"/>
      <c r="M1177" s="241"/>
      <c r="N1177" s="242"/>
      <c r="O1177" s="242"/>
      <c r="P1177" s="242"/>
      <c r="Q1177" s="242"/>
      <c r="R1177" s="242"/>
      <c r="S1177" s="242"/>
      <c r="T1177" s="24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4" t="s">
        <v>192</v>
      </c>
      <c r="AU1177" s="244" t="s">
        <v>80</v>
      </c>
      <c r="AV1177" s="13" t="s">
        <v>78</v>
      </c>
      <c r="AW1177" s="13" t="s">
        <v>194</v>
      </c>
      <c r="AX1177" s="13" t="s">
        <v>71</v>
      </c>
      <c r="AY1177" s="244" t="s">
        <v>181</v>
      </c>
    </row>
    <row r="1178" s="13" customFormat="1">
      <c r="A1178" s="13"/>
      <c r="B1178" s="234"/>
      <c r="C1178" s="235"/>
      <c r="D1178" s="236" t="s">
        <v>192</v>
      </c>
      <c r="E1178" s="237" t="s">
        <v>19</v>
      </c>
      <c r="F1178" s="238" t="s">
        <v>1245</v>
      </c>
      <c r="G1178" s="235"/>
      <c r="H1178" s="237" t="s">
        <v>19</v>
      </c>
      <c r="I1178" s="239"/>
      <c r="J1178" s="235"/>
      <c r="K1178" s="235"/>
      <c r="L1178" s="240"/>
      <c r="M1178" s="241"/>
      <c r="N1178" s="242"/>
      <c r="O1178" s="242"/>
      <c r="P1178" s="242"/>
      <c r="Q1178" s="242"/>
      <c r="R1178" s="242"/>
      <c r="S1178" s="242"/>
      <c r="T1178" s="24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4" t="s">
        <v>192</v>
      </c>
      <c r="AU1178" s="244" t="s">
        <v>80</v>
      </c>
      <c r="AV1178" s="13" t="s">
        <v>78</v>
      </c>
      <c r="AW1178" s="13" t="s">
        <v>194</v>
      </c>
      <c r="AX1178" s="13" t="s">
        <v>71</v>
      </c>
      <c r="AY1178" s="244" t="s">
        <v>181</v>
      </c>
    </row>
    <row r="1179" s="14" customFormat="1">
      <c r="A1179" s="14"/>
      <c r="B1179" s="245"/>
      <c r="C1179" s="246"/>
      <c r="D1179" s="236" t="s">
        <v>192</v>
      </c>
      <c r="E1179" s="247" t="s">
        <v>19</v>
      </c>
      <c r="F1179" s="248" t="s">
        <v>1523</v>
      </c>
      <c r="G1179" s="246"/>
      <c r="H1179" s="249">
        <v>779.28079999999989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192</v>
      </c>
      <c r="AU1179" s="255" t="s">
        <v>80</v>
      </c>
      <c r="AV1179" s="14" t="s">
        <v>80</v>
      </c>
      <c r="AW1179" s="14" t="s">
        <v>194</v>
      </c>
      <c r="AX1179" s="14" t="s">
        <v>71</v>
      </c>
      <c r="AY1179" s="255" t="s">
        <v>181</v>
      </c>
    </row>
    <row r="1180" s="14" customFormat="1">
      <c r="A1180" s="14"/>
      <c r="B1180" s="245"/>
      <c r="C1180" s="246"/>
      <c r="D1180" s="236" t="s">
        <v>192</v>
      </c>
      <c r="E1180" s="247" t="s">
        <v>19</v>
      </c>
      <c r="F1180" s="248" t="s">
        <v>1524</v>
      </c>
      <c r="G1180" s="246"/>
      <c r="H1180" s="249">
        <v>-117.65399999999998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192</v>
      </c>
      <c r="AU1180" s="255" t="s">
        <v>80</v>
      </c>
      <c r="AV1180" s="14" t="s">
        <v>80</v>
      </c>
      <c r="AW1180" s="14" t="s">
        <v>194</v>
      </c>
      <c r="AX1180" s="14" t="s">
        <v>71</v>
      </c>
      <c r="AY1180" s="255" t="s">
        <v>181</v>
      </c>
    </row>
    <row r="1181" s="14" customFormat="1">
      <c r="A1181" s="14"/>
      <c r="B1181" s="245"/>
      <c r="C1181" s="246"/>
      <c r="D1181" s="236" t="s">
        <v>192</v>
      </c>
      <c r="E1181" s="247" t="s">
        <v>19</v>
      </c>
      <c r="F1181" s="248" t="s">
        <v>1525</v>
      </c>
      <c r="G1181" s="246"/>
      <c r="H1181" s="249">
        <v>40.678000000000004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192</v>
      </c>
      <c r="AU1181" s="255" t="s">
        <v>80</v>
      </c>
      <c r="AV1181" s="14" t="s">
        <v>80</v>
      </c>
      <c r="AW1181" s="14" t="s">
        <v>194</v>
      </c>
      <c r="AX1181" s="14" t="s">
        <v>71</v>
      </c>
      <c r="AY1181" s="255" t="s">
        <v>181</v>
      </c>
    </row>
    <row r="1182" s="14" customFormat="1">
      <c r="A1182" s="14"/>
      <c r="B1182" s="245"/>
      <c r="C1182" s="246"/>
      <c r="D1182" s="236" t="s">
        <v>192</v>
      </c>
      <c r="E1182" s="247" t="s">
        <v>19</v>
      </c>
      <c r="F1182" s="248" t="s">
        <v>1526</v>
      </c>
      <c r="G1182" s="246"/>
      <c r="H1182" s="249">
        <v>203.6405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192</v>
      </c>
      <c r="AU1182" s="255" t="s">
        <v>80</v>
      </c>
      <c r="AV1182" s="14" t="s">
        <v>80</v>
      </c>
      <c r="AW1182" s="14" t="s">
        <v>194</v>
      </c>
      <c r="AX1182" s="14" t="s">
        <v>71</v>
      </c>
      <c r="AY1182" s="255" t="s">
        <v>181</v>
      </c>
    </row>
    <row r="1183" s="14" customFormat="1">
      <c r="A1183" s="14"/>
      <c r="B1183" s="245"/>
      <c r="C1183" s="246"/>
      <c r="D1183" s="236" t="s">
        <v>192</v>
      </c>
      <c r="E1183" s="247" t="s">
        <v>19</v>
      </c>
      <c r="F1183" s="248" t="s">
        <v>1527</v>
      </c>
      <c r="G1183" s="246"/>
      <c r="H1183" s="249">
        <v>69.814499999999995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5" t="s">
        <v>192</v>
      </c>
      <c r="AU1183" s="255" t="s">
        <v>80</v>
      </c>
      <c r="AV1183" s="14" t="s">
        <v>80</v>
      </c>
      <c r="AW1183" s="14" t="s">
        <v>194</v>
      </c>
      <c r="AX1183" s="14" t="s">
        <v>71</v>
      </c>
      <c r="AY1183" s="255" t="s">
        <v>181</v>
      </c>
    </row>
    <row r="1184" s="14" customFormat="1">
      <c r="A1184" s="14"/>
      <c r="B1184" s="245"/>
      <c r="C1184" s="246"/>
      <c r="D1184" s="236" t="s">
        <v>192</v>
      </c>
      <c r="E1184" s="247" t="s">
        <v>19</v>
      </c>
      <c r="F1184" s="248" t="s">
        <v>1528</v>
      </c>
      <c r="G1184" s="246"/>
      <c r="H1184" s="249">
        <v>154.65129999999999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5" t="s">
        <v>192</v>
      </c>
      <c r="AU1184" s="255" t="s">
        <v>80</v>
      </c>
      <c r="AV1184" s="14" t="s">
        <v>80</v>
      </c>
      <c r="AW1184" s="14" t="s">
        <v>194</v>
      </c>
      <c r="AX1184" s="14" t="s">
        <v>71</v>
      </c>
      <c r="AY1184" s="255" t="s">
        <v>181</v>
      </c>
    </row>
    <row r="1185" s="14" customFormat="1">
      <c r="A1185" s="14"/>
      <c r="B1185" s="245"/>
      <c r="C1185" s="246"/>
      <c r="D1185" s="236" t="s">
        <v>192</v>
      </c>
      <c r="E1185" s="247" t="s">
        <v>19</v>
      </c>
      <c r="F1185" s="248" t="s">
        <v>1529</v>
      </c>
      <c r="G1185" s="246"/>
      <c r="H1185" s="249">
        <v>306.49900000000002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192</v>
      </c>
      <c r="AU1185" s="255" t="s">
        <v>80</v>
      </c>
      <c r="AV1185" s="14" t="s">
        <v>80</v>
      </c>
      <c r="AW1185" s="14" t="s">
        <v>194</v>
      </c>
      <c r="AX1185" s="14" t="s">
        <v>71</v>
      </c>
      <c r="AY1185" s="255" t="s">
        <v>181</v>
      </c>
    </row>
    <row r="1186" s="14" customFormat="1">
      <c r="A1186" s="14"/>
      <c r="B1186" s="245"/>
      <c r="C1186" s="246"/>
      <c r="D1186" s="236" t="s">
        <v>192</v>
      </c>
      <c r="E1186" s="247" t="s">
        <v>19</v>
      </c>
      <c r="F1186" s="248" t="s">
        <v>1530</v>
      </c>
      <c r="G1186" s="246"/>
      <c r="H1186" s="249">
        <v>19.110399999999998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192</v>
      </c>
      <c r="AU1186" s="255" t="s">
        <v>80</v>
      </c>
      <c r="AV1186" s="14" t="s">
        <v>80</v>
      </c>
      <c r="AW1186" s="14" t="s">
        <v>194</v>
      </c>
      <c r="AX1186" s="14" t="s">
        <v>71</v>
      </c>
      <c r="AY1186" s="255" t="s">
        <v>181</v>
      </c>
    </row>
    <row r="1187" s="14" customFormat="1">
      <c r="A1187" s="14"/>
      <c r="B1187" s="245"/>
      <c r="C1187" s="246"/>
      <c r="D1187" s="236" t="s">
        <v>192</v>
      </c>
      <c r="E1187" s="247" t="s">
        <v>19</v>
      </c>
      <c r="F1187" s="248" t="s">
        <v>1531</v>
      </c>
      <c r="G1187" s="246"/>
      <c r="H1187" s="249">
        <v>-41.963000000000001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5" t="s">
        <v>192</v>
      </c>
      <c r="AU1187" s="255" t="s">
        <v>80</v>
      </c>
      <c r="AV1187" s="14" t="s">
        <v>80</v>
      </c>
      <c r="AW1187" s="14" t="s">
        <v>194</v>
      </c>
      <c r="AX1187" s="14" t="s">
        <v>71</v>
      </c>
      <c r="AY1187" s="255" t="s">
        <v>181</v>
      </c>
    </row>
    <row r="1188" s="14" customFormat="1">
      <c r="A1188" s="14"/>
      <c r="B1188" s="245"/>
      <c r="C1188" s="246"/>
      <c r="D1188" s="236" t="s">
        <v>192</v>
      </c>
      <c r="E1188" s="247" t="s">
        <v>19</v>
      </c>
      <c r="F1188" s="248" t="s">
        <v>1532</v>
      </c>
      <c r="G1188" s="246"/>
      <c r="H1188" s="249">
        <v>43.475899999999996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192</v>
      </c>
      <c r="AU1188" s="255" t="s">
        <v>80</v>
      </c>
      <c r="AV1188" s="14" t="s">
        <v>80</v>
      </c>
      <c r="AW1188" s="14" t="s">
        <v>194</v>
      </c>
      <c r="AX1188" s="14" t="s">
        <v>71</v>
      </c>
      <c r="AY1188" s="255" t="s">
        <v>181</v>
      </c>
    </row>
    <row r="1189" s="14" customFormat="1">
      <c r="A1189" s="14"/>
      <c r="B1189" s="245"/>
      <c r="C1189" s="246"/>
      <c r="D1189" s="236" t="s">
        <v>192</v>
      </c>
      <c r="E1189" s="247" t="s">
        <v>19</v>
      </c>
      <c r="F1189" s="248" t="s">
        <v>1533</v>
      </c>
      <c r="G1189" s="246"/>
      <c r="H1189" s="249">
        <v>26.849499999999999</v>
      </c>
      <c r="I1189" s="250"/>
      <c r="J1189" s="246"/>
      <c r="K1189" s="246"/>
      <c r="L1189" s="251"/>
      <c r="M1189" s="252"/>
      <c r="N1189" s="253"/>
      <c r="O1189" s="253"/>
      <c r="P1189" s="253"/>
      <c r="Q1189" s="253"/>
      <c r="R1189" s="253"/>
      <c r="S1189" s="253"/>
      <c r="T1189" s="25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5" t="s">
        <v>192</v>
      </c>
      <c r="AU1189" s="255" t="s">
        <v>80</v>
      </c>
      <c r="AV1189" s="14" t="s">
        <v>80</v>
      </c>
      <c r="AW1189" s="14" t="s">
        <v>194</v>
      </c>
      <c r="AX1189" s="14" t="s">
        <v>71</v>
      </c>
      <c r="AY1189" s="255" t="s">
        <v>181</v>
      </c>
    </row>
    <row r="1190" s="15" customFormat="1">
      <c r="A1190" s="15"/>
      <c r="B1190" s="256"/>
      <c r="C1190" s="257"/>
      <c r="D1190" s="236" t="s">
        <v>192</v>
      </c>
      <c r="E1190" s="258" t="s">
        <v>19</v>
      </c>
      <c r="F1190" s="259" t="s">
        <v>214</v>
      </c>
      <c r="G1190" s="257"/>
      <c r="H1190" s="260">
        <v>1484.3828999999998</v>
      </c>
      <c r="I1190" s="261"/>
      <c r="J1190" s="257"/>
      <c r="K1190" s="257"/>
      <c r="L1190" s="262"/>
      <c r="M1190" s="263"/>
      <c r="N1190" s="264"/>
      <c r="O1190" s="264"/>
      <c r="P1190" s="264"/>
      <c r="Q1190" s="264"/>
      <c r="R1190" s="264"/>
      <c r="S1190" s="264"/>
      <c r="T1190" s="26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66" t="s">
        <v>192</v>
      </c>
      <c r="AU1190" s="266" t="s">
        <v>80</v>
      </c>
      <c r="AV1190" s="15" t="s">
        <v>97</v>
      </c>
      <c r="AW1190" s="15" t="s">
        <v>194</v>
      </c>
      <c r="AX1190" s="15" t="s">
        <v>71</v>
      </c>
      <c r="AY1190" s="266" t="s">
        <v>181</v>
      </c>
    </row>
    <row r="1191" s="13" customFormat="1">
      <c r="A1191" s="13"/>
      <c r="B1191" s="234"/>
      <c r="C1191" s="235"/>
      <c r="D1191" s="236" t="s">
        <v>192</v>
      </c>
      <c r="E1191" s="237" t="s">
        <v>19</v>
      </c>
      <c r="F1191" s="238" t="s">
        <v>471</v>
      </c>
      <c r="G1191" s="235"/>
      <c r="H1191" s="237" t="s">
        <v>19</v>
      </c>
      <c r="I1191" s="239"/>
      <c r="J1191" s="235"/>
      <c r="K1191" s="235"/>
      <c r="L1191" s="240"/>
      <c r="M1191" s="241"/>
      <c r="N1191" s="242"/>
      <c r="O1191" s="242"/>
      <c r="P1191" s="242"/>
      <c r="Q1191" s="242"/>
      <c r="R1191" s="242"/>
      <c r="S1191" s="242"/>
      <c r="T1191" s="24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4" t="s">
        <v>192</v>
      </c>
      <c r="AU1191" s="244" t="s">
        <v>80</v>
      </c>
      <c r="AV1191" s="13" t="s">
        <v>78</v>
      </c>
      <c r="AW1191" s="13" t="s">
        <v>194</v>
      </c>
      <c r="AX1191" s="13" t="s">
        <v>71</v>
      </c>
      <c r="AY1191" s="244" t="s">
        <v>181</v>
      </c>
    </row>
    <row r="1192" s="14" customFormat="1">
      <c r="A1192" s="14"/>
      <c r="B1192" s="245"/>
      <c r="C1192" s="246"/>
      <c r="D1192" s="236" t="s">
        <v>192</v>
      </c>
      <c r="E1192" s="247" t="s">
        <v>19</v>
      </c>
      <c r="F1192" s="248" t="s">
        <v>1534</v>
      </c>
      <c r="G1192" s="246"/>
      <c r="H1192" s="249">
        <v>588.9556</v>
      </c>
      <c r="I1192" s="250"/>
      <c r="J1192" s="246"/>
      <c r="K1192" s="246"/>
      <c r="L1192" s="251"/>
      <c r="M1192" s="252"/>
      <c r="N1192" s="253"/>
      <c r="O1192" s="253"/>
      <c r="P1192" s="253"/>
      <c r="Q1192" s="253"/>
      <c r="R1192" s="253"/>
      <c r="S1192" s="253"/>
      <c r="T1192" s="25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5" t="s">
        <v>192</v>
      </c>
      <c r="AU1192" s="255" t="s">
        <v>80</v>
      </c>
      <c r="AV1192" s="14" t="s">
        <v>80</v>
      </c>
      <c r="AW1192" s="14" t="s">
        <v>194</v>
      </c>
      <c r="AX1192" s="14" t="s">
        <v>71</v>
      </c>
      <c r="AY1192" s="255" t="s">
        <v>181</v>
      </c>
    </row>
    <row r="1193" s="14" customFormat="1">
      <c r="A1193" s="14"/>
      <c r="B1193" s="245"/>
      <c r="C1193" s="246"/>
      <c r="D1193" s="236" t="s">
        <v>192</v>
      </c>
      <c r="E1193" s="247" t="s">
        <v>19</v>
      </c>
      <c r="F1193" s="248" t="s">
        <v>1535</v>
      </c>
      <c r="G1193" s="246"/>
      <c r="H1193" s="249">
        <v>-85.187829999999991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192</v>
      </c>
      <c r="AU1193" s="255" t="s">
        <v>80</v>
      </c>
      <c r="AV1193" s="14" t="s">
        <v>80</v>
      </c>
      <c r="AW1193" s="14" t="s">
        <v>194</v>
      </c>
      <c r="AX1193" s="14" t="s">
        <v>71</v>
      </c>
      <c r="AY1193" s="255" t="s">
        <v>181</v>
      </c>
    </row>
    <row r="1194" s="13" customFormat="1">
      <c r="A1194" s="13"/>
      <c r="B1194" s="234"/>
      <c r="C1194" s="235"/>
      <c r="D1194" s="236" t="s">
        <v>192</v>
      </c>
      <c r="E1194" s="237" t="s">
        <v>19</v>
      </c>
      <c r="F1194" s="238" t="s">
        <v>1536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192</v>
      </c>
      <c r="AU1194" s="244" t="s">
        <v>80</v>
      </c>
      <c r="AV1194" s="13" t="s">
        <v>78</v>
      </c>
      <c r="AW1194" s="13" t="s">
        <v>194</v>
      </c>
      <c r="AX1194" s="13" t="s">
        <v>71</v>
      </c>
      <c r="AY1194" s="244" t="s">
        <v>181</v>
      </c>
    </row>
    <row r="1195" s="14" customFormat="1">
      <c r="A1195" s="14"/>
      <c r="B1195" s="245"/>
      <c r="C1195" s="246"/>
      <c r="D1195" s="236" t="s">
        <v>192</v>
      </c>
      <c r="E1195" s="247" t="s">
        <v>19</v>
      </c>
      <c r="F1195" s="248" t="s">
        <v>1537</v>
      </c>
      <c r="G1195" s="246"/>
      <c r="H1195" s="249">
        <v>431.07600000000002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192</v>
      </c>
      <c r="AU1195" s="255" t="s">
        <v>80</v>
      </c>
      <c r="AV1195" s="14" t="s">
        <v>80</v>
      </c>
      <c r="AW1195" s="14" t="s">
        <v>194</v>
      </c>
      <c r="AX1195" s="14" t="s">
        <v>71</v>
      </c>
      <c r="AY1195" s="255" t="s">
        <v>181</v>
      </c>
    </row>
    <row r="1196" s="13" customFormat="1">
      <c r="A1196" s="13"/>
      <c r="B1196" s="234"/>
      <c r="C1196" s="235"/>
      <c r="D1196" s="236" t="s">
        <v>192</v>
      </c>
      <c r="E1196" s="237" t="s">
        <v>19</v>
      </c>
      <c r="F1196" s="238" t="s">
        <v>1538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192</v>
      </c>
      <c r="AU1196" s="244" t="s">
        <v>80</v>
      </c>
      <c r="AV1196" s="13" t="s">
        <v>78</v>
      </c>
      <c r="AW1196" s="13" t="s">
        <v>194</v>
      </c>
      <c r="AX1196" s="13" t="s">
        <v>71</v>
      </c>
      <c r="AY1196" s="244" t="s">
        <v>181</v>
      </c>
    </row>
    <row r="1197" s="14" customFormat="1">
      <c r="A1197" s="14"/>
      <c r="B1197" s="245"/>
      <c r="C1197" s="246"/>
      <c r="D1197" s="236" t="s">
        <v>192</v>
      </c>
      <c r="E1197" s="247" t="s">
        <v>19</v>
      </c>
      <c r="F1197" s="248" t="s">
        <v>1539</v>
      </c>
      <c r="G1197" s="246"/>
      <c r="H1197" s="249">
        <v>64.681300000000007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192</v>
      </c>
      <c r="AU1197" s="255" t="s">
        <v>80</v>
      </c>
      <c r="AV1197" s="14" t="s">
        <v>80</v>
      </c>
      <c r="AW1197" s="14" t="s">
        <v>194</v>
      </c>
      <c r="AX1197" s="14" t="s">
        <v>71</v>
      </c>
      <c r="AY1197" s="255" t="s">
        <v>181</v>
      </c>
    </row>
    <row r="1198" s="14" customFormat="1">
      <c r="A1198" s="14"/>
      <c r="B1198" s="245"/>
      <c r="C1198" s="246"/>
      <c r="D1198" s="236" t="s">
        <v>192</v>
      </c>
      <c r="E1198" s="247" t="s">
        <v>19</v>
      </c>
      <c r="F1198" s="248" t="s">
        <v>1540</v>
      </c>
      <c r="G1198" s="246"/>
      <c r="H1198" s="249">
        <v>123.15549999999999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192</v>
      </c>
      <c r="AU1198" s="255" t="s">
        <v>80</v>
      </c>
      <c r="AV1198" s="14" t="s">
        <v>80</v>
      </c>
      <c r="AW1198" s="14" t="s">
        <v>4</v>
      </c>
      <c r="AX1198" s="14" t="s">
        <v>71</v>
      </c>
      <c r="AY1198" s="255" t="s">
        <v>181</v>
      </c>
    </row>
    <row r="1199" s="13" customFormat="1">
      <c r="A1199" s="13"/>
      <c r="B1199" s="234"/>
      <c r="C1199" s="235"/>
      <c r="D1199" s="236" t="s">
        <v>192</v>
      </c>
      <c r="E1199" s="237" t="s">
        <v>19</v>
      </c>
      <c r="F1199" s="238" t="s">
        <v>1541</v>
      </c>
      <c r="G1199" s="235"/>
      <c r="H1199" s="237" t="s">
        <v>19</v>
      </c>
      <c r="I1199" s="239"/>
      <c r="J1199" s="235"/>
      <c r="K1199" s="235"/>
      <c r="L1199" s="240"/>
      <c r="M1199" s="241"/>
      <c r="N1199" s="242"/>
      <c r="O1199" s="242"/>
      <c r="P1199" s="242"/>
      <c r="Q1199" s="242"/>
      <c r="R1199" s="242"/>
      <c r="S1199" s="242"/>
      <c r="T1199" s="24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4" t="s">
        <v>192</v>
      </c>
      <c r="AU1199" s="244" t="s">
        <v>80</v>
      </c>
      <c r="AV1199" s="13" t="s">
        <v>78</v>
      </c>
      <c r="AW1199" s="13" t="s">
        <v>194</v>
      </c>
      <c r="AX1199" s="13" t="s">
        <v>71</v>
      </c>
      <c r="AY1199" s="244" t="s">
        <v>181</v>
      </c>
    </row>
    <row r="1200" s="14" customFormat="1">
      <c r="A1200" s="14"/>
      <c r="B1200" s="245"/>
      <c r="C1200" s="246"/>
      <c r="D1200" s="236" t="s">
        <v>192</v>
      </c>
      <c r="E1200" s="247" t="s">
        <v>19</v>
      </c>
      <c r="F1200" s="248" t="s">
        <v>1542</v>
      </c>
      <c r="G1200" s="246"/>
      <c r="H1200" s="249">
        <v>305.80170000000004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5" t="s">
        <v>192</v>
      </c>
      <c r="AU1200" s="255" t="s">
        <v>80</v>
      </c>
      <c r="AV1200" s="14" t="s">
        <v>80</v>
      </c>
      <c r="AW1200" s="14" t="s">
        <v>194</v>
      </c>
      <c r="AX1200" s="14" t="s">
        <v>71</v>
      </c>
      <c r="AY1200" s="255" t="s">
        <v>181</v>
      </c>
    </row>
    <row r="1201" s="14" customFormat="1">
      <c r="A1201" s="14"/>
      <c r="B1201" s="245"/>
      <c r="C1201" s="246"/>
      <c r="D1201" s="236" t="s">
        <v>192</v>
      </c>
      <c r="E1201" s="247" t="s">
        <v>19</v>
      </c>
      <c r="F1201" s="248" t="s">
        <v>1543</v>
      </c>
      <c r="G1201" s="246"/>
      <c r="H1201" s="249">
        <v>83.723000000000013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192</v>
      </c>
      <c r="AU1201" s="255" t="s">
        <v>80</v>
      </c>
      <c r="AV1201" s="14" t="s">
        <v>80</v>
      </c>
      <c r="AW1201" s="14" t="s">
        <v>194</v>
      </c>
      <c r="AX1201" s="14" t="s">
        <v>71</v>
      </c>
      <c r="AY1201" s="255" t="s">
        <v>181</v>
      </c>
    </row>
    <row r="1202" s="14" customFormat="1">
      <c r="A1202" s="14"/>
      <c r="B1202" s="245"/>
      <c r="C1202" s="246"/>
      <c r="D1202" s="236" t="s">
        <v>192</v>
      </c>
      <c r="E1202" s="247" t="s">
        <v>19</v>
      </c>
      <c r="F1202" s="248" t="s">
        <v>1544</v>
      </c>
      <c r="G1202" s="246"/>
      <c r="H1202" s="249">
        <v>-65.434000000000012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192</v>
      </c>
      <c r="AU1202" s="255" t="s">
        <v>80</v>
      </c>
      <c r="AV1202" s="14" t="s">
        <v>80</v>
      </c>
      <c r="AW1202" s="14" t="s">
        <v>194</v>
      </c>
      <c r="AX1202" s="14" t="s">
        <v>71</v>
      </c>
      <c r="AY1202" s="255" t="s">
        <v>181</v>
      </c>
    </row>
    <row r="1203" s="14" customFormat="1">
      <c r="A1203" s="14"/>
      <c r="B1203" s="245"/>
      <c r="C1203" s="246"/>
      <c r="D1203" s="236" t="s">
        <v>192</v>
      </c>
      <c r="E1203" s="247" t="s">
        <v>19</v>
      </c>
      <c r="F1203" s="248" t="s">
        <v>1545</v>
      </c>
      <c r="G1203" s="246"/>
      <c r="H1203" s="249">
        <v>15.290483999999992</v>
      </c>
      <c r="I1203" s="250"/>
      <c r="J1203" s="246"/>
      <c r="K1203" s="246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5" t="s">
        <v>192</v>
      </c>
      <c r="AU1203" s="255" t="s">
        <v>80</v>
      </c>
      <c r="AV1203" s="14" t="s">
        <v>80</v>
      </c>
      <c r="AW1203" s="14" t="s">
        <v>194</v>
      </c>
      <c r="AX1203" s="14" t="s">
        <v>71</v>
      </c>
      <c r="AY1203" s="255" t="s">
        <v>181</v>
      </c>
    </row>
    <row r="1204" s="14" customFormat="1">
      <c r="A1204" s="14"/>
      <c r="B1204" s="245"/>
      <c r="C1204" s="246"/>
      <c r="D1204" s="236" t="s">
        <v>192</v>
      </c>
      <c r="E1204" s="247" t="s">
        <v>19</v>
      </c>
      <c r="F1204" s="248" t="s">
        <v>1546</v>
      </c>
      <c r="G1204" s="246"/>
      <c r="H1204" s="249">
        <v>39.600499999999997</v>
      </c>
      <c r="I1204" s="250"/>
      <c r="J1204" s="246"/>
      <c r="K1204" s="246"/>
      <c r="L1204" s="251"/>
      <c r="M1204" s="252"/>
      <c r="N1204" s="253"/>
      <c r="O1204" s="253"/>
      <c r="P1204" s="253"/>
      <c r="Q1204" s="253"/>
      <c r="R1204" s="253"/>
      <c r="S1204" s="253"/>
      <c r="T1204" s="25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5" t="s">
        <v>192</v>
      </c>
      <c r="AU1204" s="255" t="s">
        <v>80</v>
      </c>
      <c r="AV1204" s="14" t="s">
        <v>80</v>
      </c>
      <c r="AW1204" s="14" t="s">
        <v>194</v>
      </c>
      <c r="AX1204" s="14" t="s">
        <v>71</v>
      </c>
      <c r="AY1204" s="255" t="s">
        <v>181</v>
      </c>
    </row>
    <row r="1205" s="14" customFormat="1">
      <c r="A1205" s="14"/>
      <c r="B1205" s="245"/>
      <c r="C1205" s="246"/>
      <c r="D1205" s="236" t="s">
        <v>192</v>
      </c>
      <c r="E1205" s="247" t="s">
        <v>19</v>
      </c>
      <c r="F1205" s="248" t="s">
        <v>1547</v>
      </c>
      <c r="G1205" s="246"/>
      <c r="H1205" s="249">
        <v>31.8065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192</v>
      </c>
      <c r="AU1205" s="255" t="s">
        <v>80</v>
      </c>
      <c r="AV1205" s="14" t="s">
        <v>80</v>
      </c>
      <c r="AW1205" s="14" t="s">
        <v>194</v>
      </c>
      <c r="AX1205" s="14" t="s">
        <v>71</v>
      </c>
      <c r="AY1205" s="255" t="s">
        <v>181</v>
      </c>
    </row>
    <row r="1206" s="15" customFormat="1">
      <c r="A1206" s="15"/>
      <c r="B1206" s="256"/>
      <c r="C1206" s="257"/>
      <c r="D1206" s="236" t="s">
        <v>192</v>
      </c>
      <c r="E1206" s="258" t="s">
        <v>19</v>
      </c>
      <c r="F1206" s="259" t="s">
        <v>214</v>
      </c>
      <c r="G1206" s="257"/>
      <c r="H1206" s="260">
        <v>1533.4687539999998</v>
      </c>
      <c r="I1206" s="261"/>
      <c r="J1206" s="257"/>
      <c r="K1206" s="257"/>
      <c r="L1206" s="262"/>
      <c r="M1206" s="263"/>
      <c r="N1206" s="264"/>
      <c r="O1206" s="264"/>
      <c r="P1206" s="264"/>
      <c r="Q1206" s="264"/>
      <c r="R1206" s="264"/>
      <c r="S1206" s="264"/>
      <c r="T1206" s="26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6" t="s">
        <v>192</v>
      </c>
      <c r="AU1206" s="266" t="s">
        <v>80</v>
      </c>
      <c r="AV1206" s="15" t="s">
        <v>97</v>
      </c>
      <c r="AW1206" s="15" t="s">
        <v>194</v>
      </c>
      <c r="AX1206" s="15" t="s">
        <v>71</v>
      </c>
      <c r="AY1206" s="266" t="s">
        <v>181</v>
      </c>
    </row>
    <row r="1207" s="13" customFormat="1">
      <c r="A1207" s="13"/>
      <c r="B1207" s="234"/>
      <c r="C1207" s="235"/>
      <c r="D1207" s="236" t="s">
        <v>192</v>
      </c>
      <c r="E1207" s="237" t="s">
        <v>19</v>
      </c>
      <c r="F1207" s="238" t="s">
        <v>715</v>
      </c>
      <c r="G1207" s="235"/>
      <c r="H1207" s="237" t="s">
        <v>19</v>
      </c>
      <c r="I1207" s="239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192</v>
      </c>
      <c r="AU1207" s="244" t="s">
        <v>80</v>
      </c>
      <c r="AV1207" s="13" t="s">
        <v>78</v>
      </c>
      <c r="AW1207" s="13" t="s">
        <v>194</v>
      </c>
      <c r="AX1207" s="13" t="s">
        <v>71</v>
      </c>
      <c r="AY1207" s="244" t="s">
        <v>181</v>
      </c>
    </row>
    <row r="1208" s="14" customFormat="1">
      <c r="A1208" s="14"/>
      <c r="B1208" s="245"/>
      <c r="C1208" s="246"/>
      <c r="D1208" s="236" t="s">
        <v>192</v>
      </c>
      <c r="E1208" s="247" t="s">
        <v>19</v>
      </c>
      <c r="F1208" s="248" t="s">
        <v>1548</v>
      </c>
      <c r="G1208" s="246"/>
      <c r="H1208" s="249">
        <v>256.13880000000006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192</v>
      </c>
      <c r="AU1208" s="255" t="s">
        <v>80</v>
      </c>
      <c r="AV1208" s="14" t="s">
        <v>80</v>
      </c>
      <c r="AW1208" s="14" t="s">
        <v>194</v>
      </c>
      <c r="AX1208" s="14" t="s">
        <v>71</v>
      </c>
      <c r="AY1208" s="255" t="s">
        <v>181</v>
      </c>
    </row>
    <row r="1209" s="14" customFormat="1">
      <c r="A1209" s="14"/>
      <c r="B1209" s="245"/>
      <c r="C1209" s="246"/>
      <c r="D1209" s="236" t="s">
        <v>192</v>
      </c>
      <c r="E1209" s="247" t="s">
        <v>19</v>
      </c>
      <c r="F1209" s="248" t="s">
        <v>1549</v>
      </c>
      <c r="G1209" s="246"/>
      <c r="H1209" s="249">
        <v>353.16290000000004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192</v>
      </c>
      <c r="AU1209" s="255" t="s">
        <v>80</v>
      </c>
      <c r="AV1209" s="14" t="s">
        <v>80</v>
      </c>
      <c r="AW1209" s="14" t="s">
        <v>194</v>
      </c>
      <c r="AX1209" s="14" t="s">
        <v>71</v>
      </c>
      <c r="AY1209" s="255" t="s">
        <v>181</v>
      </c>
    </row>
    <row r="1210" s="15" customFormat="1">
      <c r="A1210" s="15"/>
      <c r="B1210" s="256"/>
      <c r="C1210" s="257"/>
      <c r="D1210" s="236" t="s">
        <v>192</v>
      </c>
      <c r="E1210" s="258" t="s">
        <v>19</v>
      </c>
      <c r="F1210" s="259" t="s">
        <v>214</v>
      </c>
      <c r="G1210" s="257"/>
      <c r="H1210" s="260">
        <v>609.3017000000001</v>
      </c>
      <c r="I1210" s="261"/>
      <c r="J1210" s="257"/>
      <c r="K1210" s="257"/>
      <c r="L1210" s="262"/>
      <c r="M1210" s="263"/>
      <c r="N1210" s="264"/>
      <c r="O1210" s="264"/>
      <c r="P1210" s="264"/>
      <c r="Q1210" s="264"/>
      <c r="R1210" s="264"/>
      <c r="S1210" s="264"/>
      <c r="T1210" s="26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T1210" s="266" t="s">
        <v>192</v>
      </c>
      <c r="AU1210" s="266" t="s">
        <v>80</v>
      </c>
      <c r="AV1210" s="15" t="s">
        <v>97</v>
      </c>
      <c r="AW1210" s="15" t="s">
        <v>194</v>
      </c>
      <c r="AX1210" s="15" t="s">
        <v>71</v>
      </c>
      <c r="AY1210" s="266" t="s">
        <v>181</v>
      </c>
    </row>
    <row r="1211" s="13" customFormat="1">
      <c r="A1211" s="13"/>
      <c r="B1211" s="234"/>
      <c r="C1211" s="235"/>
      <c r="D1211" s="236" t="s">
        <v>192</v>
      </c>
      <c r="E1211" s="237" t="s">
        <v>19</v>
      </c>
      <c r="F1211" s="238" t="s">
        <v>215</v>
      </c>
      <c r="G1211" s="235"/>
      <c r="H1211" s="237" t="s">
        <v>19</v>
      </c>
      <c r="I1211" s="239"/>
      <c r="J1211" s="235"/>
      <c r="K1211" s="235"/>
      <c r="L1211" s="240"/>
      <c r="M1211" s="241"/>
      <c r="N1211" s="242"/>
      <c r="O1211" s="242"/>
      <c r="P1211" s="242"/>
      <c r="Q1211" s="242"/>
      <c r="R1211" s="242"/>
      <c r="S1211" s="242"/>
      <c r="T1211" s="24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4" t="s">
        <v>192</v>
      </c>
      <c r="AU1211" s="244" t="s">
        <v>80</v>
      </c>
      <c r="AV1211" s="13" t="s">
        <v>78</v>
      </c>
      <c r="AW1211" s="13" t="s">
        <v>194</v>
      </c>
      <c r="AX1211" s="13" t="s">
        <v>71</v>
      </c>
      <c r="AY1211" s="244" t="s">
        <v>181</v>
      </c>
    </row>
    <row r="1212" s="13" customFormat="1">
      <c r="A1212" s="13"/>
      <c r="B1212" s="234"/>
      <c r="C1212" s="235"/>
      <c r="D1212" s="236" t="s">
        <v>192</v>
      </c>
      <c r="E1212" s="237" t="s">
        <v>19</v>
      </c>
      <c r="F1212" s="238" t="s">
        <v>1550</v>
      </c>
      <c r="G1212" s="235"/>
      <c r="H1212" s="237" t="s">
        <v>19</v>
      </c>
      <c r="I1212" s="239"/>
      <c r="J1212" s="235"/>
      <c r="K1212" s="235"/>
      <c r="L1212" s="240"/>
      <c r="M1212" s="241"/>
      <c r="N1212" s="242"/>
      <c r="O1212" s="242"/>
      <c r="P1212" s="242"/>
      <c r="Q1212" s="242"/>
      <c r="R1212" s="242"/>
      <c r="S1212" s="242"/>
      <c r="T1212" s="24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4" t="s">
        <v>192</v>
      </c>
      <c r="AU1212" s="244" t="s">
        <v>80</v>
      </c>
      <c r="AV1212" s="13" t="s">
        <v>78</v>
      </c>
      <c r="AW1212" s="13" t="s">
        <v>194</v>
      </c>
      <c r="AX1212" s="13" t="s">
        <v>71</v>
      </c>
      <c r="AY1212" s="244" t="s">
        <v>181</v>
      </c>
    </row>
    <row r="1213" s="14" customFormat="1">
      <c r="A1213" s="14"/>
      <c r="B1213" s="245"/>
      <c r="C1213" s="246"/>
      <c r="D1213" s="236" t="s">
        <v>192</v>
      </c>
      <c r="E1213" s="247" t="s">
        <v>19</v>
      </c>
      <c r="F1213" s="248" t="s">
        <v>1551</v>
      </c>
      <c r="G1213" s="246"/>
      <c r="H1213" s="249">
        <v>344.44749999999999</v>
      </c>
      <c r="I1213" s="250"/>
      <c r="J1213" s="246"/>
      <c r="K1213" s="246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5" t="s">
        <v>192</v>
      </c>
      <c r="AU1213" s="255" t="s">
        <v>80</v>
      </c>
      <c r="AV1213" s="14" t="s">
        <v>80</v>
      </c>
      <c r="AW1213" s="14" t="s">
        <v>194</v>
      </c>
      <c r="AX1213" s="14" t="s">
        <v>71</v>
      </c>
      <c r="AY1213" s="255" t="s">
        <v>181</v>
      </c>
    </row>
    <row r="1214" s="14" customFormat="1">
      <c r="A1214" s="14"/>
      <c r="B1214" s="245"/>
      <c r="C1214" s="246"/>
      <c r="D1214" s="236" t="s">
        <v>192</v>
      </c>
      <c r="E1214" s="247" t="s">
        <v>19</v>
      </c>
      <c r="F1214" s="248" t="s">
        <v>1552</v>
      </c>
      <c r="G1214" s="246"/>
      <c r="H1214" s="249">
        <v>-0.93385999999999925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192</v>
      </c>
      <c r="AU1214" s="255" t="s">
        <v>80</v>
      </c>
      <c r="AV1214" s="14" t="s">
        <v>80</v>
      </c>
      <c r="AW1214" s="14" t="s">
        <v>194</v>
      </c>
      <c r="AX1214" s="14" t="s">
        <v>71</v>
      </c>
      <c r="AY1214" s="255" t="s">
        <v>181</v>
      </c>
    </row>
    <row r="1215" s="13" customFormat="1">
      <c r="A1215" s="13"/>
      <c r="B1215" s="234"/>
      <c r="C1215" s="235"/>
      <c r="D1215" s="236" t="s">
        <v>192</v>
      </c>
      <c r="E1215" s="237" t="s">
        <v>19</v>
      </c>
      <c r="F1215" s="238" t="s">
        <v>1553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192</v>
      </c>
      <c r="AU1215" s="244" t="s">
        <v>80</v>
      </c>
      <c r="AV1215" s="13" t="s">
        <v>78</v>
      </c>
      <c r="AW1215" s="13" t="s">
        <v>194</v>
      </c>
      <c r="AX1215" s="13" t="s">
        <v>71</v>
      </c>
      <c r="AY1215" s="244" t="s">
        <v>181</v>
      </c>
    </row>
    <row r="1216" s="14" customFormat="1">
      <c r="A1216" s="14"/>
      <c r="B1216" s="245"/>
      <c r="C1216" s="246"/>
      <c r="D1216" s="236" t="s">
        <v>192</v>
      </c>
      <c r="E1216" s="247" t="s">
        <v>19</v>
      </c>
      <c r="F1216" s="248" t="s">
        <v>1554</v>
      </c>
      <c r="G1216" s="246"/>
      <c r="H1216" s="249">
        <v>283.16449999999998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192</v>
      </c>
      <c r="AU1216" s="255" t="s">
        <v>80</v>
      </c>
      <c r="AV1216" s="14" t="s">
        <v>80</v>
      </c>
      <c r="AW1216" s="14" t="s">
        <v>194</v>
      </c>
      <c r="AX1216" s="14" t="s">
        <v>71</v>
      </c>
      <c r="AY1216" s="255" t="s">
        <v>181</v>
      </c>
    </row>
    <row r="1217" s="14" customFormat="1">
      <c r="A1217" s="14"/>
      <c r="B1217" s="245"/>
      <c r="C1217" s="246"/>
      <c r="D1217" s="236" t="s">
        <v>192</v>
      </c>
      <c r="E1217" s="247" t="s">
        <v>19</v>
      </c>
      <c r="F1217" s="248" t="s">
        <v>1555</v>
      </c>
      <c r="G1217" s="246"/>
      <c r="H1217" s="249">
        <v>-19.802000000000007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192</v>
      </c>
      <c r="AU1217" s="255" t="s">
        <v>80</v>
      </c>
      <c r="AV1217" s="14" t="s">
        <v>80</v>
      </c>
      <c r="AW1217" s="14" t="s">
        <v>194</v>
      </c>
      <c r="AX1217" s="14" t="s">
        <v>71</v>
      </c>
      <c r="AY1217" s="255" t="s">
        <v>181</v>
      </c>
    </row>
    <row r="1218" s="14" customFormat="1">
      <c r="A1218" s="14"/>
      <c r="B1218" s="245"/>
      <c r="C1218" s="246"/>
      <c r="D1218" s="236" t="s">
        <v>192</v>
      </c>
      <c r="E1218" s="247" t="s">
        <v>19</v>
      </c>
      <c r="F1218" s="248" t="s">
        <v>1556</v>
      </c>
      <c r="G1218" s="246"/>
      <c r="H1218" s="249">
        <v>-33.552999999999997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192</v>
      </c>
      <c r="AU1218" s="255" t="s">
        <v>80</v>
      </c>
      <c r="AV1218" s="14" t="s">
        <v>80</v>
      </c>
      <c r="AW1218" s="14" t="s">
        <v>194</v>
      </c>
      <c r="AX1218" s="14" t="s">
        <v>71</v>
      </c>
      <c r="AY1218" s="255" t="s">
        <v>181</v>
      </c>
    </row>
    <row r="1219" s="15" customFormat="1">
      <c r="A1219" s="15"/>
      <c r="B1219" s="256"/>
      <c r="C1219" s="257"/>
      <c r="D1219" s="236" t="s">
        <v>192</v>
      </c>
      <c r="E1219" s="258" t="s">
        <v>19</v>
      </c>
      <c r="F1219" s="259" t="s">
        <v>214</v>
      </c>
      <c r="G1219" s="257"/>
      <c r="H1219" s="260">
        <v>573.32313999999997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192</v>
      </c>
      <c r="AU1219" s="266" t="s">
        <v>80</v>
      </c>
      <c r="AV1219" s="15" t="s">
        <v>97</v>
      </c>
      <c r="AW1219" s="15" t="s">
        <v>194</v>
      </c>
      <c r="AX1219" s="15" t="s">
        <v>71</v>
      </c>
      <c r="AY1219" s="266" t="s">
        <v>181</v>
      </c>
    </row>
    <row r="1220" s="13" customFormat="1">
      <c r="A1220" s="13"/>
      <c r="B1220" s="234"/>
      <c r="C1220" s="235"/>
      <c r="D1220" s="236" t="s">
        <v>192</v>
      </c>
      <c r="E1220" s="237" t="s">
        <v>19</v>
      </c>
      <c r="F1220" s="238" t="s">
        <v>217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192</v>
      </c>
      <c r="AU1220" s="244" t="s">
        <v>80</v>
      </c>
      <c r="AV1220" s="13" t="s">
        <v>78</v>
      </c>
      <c r="AW1220" s="13" t="s">
        <v>194</v>
      </c>
      <c r="AX1220" s="13" t="s">
        <v>71</v>
      </c>
      <c r="AY1220" s="244" t="s">
        <v>181</v>
      </c>
    </row>
    <row r="1221" s="14" customFormat="1">
      <c r="A1221" s="14"/>
      <c r="B1221" s="245"/>
      <c r="C1221" s="246"/>
      <c r="D1221" s="236" t="s">
        <v>192</v>
      </c>
      <c r="E1221" s="247" t="s">
        <v>19</v>
      </c>
      <c r="F1221" s="248" t="s">
        <v>1557</v>
      </c>
      <c r="G1221" s="246"/>
      <c r="H1221" s="249">
        <v>3.9350000000000001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192</v>
      </c>
      <c r="AU1221" s="255" t="s">
        <v>80</v>
      </c>
      <c r="AV1221" s="14" t="s">
        <v>80</v>
      </c>
      <c r="AW1221" s="14" t="s">
        <v>194</v>
      </c>
      <c r="AX1221" s="14" t="s">
        <v>71</v>
      </c>
      <c r="AY1221" s="255" t="s">
        <v>181</v>
      </c>
    </row>
    <row r="1222" s="14" customFormat="1">
      <c r="A1222" s="14"/>
      <c r="B1222" s="245"/>
      <c r="C1222" s="246"/>
      <c r="D1222" s="236" t="s">
        <v>192</v>
      </c>
      <c r="E1222" s="247" t="s">
        <v>19</v>
      </c>
      <c r="F1222" s="248" t="s">
        <v>1558</v>
      </c>
      <c r="G1222" s="246"/>
      <c r="H1222" s="249">
        <v>112.0501</v>
      </c>
      <c r="I1222" s="250"/>
      <c r="J1222" s="246"/>
      <c r="K1222" s="246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5" t="s">
        <v>192</v>
      </c>
      <c r="AU1222" s="255" t="s">
        <v>80</v>
      </c>
      <c r="AV1222" s="14" t="s">
        <v>80</v>
      </c>
      <c r="AW1222" s="14" t="s">
        <v>194</v>
      </c>
      <c r="AX1222" s="14" t="s">
        <v>71</v>
      </c>
      <c r="AY1222" s="255" t="s">
        <v>181</v>
      </c>
    </row>
    <row r="1223" s="14" customFormat="1">
      <c r="A1223" s="14"/>
      <c r="B1223" s="245"/>
      <c r="C1223" s="246"/>
      <c r="D1223" s="236" t="s">
        <v>192</v>
      </c>
      <c r="E1223" s="247" t="s">
        <v>19</v>
      </c>
      <c r="F1223" s="248" t="s">
        <v>1559</v>
      </c>
      <c r="G1223" s="246"/>
      <c r="H1223" s="249">
        <v>96.865900000000011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192</v>
      </c>
      <c r="AU1223" s="255" t="s">
        <v>80</v>
      </c>
      <c r="AV1223" s="14" t="s">
        <v>80</v>
      </c>
      <c r="AW1223" s="14" t="s">
        <v>194</v>
      </c>
      <c r="AX1223" s="14" t="s">
        <v>71</v>
      </c>
      <c r="AY1223" s="255" t="s">
        <v>181</v>
      </c>
    </row>
    <row r="1224" s="14" customFormat="1">
      <c r="A1224" s="14"/>
      <c r="B1224" s="245"/>
      <c r="C1224" s="246"/>
      <c r="D1224" s="236" t="s">
        <v>192</v>
      </c>
      <c r="E1224" s="247" t="s">
        <v>19</v>
      </c>
      <c r="F1224" s="248" t="s">
        <v>1560</v>
      </c>
      <c r="G1224" s="246"/>
      <c r="H1224" s="249">
        <v>21.225000000000001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192</v>
      </c>
      <c r="AU1224" s="255" t="s">
        <v>80</v>
      </c>
      <c r="AV1224" s="14" t="s">
        <v>80</v>
      </c>
      <c r="AW1224" s="14" t="s">
        <v>194</v>
      </c>
      <c r="AX1224" s="14" t="s">
        <v>71</v>
      </c>
      <c r="AY1224" s="255" t="s">
        <v>181</v>
      </c>
    </row>
    <row r="1225" s="14" customFormat="1">
      <c r="A1225" s="14"/>
      <c r="B1225" s="245"/>
      <c r="C1225" s="246"/>
      <c r="D1225" s="236" t="s">
        <v>192</v>
      </c>
      <c r="E1225" s="247" t="s">
        <v>19</v>
      </c>
      <c r="F1225" s="248" t="s">
        <v>1561</v>
      </c>
      <c r="G1225" s="246"/>
      <c r="H1225" s="249">
        <v>-23.462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192</v>
      </c>
      <c r="AU1225" s="255" t="s">
        <v>80</v>
      </c>
      <c r="AV1225" s="14" t="s">
        <v>80</v>
      </c>
      <c r="AW1225" s="14" t="s">
        <v>194</v>
      </c>
      <c r="AX1225" s="14" t="s">
        <v>71</v>
      </c>
      <c r="AY1225" s="255" t="s">
        <v>181</v>
      </c>
    </row>
    <row r="1226" s="15" customFormat="1">
      <c r="A1226" s="15"/>
      <c r="B1226" s="256"/>
      <c r="C1226" s="257"/>
      <c r="D1226" s="236" t="s">
        <v>192</v>
      </c>
      <c r="E1226" s="258" t="s">
        <v>19</v>
      </c>
      <c r="F1226" s="259" t="s">
        <v>214</v>
      </c>
      <c r="G1226" s="257"/>
      <c r="H1226" s="260">
        <v>210.614</v>
      </c>
      <c r="I1226" s="261"/>
      <c r="J1226" s="257"/>
      <c r="K1226" s="257"/>
      <c r="L1226" s="262"/>
      <c r="M1226" s="263"/>
      <c r="N1226" s="264"/>
      <c r="O1226" s="264"/>
      <c r="P1226" s="264"/>
      <c r="Q1226" s="264"/>
      <c r="R1226" s="264"/>
      <c r="S1226" s="264"/>
      <c r="T1226" s="26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66" t="s">
        <v>192</v>
      </c>
      <c r="AU1226" s="266" t="s">
        <v>80</v>
      </c>
      <c r="AV1226" s="15" t="s">
        <v>97</v>
      </c>
      <c r="AW1226" s="15" t="s">
        <v>194</v>
      </c>
      <c r="AX1226" s="15" t="s">
        <v>71</v>
      </c>
      <c r="AY1226" s="266" t="s">
        <v>181</v>
      </c>
    </row>
    <row r="1227" s="16" customFormat="1">
      <c r="A1227" s="16"/>
      <c r="B1227" s="267"/>
      <c r="C1227" s="268"/>
      <c r="D1227" s="236" t="s">
        <v>192</v>
      </c>
      <c r="E1227" s="269" t="s">
        <v>19</v>
      </c>
      <c r="F1227" s="270" t="s">
        <v>220</v>
      </c>
      <c r="G1227" s="268"/>
      <c r="H1227" s="271">
        <v>5094.5771440000008</v>
      </c>
      <c r="I1227" s="272"/>
      <c r="J1227" s="268"/>
      <c r="K1227" s="268"/>
      <c r="L1227" s="273"/>
      <c r="M1227" s="274"/>
      <c r="N1227" s="275"/>
      <c r="O1227" s="275"/>
      <c r="P1227" s="275"/>
      <c r="Q1227" s="275"/>
      <c r="R1227" s="275"/>
      <c r="S1227" s="275"/>
      <c r="T1227" s="27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77" t="s">
        <v>192</v>
      </c>
      <c r="AU1227" s="277" t="s">
        <v>80</v>
      </c>
      <c r="AV1227" s="16" t="s">
        <v>188</v>
      </c>
      <c r="AW1227" s="16" t="s">
        <v>194</v>
      </c>
      <c r="AX1227" s="16" t="s">
        <v>78</v>
      </c>
      <c r="AY1227" s="277" t="s">
        <v>181</v>
      </c>
    </row>
    <row r="1228" s="2" customFormat="1" ht="44.25" customHeight="1">
      <c r="A1228" s="41"/>
      <c r="B1228" s="42"/>
      <c r="C1228" s="216" t="s">
        <v>1562</v>
      </c>
      <c r="D1228" s="216" t="s">
        <v>183</v>
      </c>
      <c r="E1228" s="217" t="s">
        <v>1563</v>
      </c>
      <c r="F1228" s="218" t="s">
        <v>1564</v>
      </c>
      <c r="G1228" s="219" t="s">
        <v>283</v>
      </c>
      <c r="H1228" s="220">
        <v>1875.221</v>
      </c>
      <c r="I1228" s="221"/>
      <c r="J1228" s="222">
        <f>ROUND(I1228*H1228,2)</f>
        <v>0</v>
      </c>
      <c r="K1228" s="218" t="s">
        <v>187</v>
      </c>
      <c r="L1228" s="47"/>
      <c r="M1228" s="223" t="s">
        <v>19</v>
      </c>
      <c r="N1228" s="224" t="s">
        <v>42</v>
      </c>
      <c r="O1228" s="87"/>
      <c r="P1228" s="225">
        <f>O1228*H1228</f>
        <v>0</v>
      </c>
      <c r="Q1228" s="225">
        <v>0.0207</v>
      </c>
      <c r="R1228" s="225">
        <f>Q1228*H1228</f>
        <v>38.817074699999999</v>
      </c>
      <c r="S1228" s="225">
        <v>0</v>
      </c>
      <c r="T1228" s="226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227" t="s">
        <v>188</v>
      </c>
      <c r="AT1228" s="227" t="s">
        <v>183</v>
      </c>
      <c r="AU1228" s="227" t="s">
        <v>80</v>
      </c>
      <c r="AY1228" s="20" t="s">
        <v>181</v>
      </c>
      <c r="BE1228" s="228">
        <f>IF(N1228="základní",J1228,0)</f>
        <v>0</v>
      </c>
      <c r="BF1228" s="228">
        <f>IF(N1228="snížená",J1228,0)</f>
        <v>0</v>
      </c>
      <c r="BG1228" s="228">
        <f>IF(N1228="zákl. přenesená",J1228,0)</f>
        <v>0</v>
      </c>
      <c r="BH1228" s="228">
        <f>IF(N1228="sníž. přenesená",J1228,0)</f>
        <v>0</v>
      </c>
      <c r="BI1228" s="228">
        <f>IF(N1228="nulová",J1228,0)</f>
        <v>0</v>
      </c>
      <c r="BJ1228" s="20" t="s">
        <v>78</v>
      </c>
      <c r="BK1228" s="228">
        <f>ROUND(I1228*H1228,2)</f>
        <v>0</v>
      </c>
      <c r="BL1228" s="20" t="s">
        <v>188</v>
      </c>
      <c r="BM1228" s="227" t="s">
        <v>1565</v>
      </c>
    </row>
    <row r="1229" s="2" customFormat="1">
      <c r="A1229" s="41"/>
      <c r="B1229" s="42"/>
      <c r="C1229" s="43"/>
      <c r="D1229" s="229" t="s">
        <v>190</v>
      </c>
      <c r="E1229" s="43"/>
      <c r="F1229" s="230" t="s">
        <v>1566</v>
      </c>
      <c r="G1229" s="43"/>
      <c r="H1229" s="43"/>
      <c r="I1229" s="231"/>
      <c r="J1229" s="43"/>
      <c r="K1229" s="43"/>
      <c r="L1229" s="47"/>
      <c r="M1229" s="232"/>
      <c r="N1229" s="233"/>
      <c r="O1229" s="87"/>
      <c r="P1229" s="87"/>
      <c r="Q1229" s="87"/>
      <c r="R1229" s="87"/>
      <c r="S1229" s="87"/>
      <c r="T1229" s="88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0" t="s">
        <v>190</v>
      </c>
      <c r="AU1229" s="20" t="s">
        <v>80</v>
      </c>
    </row>
    <row r="1230" s="13" customFormat="1">
      <c r="A1230" s="13"/>
      <c r="B1230" s="234"/>
      <c r="C1230" s="235"/>
      <c r="D1230" s="236" t="s">
        <v>192</v>
      </c>
      <c r="E1230" s="237" t="s">
        <v>19</v>
      </c>
      <c r="F1230" s="238" t="s">
        <v>204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192</v>
      </c>
      <c r="AU1230" s="244" t="s">
        <v>80</v>
      </c>
      <c r="AV1230" s="13" t="s">
        <v>78</v>
      </c>
      <c r="AW1230" s="13" t="s">
        <v>194</v>
      </c>
      <c r="AX1230" s="13" t="s">
        <v>71</v>
      </c>
      <c r="AY1230" s="244" t="s">
        <v>181</v>
      </c>
    </row>
    <row r="1231" s="13" customFormat="1">
      <c r="A1231" s="13"/>
      <c r="B1231" s="234"/>
      <c r="C1231" s="235"/>
      <c r="D1231" s="236" t="s">
        <v>192</v>
      </c>
      <c r="E1231" s="237" t="s">
        <v>19</v>
      </c>
      <c r="F1231" s="238" t="s">
        <v>464</v>
      </c>
      <c r="G1231" s="235"/>
      <c r="H1231" s="237" t="s">
        <v>19</v>
      </c>
      <c r="I1231" s="239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192</v>
      </c>
      <c r="AU1231" s="244" t="s">
        <v>80</v>
      </c>
      <c r="AV1231" s="13" t="s">
        <v>78</v>
      </c>
      <c r="AW1231" s="13" t="s">
        <v>194</v>
      </c>
      <c r="AX1231" s="13" t="s">
        <v>71</v>
      </c>
      <c r="AY1231" s="244" t="s">
        <v>181</v>
      </c>
    </row>
    <row r="1232" s="14" customFormat="1">
      <c r="A1232" s="14"/>
      <c r="B1232" s="245"/>
      <c r="C1232" s="246"/>
      <c r="D1232" s="236" t="s">
        <v>192</v>
      </c>
      <c r="E1232" s="247" t="s">
        <v>19</v>
      </c>
      <c r="F1232" s="248" t="s">
        <v>1567</v>
      </c>
      <c r="G1232" s="246"/>
      <c r="H1232" s="249">
        <v>47.964068600000004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192</v>
      </c>
      <c r="AU1232" s="255" t="s">
        <v>80</v>
      </c>
      <c r="AV1232" s="14" t="s">
        <v>80</v>
      </c>
      <c r="AW1232" s="14" t="s">
        <v>194</v>
      </c>
      <c r="AX1232" s="14" t="s">
        <v>71</v>
      </c>
      <c r="AY1232" s="255" t="s">
        <v>181</v>
      </c>
    </row>
    <row r="1233" s="14" customFormat="1">
      <c r="A1233" s="14"/>
      <c r="B1233" s="245"/>
      <c r="C1233" s="246"/>
      <c r="D1233" s="236" t="s">
        <v>192</v>
      </c>
      <c r="E1233" s="247" t="s">
        <v>19</v>
      </c>
      <c r="F1233" s="248" t="s">
        <v>1568</v>
      </c>
      <c r="G1233" s="246"/>
      <c r="H1233" s="249">
        <v>67.134797499999991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192</v>
      </c>
      <c r="AU1233" s="255" t="s">
        <v>80</v>
      </c>
      <c r="AV1233" s="14" t="s">
        <v>80</v>
      </c>
      <c r="AW1233" s="14" t="s">
        <v>194</v>
      </c>
      <c r="AX1233" s="14" t="s">
        <v>71</v>
      </c>
      <c r="AY1233" s="255" t="s">
        <v>181</v>
      </c>
    </row>
    <row r="1234" s="14" customFormat="1">
      <c r="A1234" s="14"/>
      <c r="B1234" s="245"/>
      <c r="C1234" s="246"/>
      <c r="D1234" s="236" t="s">
        <v>192</v>
      </c>
      <c r="E1234" s="247" t="s">
        <v>19</v>
      </c>
      <c r="F1234" s="248" t="s">
        <v>1569</v>
      </c>
      <c r="G1234" s="246"/>
      <c r="H1234" s="249">
        <v>-10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192</v>
      </c>
      <c r="AU1234" s="255" t="s">
        <v>80</v>
      </c>
      <c r="AV1234" s="14" t="s">
        <v>80</v>
      </c>
      <c r="AW1234" s="14" t="s">
        <v>194</v>
      </c>
      <c r="AX1234" s="14" t="s">
        <v>71</v>
      </c>
      <c r="AY1234" s="255" t="s">
        <v>181</v>
      </c>
    </row>
    <row r="1235" s="14" customFormat="1">
      <c r="A1235" s="14"/>
      <c r="B1235" s="245"/>
      <c r="C1235" s="246"/>
      <c r="D1235" s="236" t="s">
        <v>192</v>
      </c>
      <c r="E1235" s="247" t="s">
        <v>19</v>
      </c>
      <c r="F1235" s="248" t="s">
        <v>1570</v>
      </c>
      <c r="G1235" s="246"/>
      <c r="H1235" s="249">
        <v>77.780640000000005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192</v>
      </c>
      <c r="AU1235" s="255" t="s">
        <v>80</v>
      </c>
      <c r="AV1235" s="14" t="s">
        <v>80</v>
      </c>
      <c r="AW1235" s="14" t="s">
        <v>194</v>
      </c>
      <c r="AX1235" s="14" t="s">
        <v>71</v>
      </c>
      <c r="AY1235" s="255" t="s">
        <v>181</v>
      </c>
    </row>
    <row r="1236" s="14" customFormat="1">
      <c r="A1236" s="14"/>
      <c r="B1236" s="245"/>
      <c r="C1236" s="246"/>
      <c r="D1236" s="236" t="s">
        <v>192</v>
      </c>
      <c r="E1236" s="247" t="s">
        <v>19</v>
      </c>
      <c r="F1236" s="248" t="s">
        <v>1571</v>
      </c>
      <c r="G1236" s="246"/>
      <c r="H1236" s="249">
        <v>43.082639999999998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192</v>
      </c>
      <c r="AU1236" s="255" t="s">
        <v>80</v>
      </c>
      <c r="AV1236" s="14" t="s">
        <v>80</v>
      </c>
      <c r="AW1236" s="14" t="s">
        <v>194</v>
      </c>
      <c r="AX1236" s="14" t="s">
        <v>71</v>
      </c>
      <c r="AY1236" s="255" t="s">
        <v>181</v>
      </c>
    </row>
    <row r="1237" s="14" customFormat="1">
      <c r="A1237" s="14"/>
      <c r="B1237" s="245"/>
      <c r="C1237" s="246"/>
      <c r="D1237" s="236" t="s">
        <v>192</v>
      </c>
      <c r="E1237" s="247" t="s">
        <v>19</v>
      </c>
      <c r="F1237" s="248" t="s">
        <v>1572</v>
      </c>
      <c r="G1237" s="246"/>
      <c r="H1237" s="249">
        <v>110.99325472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192</v>
      </c>
      <c r="AU1237" s="255" t="s">
        <v>80</v>
      </c>
      <c r="AV1237" s="14" t="s">
        <v>80</v>
      </c>
      <c r="AW1237" s="14" t="s">
        <v>194</v>
      </c>
      <c r="AX1237" s="14" t="s">
        <v>71</v>
      </c>
      <c r="AY1237" s="255" t="s">
        <v>181</v>
      </c>
    </row>
    <row r="1238" s="14" customFormat="1">
      <c r="A1238" s="14"/>
      <c r="B1238" s="245"/>
      <c r="C1238" s="246"/>
      <c r="D1238" s="236" t="s">
        <v>192</v>
      </c>
      <c r="E1238" s="247" t="s">
        <v>19</v>
      </c>
      <c r="F1238" s="248" t="s">
        <v>1573</v>
      </c>
      <c r="G1238" s="246"/>
      <c r="H1238" s="249">
        <v>26.948699999999999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192</v>
      </c>
      <c r="AU1238" s="255" t="s">
        <v>80</v>
      </c>
      <c r="AV1238" s="14" t="s">
        <v>80</v>
      </c>
      <c r="AW1238" s="14" t="s">
        <v>194</v>
      </c>
      <c r="AX1238" s="14" t="s">
        <v>71</v>
      </c>
      <c r="AY1238" s="255" t="s">
        <v>181</v>
      </c>
    </row>
    <row r="1239" s="14" customFormat="1">
      <c r="A1239" s="14"/>
      <c r="B1239" s="245"/>
      <c r="C1239" s="246"/>
      <c r="D1239" s="236" t="s">
        <v>192</v>
      </c>
      <c r="E1239" s="247" t="s">
        <v>19</v>
      </c>
      <c r="F1239" s="248" t="s">
        <v>1574</v>
      </c>
      <c r="G1239" s="246"/>
      <c r="H1239" s="249">
        <v>148.88867500000001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192</v>
      </c>
      <c r="AU1239" s="255" t="s">
        <v>80</v>
      </c>
      <c r="AV1239" s="14" t="s">
        <v>80</v>
      </c>
      <c r="AW1239" s="14" t="s">
        <v>194</v>
      </c>
      <c r="AX1239" s="14" t="s">
        <v>71</v>
      </c>
      <c r="AY1239" s="255" t="s">
        <v>181</v>
      </c>
    </row>
    <row r="1240" s="14" customFormat="1">
      <c r="A1240" s="14"/>
      <c r="B1240" s="245"/>
      <c r="C1240" s="246"/>
      <c r="D1240" s="236" t="s">
        <v>192</v>
      </c>
      <c r="E1240" s="247" t="s">
        <v>19</v>
      </c>
      <c r="F1240" s="248" t="s">
        <v>1575</v>
      </c>
      <c r="G1240" s="246"/>
      <c r="H1240" s="249">
        <v>48.347899999999996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192</v>
      </c>
      <c r="AU1240" s="255" t="s">
        <v>80</v>
      </c>
      <c r="AV1240" s="14" t="s">
        <v>80</v>
      </c>
      <c r="AW1240" s="14" t="s">
        <v>194</v>
      </c>
      <c r="AX1240" s="14" t="s">
        <v>71</v>
      </c>
      <c r="AY1240" s="255" t="s">
        <v>181</v>
      </c>
    </row>
    <row r="1241" s="14" customFormat="1">
      <c r="A1241" s="14"/>
      <c r="B1241" s="245"/>
      <c r="C1241" s="246"/>
      <c r="D1241" s="236" t="s">
        <v>192</v>
      </c>
      <c r="E1241" s="247" t="s">
        <v>19</v>
      </c>
      <c r="F1241" s="248" t="s">
        <v>1576</v>
      </c>
      <c r="G1241" s="246"/>
      <c r="H1241" s="249">
        <v>34.976000000000006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192</v>
      </c>
      <c r="AU1241" s="255" t="s">
        <v>80</v>
      </c>
      <c r="AV1241" s="14" t="s">
        <v>80</v>
      </c>
      <c r="AW1241" s="14" t="s">
        <v>194</v>
      </c>
      <c r="AX1241" s="14" t="s">
        <v>71</v>
      </c>
      <c r="AY1241" s="255" t="s">
        <v>181</v>
      </c>
    </row>
    <row r="1242" s="14" customFormat="1">
      <c r="A1242" s="14"/>
      <c r="B1242" s="245"/>
      <c r="C1242" s="246"/>
      <c r="D1242" s="236" t="s">
        <v>192</v>
      </c>
      <c r="E1242" s="247" t="s">
        <v>19</v>
      </c>
      <c r="F1242" s="248" t="s">
        <v>1577</v>
      </c>
      <c r="G1242" s="246"/>
      <c r="H1242" s="249">
        <v>40.923500000000004</v>
      </c>
      <c r="I1242" s="250"/>
      <c r="J1242" s="246"/>
      <c r="K1242" s="246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5" t="s">
        <v>192</v>
      </c>
      <c r="AU1242" s="255" t="s">
        <v>80</v>
      </c>
      <c r="AV1242" s="14" t="s">
        <v>80</v>
      </c>
      <c r="AW1242" s="14" t="s">
        <v>194</v>
      </c>
      <c r="AX1242" s="14" t="s">
        <v>71</v>
      </c>
      <c r="AY1242" s="255" t="s">
        <v>181</v>
      </c>
    </row>
    <row r="1243" s="14" customFormat="1">
      <c r="A1243" s="14"/>
      <c r="B1243" s="245"/>
      <c r="C1243" s="246"/>
      <c r="D1243" s="236" t="s">
        <v>192</v>
      </c>
      <c r="E1243" s="247" t="s">
        <v>19</v>
      </c>
      <c r="F1243" s="248" t="s">
        <v>1578</v>
      </c>
      <c r="G1243" s="246"/>
      <c r="H1243" s="249">
        <v>61.187000000000005</v>
      </c>
      <c r="I1243" s="250"/>
      <c r="J1243" s="246"/>
      <c r="K1243" s="246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5" t="s">
        <v>192</v>
      </c>
      <c r="AU1243" s="255" t="s">
        <v>80</v>
      </c>
      <c r="AV1243" s="14" t="s">
        <v>80</v>
      </c>
      <c r="AW1243" s="14" t="s">
        <v>194</v>
      </c>
      <c r="AX1243" s="14" t="s">
        <v>71</v>
      </c>
      <c r="AY1243" s="255" t="s">
        <v>181</v>
      </c>
    </row>
    <row r="1244" s="14" customFormat="1">
      <c r="A1244" s="14"/>
      <c r="B1244" s="245"/>
      <c r="C1244" s="246"/>
      <c r="D1244" s="236" t="s">
        <v>192</v>
      </c>
      <c r="E1244" s="247" t="s">
        <v>19</v>
      </c>
      <c r="F1244" s="248" t="s">
        <v>1579</v>
      </c>
      <c r="G1244" s="246"/>
      <c r="H1244" s="249">
        <v>129.5752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192</v>
      </c>
      <c r="AU1244" s="255" t="s">
        <v>80</v>
      </c>
      <c r="AV1244" s="14" t="s">
        <v>80</v>
      </c>
      <c r="AW1244" s="14" t="s">
        <v>194</v>
      </c>
      <c r="AX1244" s="14" t="s">
        <v>71</v>
      </c>
      <c r="AY1244" s="255" t="s">
        <v>181</v>
      </c>
    </row>
    <row r="1245" s="14" customFormat="1">
      <c r="A1245" s="14"/>
      <c r="B1245" s="245"/>
      <c r="C1245" s="246"/>
      <c r="D1245" s="236" t="s">
        <v>192</v>
      </c>
      <c r="E1245" s="247" t="s">
        <v>19</v>
      </c>
      <c r="F1245" s="248" t="s">
        <v>1580</v>
      </c>
      <c r="G1245" s="246"/>
      <c r="H1245" s="249">
        <v>20.826000000000001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192</v>
      </c>
      <c r="AU1245" s="255" t="s">
        <v>80</v>
      </c>
      <c r="AV1245" s="14" t="s">
        <v>80</v>
      </c>
      <c r="AW1245" s="14" t="s">
        <v>194</v>
      </c>
      <c r="AX1245" s="14" t="s">
        <v>71</v>
      </c>
      <c r="AY1245" s="255" t="s">
        <v>181</v>
      </c>
    </row>
    <row r="1246" s="14" customFormat="1">
      <c r="A1246" s="14"/>
      <c r="B1246" s="245"/>
      <c r="C1246" s="246"/>
      <c r="D1246" s="236" t="s">
        <v>192</v>
      </c>
      <c r="E1246" s="247" t="s">
        <v>19</v>
      </c>
      <c r="F1246" s="248" t="s">
        <v>1581</v>
      </c>
      <c r="G1246" s="246"/>
      <c r="H1246" s="249">
        <v>40.859999999999999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192</v>
      </c>
      <c r="AU1246" s="255" t="s">
        <v>80</v>
      </c>
      <c r="AV1246" s="14" t="s">
        <v>80</v>
      </c>
      <c r="AW1246" s="14" t="s">
        <v>194</v>
      </c>
      <c r="AX1246" s="14" t="s">
        <v>71</v>
      </c>
      <c r="AY1246" s="255" t="s">
        <v>181</v>
      </c>
    </row>
    <row r="1247" s="14" customFormat="1">
      <c r="A1247" s="14"/>
      <c r="B1247" s="245"/>
      <c r="C1247" s="246"/>
      <c r="D1247" s="236" t="s">
        <v>192</v>
      </c>
      <c r="E1247" s="247" t="s">
        <v>19</v>
      </c>
      <c r="F1247" s="248" t="s">
        <v>1582</v>
      </c>
      <c r="G1247" s="246"/>
      <c r="H1247" s="249">
        <v>53.695999999999998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192</v>
      </c>
      <c r="AU1247" s="255" t="s">
        <v>80</v>
      </c>
      <c r="AV1247" s="14" t="s">
        <v>80</v>
      </c>
      <c r="AW1247" s="14" t="s">
        <v>194</v>
      </c>
      <c r="AX1247" s="14" t="s">
        <v>71</v>
      </c>
      <c r="AY1247" s="255" t="s">
        <v>181</v>
      </c>
    </row>
    <row r="1248" s="14" customFormat="1">
      <c r="A1248" s="14"/>
      <c r="B1248" s="245"/>
      <c r="C1248" s="246"/>
      <c r="D1248" s="236" t="s">
        <v>192</v>
      </c>
      <c r="E1248" s="247" t="s">
        <v>19</v>
      </c>
      <c r="F1248" s="248" t="s">
        <v>1583</v>
      </c>
      <c r="G1248" s="246"/>
      <c r="H1248" s="249">
        <v>10.421999999999999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192</v>
      </c>
      <c r="AU1248" s="255" t="s">
        <v>80</v>
      </c>
      <c r="AV1248" s="14" t="s">
        <v>80</v>
      </c>
      <c r="AW1248" s="14" t="s">
        <v>194</v>
      </c>
      <c r="AX1248" s="14" t="s">
        <v>71</v>
      </c>
      <c r="AY1248" s="255" t="s">
        <v>181</v>
      </c>
    </row>
    <row r="1249" s="15" customFormat="1">
      <c r="A1249" s="15"/>
      <c r="B1249" s="256"/>
      <c r="C1249" s="257"/>
      <c r="D1249" s="236" t="s">
        <v>192</v>
      </c>
      <c r="E1249" s="258" t="s">
        <v>19</v>
      </c>
      <c r="F1249" s="259" t="s">
        <v>214</v>
      </c>
      <c r="G1249" s="257"/>
      <c r="H1249" s="260">
        <v>953.60637582000004</v>
      </c>
      <c r="I1249" s="261"/>
      <c r="J1249" s="257"/>
      <c r="K1249" s="257"/>
      <c r="L1249" s="262"/>
      <c r="M1249" s="263"/>
      <c r="N1249" s="264"/>
      <c r="O1249" s="264"/>
      <c r="P1249" s="264"/>
      <c r="Q1249" s="264"/>
      <c r="R1249" s="264"/>
      <c r="S1249" s="264"/>
      <c r="T1249" s="26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6" t="s">
        <v>192</v>
      </c>
      <c r="AU1249" s="266" t="s">
        <v>80</v>
      </c>
      <c r="AV1249" s="15" t="s">
        <v>97</v>
      </c>
      <c r="AW1249" s="15" t="s">
        <v>194</v>
      </c>
      <c r="AX1249" s="15" t="s">
        <v>71</v>
      </c>
      <c r="AY1249" s="266" t="s">
        <v>181</v>
      </c>
    </row>
    <row r="1250" s="13" customFormat="1">
      <c r="A1250" s="13"/>
      <c r="B1250" s="234"/>
      <c r="C1250" s="235"/>
      <c r="D1250" s="236" t="s">
        <v>192</v>
      </c>
      <c r="E1250" s="237" t="s">
        <v>19</v>
      </c>
      <c r="F1250" s="238" t="s">
        <v>469</v>
      </c>
      <c r="G1250" s="235"/>
      <c r="H1250" s="237" t="s">
        <v>19</v>
      </c>
      <c r="I1250" s="239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192</v>
      </c>
      <c r="AU1250" s="244" t="s">
        <v>80</v>
      </c>
      <c r="AV1250" s="13" t="s">
        <v>78</v>
      </c>
      <c r="AW1250" s="13" t="s">
        <v>194</v>
      </c>
      <c r="AX1250" s="13" t="s">
        <v>71</v>
      </c>
      <c r="AY1250" s="244" t="s">
        <v>181</v>
      </c>
    </row>
    <row r="1251" s="13" customFormat="1">
      <c r="A1251" s="13"/>
      <c r="B1251" s="234"/>
      <c r="C1251" s="235"/>
      <c r="D1251" s="236" t="s">
        <v>192</v>
      </c>
      <c r="E1251" s="237" t="s">
        <v>19</v>
      </c>
      <c r="F1251" s="238" t="s">
        <v>1242</v>
      </c>
      <c r="G1251" s="235"/>
      <c r="H1251" s="237" t="s">
        <v>19</v>
      </c>
      <c r="I1251" s="239"/>
      <c r="J1251" s="235"/>
      <c r="K1251" s="235"/>
      <c r="L1251" s="240"/>
      <c r="M1251" s="241"/>
      <c r="N1251" s="242"/>
      <c r="O1251" s="242"/>
      <c r="P1251" s="242"/>
      <c r="Q1251" s="242"/>
      <c r="R1251" s="242"/>
      <c r="S1251" s="242"/>
      <c r="T1251" s="24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4" t="s">
        <v>192</v>
      </c>
      <c r="AU1251" s="244" t="s">
        <v>80</v>
      </c>
      <c r="AV1251" s="13" t="s">
        <v>78</v>
      </c>
      <c r="AW1251" s="13" t="s">
        <v>194</v>
      </c>
      <c r="AX1251" s="13" t="s">
        <v>71</v>
      </c>
      <c r="AY1251" s="244" t="s">
        <v>181</v>
      </c>
    </row>
    <row r="1252" s="14" customFormat="1">
      <c r="A1252" s="14"/>
      <c r="B1252" s="245"/>
      <c r="C1252" s="246"/>
      <c r="D1252" s="236" t="s">
        <v>192</v>
      </c>
      <c r="E1252" s="247" t="s">
        <v>19</v>
      </c>
      <c r="F1252" s="248" t="s">
        <v>1584</v>
      </c>
      <c r="G1252" s="246"/>
      <c r="H1252" s="249">
        <v>238.38725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192</v>
      </c>
      <c r="AU1252" s="255" t="s">
        <v>80</v>
      </c>
      <c r="AV1252" s="14" t="s">
        <v>80</v>
      </c>
      <c r="AW1252" s="14" t="s">
        <v>194</v>
      </c>
      <c r="AX1252" s="14" t="s">
        <v>71</v>
      </c>
      <c r="AY1252" s="255" t="s">
        <v>181</v>
      </c>
    </row>
    <row r="1253" s="14" customFormat="1">
      <c r="A1253" s="14"/>
      <c r="B1253" s="245"/>
      <c r="C1253" s="246"/>
      <c r="D1253" s="236" t="s">
        <v>192</v>
      </c>
      <c r="E1253" s="247" t="s">
        <v>19</v>
      </c>
      <c r="F1253" s="248" t="s">
        <v>1585</v>
      </c>
      <c r="G1253" s="246"/>
      <c r="H1253" s="249">
        <v>-25.283799999999999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192</v>
      </c>
      <c r="AU1253" s="255" t="s">
        <v>80</v>
      </c>
      <c r="AV1253" s="14" t="s">
        <v>80</v>
      </c>
      <c r="AW1253" s="14" t="s">
        <v>194</v>
      </c>
      <c r="AX1253" s="14" t="s">
        <v>71</v>
      </c>
      <c r="AY1253" s="255" t="s">
        <v>181</v>
      </c>
    </row>
    <row r="1254" s="14" customFormat="1">
      <c r="A1254" s="14"/>
      <c r="B1254" s="245"/>
      <c r="C1254" s="246"/>
      <c r="D1254" s="236" t="s">
        <v>192</v>
      </c>
      <c r="E1254" s="247" t="s">
        <v>19</v>
      </c>
      <c r="F1254" s="248" t="s">
        <v>1586</v>
      </c>
      <c r="G1254" s="246"/>
      <c r="H1254" s="249">
        <v>12.683999999999999</v>
      </c>
      <c r="I1254" s="250"/>
      <c r="J1254" s="246"/>
      <c r="K1254" s="246"/>
      <c r="L1254" s="251"/>
      <c r="M1254" s="252"/>
      <c r="N1254" s="253"/>
      <c r="O1254" s="253"/>
      <c r="P1254" s="253"/>
      <c r="Q1254" s="253"/>
      <c r="R1254" s="253"/>
      <c r="S1254" s="253"/>
      <c r="T1254" s="25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5" t="s">
        <v>192</v>
      </c>
      <c r="AU1254" s="255" t="s">
        <v>80</v>
      </c>
      <c r="AV1254" s="14" t="s">
        <v>80</v>
      </c>
      <c r="AW1254" s="14" t="s">
        <v>194</v>
      </c>
      <c r="AX1254" s="14" t="s">
        <v>71</v>
      </c>
      <c r="AY1254" s="255" t="s">
        <v>181</v>
      </c>
    </row>
    <row r="1255" s="14" customFormat="1">
      <c r="A1255" s="14"/>
      <c r="B1255" s="245"/>
      <c r="C1255" s="246"/>
      <c r="D1255" s="236" t="s">
        <v>192</v>
      </c>
      <c r="E1255" s="247" t="s">
        <v>19</v>
      </c>
      <c r="F1255" s="248" t="s">
        <v>1587</v>
      </c>
      <c r="G1255" s="246"/>
      <c r="H1255" s="249">
        <v>11.22045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192</v>
      </c>
      <c r="AU1255" s="255" t="s">
        <v>80</v>
      </c>
      <c r="AV1255" s="14" t="s">
        <v>80</v>
      </c>
      <c r="AW1255" s="14" t="s">
        <v>194</v>
      </c>
      <c r="AX1255" s="14" t="s">
        <v>71</v>
      </c>
      <c r="AY1255" s="255" t="s">
        <v>181</v>
      </c>
    </row>
    <row r="1256" s="14" customFormat="1">
      <c r="A1256" s="14"/>
      <c r="B1256" s="245"/>
      <c r="C1256" s="246"/>
      <c r="D1256" s="236" t="s">
        <v>192</v>
      </c>
      <c r="E1256" s="247" t="s">
        <v>19</v>
      </c>
      <c r="F1256" s="248" t="s">
        <v>1588</v>
      </c>
      <c r="G1256" s="246"/>
      <c r="H1256" s="249">
        <v>64.390000000000001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192</v>
      </c>
      <c r="AU1256" s="255" t="s">
        <v>80</v>
      </c>
      <c r="AV1256" s="14" t="s">
        <v>80</v>
      </c>
      <c r="AW1256" s="14" t="s">
        <v>194</v>
      </c>
      <c r="AX1256" s="14" t="s">
        <v>71</v>
      </c>
      <c r="AY1256" s="255" t="s">
        <v>181</v>
      </c>
    </row>
    <row r="1257" s="14" customFormat="1">
      <c r="A1257" s="14"/>
      <c r="B1257" s="245"/>
      <c r="C1257" s="246"/>
      <c r="D1257" s="236" t="s">
        <v>192</v>
      </c>
      <c r="E1257" s="247" t="s">
        <v>19</v>
      </c>
      <c r="F1257" s="248" t="s">
        <v>1589</v>
      </c>
      <c r="G1257" s="246"/>
      <c r="H1257" s="249">
        <v>34.409999999999997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192</v>
      </c>
      <c r="AU1257" s="255" t="s">
        <v>80</v>
      </c>
      <c r="AV1257" s="14" t="s">
        <v>80</v>
      </c>
      <c r="AW1257" s="14" t="s">
        <v>194</v>
      </c>
      <c r="AX1257" s="14" t="s">
        <v>71</v>
      </c>
      <c r="AY1257" s="255" t="s">
        <v>181</v>
      </c>
    </row>
    <row r="1258" s="14" customFormat="1">
      <c r="A1258" s="14"/>
      <c r="B1258" s="245"/>
      <c r="C1258" s="246"/>
      <c r="D1258" s="236" t="s">
        <v>192</v>
      </c>
      <c r="E1258" s="247" t="s">
        <v>19</v>
      </c>
      <c r="F1258" s="248" t="s">
        <v>1590</v>
      </c>
      <c r="G1258" s="246"/>
      <c r="H1258" s="249">
        <v>31.481999999999999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192</v>
      </c>
      <c r="AU1258" s="255" t="s">
        <v>80</v>
      </c>
      <c r="AV1258" s="14" t="s">
        <v>80</v>
      </c>
      <c r="AW1258" s="14" t="s">
        <v>194</v>
      </c>
      <c r="AX1258" s="14" t="s">
        <v>71</v>
      </c>
      <c r="AY1258" s="255" t="s">
        <v>181</v>
      </c>
    </row>
    <row r="1259" s="14" customFormat="1">
      <c r="A1259" s="14"/>
      <c r="B1259" s="245"/>
      <c r="C1259" s="246"/>
      <c r="D1259" s="236" t="s">
        <v>192</v>
      </c>
      <c r="E1259" s="247" t="s">
        <v>19</v>
      </c>
      <c r="F1259" s="248" t="s">
        <v>1591</v>
      </c>
      <c r="G1259" s="246"/>
      <c r="H1259" s="249">
        <v>60.74729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5" t="s">
        <v>192</v>
      </c>
      <c r="AU1259" s="255" t="s">
        <v>80</v>
      </c>
      <c r="AV1259" s="14" t="s">
        <v>80</v>
      </c>
      <c r="AW1259" s="14" t="s">
        <v>194</v>
      </c>
      <c r="AX1259" s="14" t="s">
        <v>71</v>
      </c>
      <c r="AY1259" s="255" t="s">
        <v>181</v>
      </c>
    </row>
    <row r="1260" s="14" customFormat="1">
      <c r="A1260" s="14"/>
      <c r="B1260" s="245"/>
      <c r="C1260" s="246"/>
      <c r="D1260" s="236" t="s">
        <v>192</v>
      </c>
      <c r="E1260" s="247" t="s">
        <v>19</v>
      </c>
      <c r="F1260" s="248" t="s">
        <v>1592</v>
      </c>
      <c r="G1260" s="246"/>
      <c r="H1260" s="249">
        <v>-7.3599999999999994</v>
      </c>
      <c r="I1260" s="250"/>
      <c r="J1260" s="246"/>
      <c r="K1260" s="246"/>
      <c r="L1260" s="251"/>
      <c r="M1260" s="252"/>
      <c r="N1260" s="253"/>
      <c r="O1260" s="253"/>
      <c r="P1260" s="253"/>
      <c r="Q1260" s="253"/>
      <c r="R1260" s="253"/>
      <c r="S1260" s="253"/>
      <c r="T1260" s="25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5" t="s">
        <v>192</v>
      </c>
      <c r="AU1260" s="255" t="s">
        <v>80</v>
      </c>
      <c r="AV1260" s="14" t="s">
        <v>80</v>
      </c>
      <c r="AW1260" s="14" t="s">
        <v>194</v>
      </c>
      <c r="AX1260" s="14" t="s">
        <v>71</v>
      </c>
      <c r="AY1260" s="255" t="s">
        <v>181</v>
      </c>
    </row>
    <row r="1261" s="15" customFormat="1">
      <c r="A1261" s="15"/>
      <c r="B1261" s="256"/>
      <c r="C1261" s="257"/>
      <c r="D1261" s="236" t="s">
        <v>192</v>
      </c>
      <c r="E1261" s="258" t="s">
        <v>19</v>
      </c>
      <c r="F1261" s="259" t="s">
        <v>214</v>
      </c>
      <c r="G1261" s="257"/>
      <c r="H1261" s="260">
        <v>420.67719</v>
      </c>
      <c r="I1261" s="261"/>
      <c r="J1261" s="257"/>
      <c r="K1261" s="257"/>
      <c r="L1261" s="262"/>
      <c r="M1261" s="263"/>
      <c r="N1261" s="264"/>
      <c r="O1261" s="264"/>
      <c r="P1261" s="264"/>
      <c r="Q1261" s="264"/>
      <c r="R1261" s="264"/>
      <c r="S1261" s="264"/>
      <c r="T1261" s="26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T1261" s="266" t="s">
        <v>192</v>
      </c>
      <c r="AU1261" s="266" t="s">
        <v>80</v>
      </c>
      <c r="AV1261" s="15" t="s">
        <v>97</v>
      </c>
      <c r="AW1261" s="15" t="s">
        <v>194</v>
      </c>
      <c r="AX1261" s="15" t="s">
        <v>71</v>
      </c>
      <c r="AY1261" s="266" t="s">
        <v>181</v>
      </c>
    </row>
    <row r="1262" s="13" customFormat="1">
      <c r="A1262" s="13"/>
      <c r="B1262" s="234"/>
      <c r="C1262" s="235"/>
      <c r="D1262" s="236" t="s">
        <v>192</v>
      </c>
      <c r="E1262" s="237" t="s">
        <v>19</v>
      </c>
      <c r="F1262" s="238" t="s">
        <v>471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192</v>
      </c>
      <c r="AU1262" s="244" t="s">
        <v>80</v>
      </c>
      <c r="AV1262" s="13" t="s">
        <v>78</v>
      </c>
      <c r="AW1262" s="13" t="s">
        <v>194</v>
      </c>
      <c r="AX1262" s="13" t="s">
        <v>71</v>
      </c>
      <c r="AY1262" s="244" t="s">
        <v>181</v>
      </c>
    </row>
    <row r="1263" s="14" customFormat="1">
      <c r="A1263" s="14"/>
      <c r="B1263" s="245"/>
      <c r="C1263" s="246"/>
      <c r="D1263" s="236" t="s">
        <v>192</v>
      </c>
      <c r="E1263" s="247" t="s">
        <v>19</v>
      </c>
      <c r="F1263" s="248" t="s">
        <v>1593</v>
      </c>
      <c r="G1263" s="246"/>
      <c r="H1263" s="249">
        <v>61.921149999999997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192</v>
      </c>
      <c r="AU1263" s="255" t="s">
        <v>80</v>
      </c>
      <c r="AV1263" s="14" t="s">
        <v>80</v>
      </c>
      <c r="AW1263" s="14" t="s">
        <v>194</v>
      </c>
      <c r="AX1263" s="14" t="s">
        <v>71</v>
      </c>
      <c r="AY1263" s="255" t="s">
        <v>181</v>
      </c>
    </row>
    <row r="1264" s="14" customFormat="1">
      <c r="A1264" s="14"/>
      <c r="B1264" s="245"/>
      <c r="C1264" s="246"/>
      <c r="D1264" s="236" t="s">
        <v>192</v>
      </c>
      <c r="E1264" s="247" t="s">
        <v>19</v>
      </c>
      <c r="F1264" s="248" t="s">
        <v>1594</v>
      </c>
      <c r="G1264" s="246"/>
      <c r="H1264" s="249">
        <v>45.035899999999998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192</v>
      </c>
      <c r="AU1264" s="255" t="s">
        <v>80</v>
      </c>
      <c r="AV1264" s="14" t="s">
        <v>80</v>
      </c>
      <c r="AW1264" s="14" t="s">
        <v>194</v>
      </c>
      <c r="AX1264" s="14" t="s">
        <v>71</v>
      </c>
      <c r="AY1264" s="255" t="s">
        <v>181</v>
      </c>
    </row>
    <row r="1265" s="14" customFormat="1">
      <c r="A1265" s="14"/>
      <c r="B1265" s="245"/>
      <c r="C1265" s="246"/>
      <c r="D1265" s="236" t="s">
        <v>192</v>
      </c>
      <c r="E1265" s="247" t="s">
        <v>19</v>
      </c>
      <c r="F1265" s="248" t="s">
        <v>1595</v>
      </c>
      <c r="G1265" s="246"/>
      <c r="H1265" s="249">
        <v>111.05539999999999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192</v>
      </c>
      <c r="AU1265" s="255" t="s">
        <v>80</v>
      </c>
      <c r="AV1265" s="14" t="s">
        <v>80</v>
      </c>
      <c r="AW1265" s="14" t="s">
        <v>194</v>
      </c>
      <c r="AX1265" s="14" t="s">
        <v>71</v>
      </c>
      <c r="AY1265" s="255" t="s">
        <v>181</v>
      </c>
    </row>
    <row r="1266" s="15" customFormat="1">
      <c r="A1266" s="15"/>
      <c r="B1266" s="256"/>
      <c r="C1266" s="257"/>
      <c r="D1266" s="236" t="s">
        <v>192</v>
      </c>
      <c r="E1266" s="258" t="s">
        <v>19</v>
      </c>
      <c r="F1266" s="259" t="s">
        <v>214</v>
      </c>
      <c r="G1266" s="257"/>
      <c r="H1266" s="260">
        <v>218.01245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192</v>
      </c>
      <c r="AU1266" s="266" t="s">
        <v>80</v>
      </c>
      <c r="AV1266" s="15" t="s">
        <v>97</v>
      </c>
      <c r="AW1266" s="15" t="s">
        <v>194</v>
      </c>
      <c r="AX1266" s="15" t="s">
        <v>71</v>
      </c>
      <c r="AY1266" s="266" t="s">
        <v>181</v>
      </c>
    </row>
    <row r="1267" s="13" customFormat="1">
      <c r="A1267" s="13"/>
      <c r="B1267" s="234"/>
      <c r="C1267" s="235"/>
      <c r="D1267" s="236" t="s">
        <v>192</v>
      </c>
      <c r="E1267" s="237" t="s">
        <v>19</v>
      </c>
      <c r="F1267" s="238" t="s">
        <v>215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192</v>
      </c>
      <c r="AU1267" s="244" t="s">
        <v>80</v>
      </c>
      <c r="AV1267" s="13" t="s">
        <v>78</v>
      </c>
      <c r="AW1267" s="13" t="s">
        <v>194</v>
      </c>
      <c r="AX1267" s="13" t="s">
        <v>71</v>
      </c>
      <c r="AY1267" s="244" t="s">
        <v>181</v>
      </c>
    </row>
    <row r="1268" s="14" customFormat="1">
      <c r="A1268" s="14"/>
      <c r="B1268" s="245"/>
      <c r="C1268" s="246"/>
      <c r="D1268" s="236" t="s">
        <v>192</v>
      </c>
      <c r="E1268" s="247" t="s">
        <v>19</v>
      </c>
      <c r="F1268" s="248" t="s">
        <v>1596</v>
      </c>
      <c r="G1268" s="246"/>
      <c r="H1268" s="249">
        <v>26.145250000000004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192</v>
      </c>
      <c r="AU1268" s="255" t="s">
        <v>80</v>
      </c>
      <c r="AV1268" s="14" t="s">
        <v>80</v>
      </c>
      <c r="AW1268" s="14" t="s">
        <v>194</v>
      </c>
      <c r="AX1268" s="14" t="s">
        <v>71</v>
      </c>
      <c r="AY1268" s="255" t="s">
        <v>181</v>
      </c>
    </row>
    <row r="1269" s="14" customFormat="1">
      <c r="A1269" s="14"/>
      <c r="B1269" s="245"/>
      <c r="C1269" s="246"/>
      <c r="D1269" s="236" t="s">
        <v>192</v>
      </c>
      <c r="E1269" s="247" t="s">
        <v>19</v>
      </c>
      <c r="F1269" s="248" t="s">
        <v>1597</v>
      </c>
      <c r="G1269" s="246"/>
      <c r="H1269" s="249">
        <v>32.490750000000006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192</v>
      </c>
      <c r="AU1269" s="255" t="s">
        <v>80</v>
      </c>
      <c r="AV1269" s="14" t="s">
        <v>80</v>
      </c>
      <c r="AW1269" s="14" t="s">
        <v>194</v>
      </c>
      <c r="AX1269" s="14" t="s">
        <v>71</v>
      </c>
      <c r="AY1269" s="255" t="s">
        <v>181</v>
      </c>
    </row>
    <row r="1270" s="14" customFormat="1">
      <c r="A1270" s="14"/>
      <c r="B1270" s="245"/>
      <c r="C1270" s="246"/>
      <c r="D1270" s="236" t="s">
        <v>192</v>
      </c>
      <c r="E1270" s="247" t="s">
        <v>19</v>
      </c>
      <c r="F1270" s="248" t="s">
        <v>1598</v>
      </c>
      <c r="G1270" s="246"/>
      <c r="H1270" s="249">
        <v>28.300400000000003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192</v>
      </c>
      <c r="AU1270" s="255" t="s">
        <v>80</v>
      </c>
      <c r="AV1270" s="14" t="s">
        <v>80</v>
      </c>
      <c r="AW1270" s="14" t="s">
        <v>194</v>
      </c>
      <c r="AX1270" s="14" t="s">
        <v>71</v>
      </c>
      <c r="AY1270" s="255" t="s">
        <v>181</v>
      </c>
    </row>
    <row r="1271" s="14" customFormat="1">
      <c r="A1271" s="14"/>
      <c r="B1271" s="245"/>
      <c r="C1271" s="246"/>
      <c r="D1271" s="236" t="s">
        <v>192</v>
      </c>
      <c r="E1271" s="247" t="s">
        <v>19</v>
      </c>
      <c r="F1271" s="248" t="s">
        <v>1599</v>
      </c>
      <c r="G1271" s="246"/>
      <c r="H1271" s="249">
        <v>29.993200000000002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192</v>
      </c>
      <c r="AU1271" s="255" t="s">
        <v>80</v>
      </c>
      <c r="AV1271" s="14" t="s">
        <v>80</v>
      </c>
      <c r="AW1271" s="14" t="s">
        <v>194</v>
      </c>
      <c r="AX1271" s="14" t="s">
        <v>71</v>
      </c>
      <c r="AY1271" s="255" t="s">
        <v>181</v>
      </c>
    </row>
    <row r="1272" s="14" customFormat="1">
      <c r="A1272" s="14"/>
      <c r="B1272" s="245"/>
      <c r="C1272" s="246"/>
      <c r="D1272" s="236" t="s">
        <v>192</v>
      </c>
      <c r="E1272" s="247" t="s">
        <v>19</v>
      </c>
      <c r="F1272" s="248" t="s">
        <v>1600</v>
      </c>
      <c r="G1272" s="246"/>
      <c r="H1272" s="249">
        <v>54.452000000000012</v>
      </c>
      <c r="I1272" s="250"/>
      <c r="J1272" s="246"/>
      <c r="K1272" s="246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5" t="s">
        <v>192</v>
      </c>
      <c r="AU1272" s="255" t="s">
        <v>80</v>
      </c>
      <c r="AV1272" s="14" t="s">
        <v>80</v>
      </c>
      <c r="AW1272" s="14" t="s">
        <v>194</v>
      </c>
      <c r="AX1272" s="14" t="s">
        <v>71</v>
      </c>
      <c r="AY1272" s="255" t="s">
        <v>181</v>
      </c>
    </row>
    <row r="1273" s="15" customFormat="1">
      <c r="A1273" s="15"/>
      <c r="B1273" s="256"/>
      <c r="C1273" s="257"/>
      <c r="D1273" s="236" t="s">
        <v>192</v>
      </c>
      <c r="E1273" s="258" t="s">
        <v>19</v>
      </c>
      <c r="F1273" s="259" t="s">
        <v>214</v>
      </c>
      <c r="G1273" s="257"/>
      <c r="H1273" s="260">
        <v>171.38160000000005</v>
      </c>
      <c r="I1273" s="261"/>
      <c r="J1273" s="257"/>
      <c r="K1273" s="257"/>
      <c r="L1273" s="262"/>
      <c r="M1273" s="263"/>
      <c r="N1273" s="264"/>
      <c r="O1273" s="264"/>
      <c r="P1273" s="264"/>
      <c r="Q1273" s="264"/>
      <c r="R1273" s="264"/>
      <c r="S1273" s="264"/>
      <c r="T1273" s="26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6" t="s">
        <v>192</v>
      </c>
      <c r="AU1273" s="266" t="s">
        <v>80</v>
      </c>
      <c r="AV1273" s="15" t="s">
        <v>97</v>
      </c>
      <c r="AW1273" s="15" t="s">
        <v>194</v>
      </c>
      <c r="AX1273" s="15" t="s">
        <v>71</v>
      </c>
      <c r="AY1273" s="266" t="s">
        <v>181</v>
      </c>
    </row>
    <row r="1274" s="13" customFormat="1">
      <c r="A1274" s="13"/>
      <c r="B1274" s="234"/>
      <c r="C1274" s="235"/>
      <c r="D1274" s="236" t="s">
        <v>192</v>
      </c>
      <c r="E1274" s="237" t="s">
        <v>19</v>
      </c>
      <c r="F1274" s="238" t="s">
        <v>1601</v>
      </c>
      <c r="G1274" s="235"/>
      <c r="H1274" s="237" t="s">
        <v>19</v>
      </c>
      <c r="I1274" s="239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192</v>
      </c>
      <c r="AU1274" s="244" t="s">
        <v>80</v>
      </c>
      <c r="AV1274" s="13" t="s">
        <v>78</v>
      </c>
      <c r="AW1274" s="13" t="s">
        <v>194</v>
      </c>
      <c r="AX1274" s="13" t="s">
        <v>71</v>
      </c>
      <c r="AY1274" s="244" t="s">
        <v>181</v>
      </c>
    </row>
    <row r="1275" s="14" customFormat="1">
      <c r="A1275" s="14"/>
      <c r="B1275" s="245"/>
      <c r="C1275" s="246"/>
      <c r="D1275" s="236" t="s">
        <v>192</v>
      </c>
      <c r="E1275" s="247" t="s">
        <v>19</v>
      </c>
      <c r="F1275" s="248" t="s">
        <v>1602</v>
      </c>
      <c r="G1275" s="246"/>
      <c r="H1275" s="249">
        <v>124.34155000000001</v>
      </c>
      <c r="I1275" s="250"/>
      <c r="J1275" s="246"/>
      <c r="K1275" s="246"/>
      <c r="L1275" s="251"/>
      <c r="M1275" s="252"/>
      <c r="N1275" s="253"/>
      <c r="O1275" s="253"/>
      <c r="P1275" s="253"/>
      <c r="Q1275" s="253"/>
      <c r="R1275" s="253"/>
      <c r="S1275" s="253"/>
      <c r="T1275" s="25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5" t="s">
        <v>192</v>
      </c>
      <c r="AU1275" s="255" t="s">
        <v>80</v>
      </c>
      <c r="AV1275" s="14" t="s">
        <v>80</v>
      </c>
      <c r="AW1275" s="14" t="s">
        <v>194</v>
      </c>
      <c r="AX1275" s="14" t="s">
        <v>71</v>
      </c>
      <c r="AY1275" s="255" t="s">
        <v>181</v>
      </c>
    </row>
    <row r="1276" s="14" customFormat="1">
      <c r="A1276" s="14"/>
      <c r="B1276" s="245"/>
      <c r="C1276" s="246"/>
      <c r="D1276" s="236" t="s">
        <v>192</v>
      </c>
      <c r="E1276" s="247" t="s">
        <v>19</v>
      </c>
      <c r="F1276" s="248" t="s">
        <v>1603</v>
      </c>
      <c r="G1276" s="246"/>
      <c r="H1276" s="249">
        <v>7.8755000000000006</v>
      </c>
      <c r="I1276" s="250"/>
      <c r="J1276" s="246"/>
      <c r="K1276" s="246"/>
      <c r="L1276" s="251"/>
      <c r="M1276" s="252"/>
      <c r="N1276" s="253"/>
      <c r="O1276" s="253"/>
      <c r="P1276" s="253"/>
      <c r="Q1276" s="253"/>
      <c r="R1276" s="253"/>
      <c r="S1276" s="253"/>
      <c r="T1276" s="25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5" t="s">
        <v>192</v>
      </c>
      <c r="AU1276" s="255" t="s">
        <v>80</v>
      </c>
      <c r="AV1276" s="14" t="s">
        <v>80</v>
      </c>
      <c r="AW1276" s="14" t="s">
        <v>194</v>
      </c>
      <c r="AX1276" s="14" t="s">
        <v>71</v>
      </c>
      <c r="AY1276" s="255" t="s">
        <v>181</v>
      </c>
    </row>
    <row r="1277" s="14" customFormat="1">
      <c r="A1277" s="14"/>
      <c r="B1277" s="245"/>
      <c r="C1277" s="246"/>
      <c r="D1277" s="236" t="s">
        <v>192</v>
      </c>
      <c r="E1277" s="247" t="s">
        <v>19</v>
      </c>
      <c r="F1277" s="248" t="s">
        <v>1604</v>
      </c>
      <c r="G1277" s="246"/>
      <c r="H1277" s="249">
        <v>-20.674000000000003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192</v>
      </c>
      <c r="AU1277" s="255" t="s">
        <v>80</v>
      </c>
      <c r="AV1277" s="14" t="s">
        <v>80</v>
      </c>
      <c r="AW1277" s="14" t="s">
        <v>194</v>
      </c>
      <c r="AX1277" s="14" t="s">
        <v>71</v>
      </c>
      <c r="AY1277" s="255" t="s">
        <v>181</v>
      </c>
    </row>
    <row r="1278" s="15" customFormat="1">
      <c r="A1278" s="15"/>
      <c r="B1278" s="256"/>
      <c r="C1278" s="257"/>
      <c r="D1278" s="236" t="s">
        <v>192</v>
      </c>
      <c r="E1278" s="258" t="s">
        <v>19</v>
      </c>
      <c r="F1278" s="259" t="s">
        <v>214</v>
      </c>
      <c r="G1278" s="257"/>
      <c r="H1278" s="260">
        <v>111.54304999999999</v>
      </c>
      <c r="I1278" s="261"/>
      <c r="J1278" s="257"/>
      <c r="K1278" s="257"/>
      <c r="L1278" s="262"/>
      <c r="M1278" s="263"/>
      <c r="N1278" s="264"/>
      <c r="O1278" s="264"/>
      <c r="P1278" s="264"/>
      <c r="Q1278" s="264"/>
      <c r="R1278" s="264"/>
      <c r="S1278" s="264"/>
      <c r="T1278" s="26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T1278" s="266" t="s">
        <v>192</v>
      </c>
      <c r="AU1278" s="266" t="s">
        <v>80</v>
      </c>
      <c r="AV1278" s="15" t="s">
        <v>97</v>
      </c>
      <c r="AW1278" s="15" t="s">
        <v>194</v>
      </c>
      <c r="AX1278" s="15" t="s">
        <v>71</v>
      </c>
      <c r="AY1278" s="266" t="s">
        <v>181</v>
      </c>
    </row>
    <row r="1279" s="16" customFormat="1">
      <c r="A1279" s="16"/>
      <c r="B1279" s="267"/>
      <c r="C1279" s="268"/>
      <c r="D1279" s="236" t="s">
        <v>192</v>
      </c>
      <c r="E1279" s="269" t="s">
        <v>19</v>
      </c>
      <c r="F1279" s="270" t="s">
        <v>220</v>
      </c>
      <c r="G1279" s="268"/>
      <c r="H1279" s="271">
        <v>1875.2206658200005</v>
      </c>
      <c r="I1279" s="272"/>
      <c r="J1279" s="268"/>
      <c r="K1279" s="268"/>
      <c r="L1279" s="273"/>
      <c r="M1279" s="274"/>
      <c r="N1279" s="275"/>
      <c r="O1279" s="275"/>
      <c r="P1279" s="275"/>
      <c r="Q1279" s="275"/>
      <c r="R1279" s="275"/>
      <c r="S1279" s="275"/>
      <c r="T1279" s="27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77" t="s">
        <v>192</v>
      </c>
      <c r="AU1279" s="277" t="s">
        <v>80</v>
      </c>
      <c r="AV1279" s="16" t="s">
        <v>188</v>
      </c>
      <c r="AW1279" s="16" t="s">
        <v>194</v>
      </c>
      <c r="AX1279" s="16" t="s">
        <v>78</v>
      </c>
      <c r="AY1279" s="277" t="s">
        <v>181</v>
      </c>
    </row>
    <row r="1280" s="2" customFormat="1" ht="44.25" customHeight="1">
      <c r="A1280" s="41"/>
      <c r="B1280" s="42"/>
      <c r="C1280" s="216" t="s">
        <v>1605</v>
      </c>
      <c r="D1280" s="216" t="s">
        <v>183</v>
      </c>
      <c r="E1280" s="217" t="s">
        <v>1606</v>
      </c>
      <c r="F1280" s="218" t="s">
        <v>1607</v>
      </c>
      <c r="G1280" s="219" t="s">
        <v>283</v>
      </c>
      <c r="H1280" s="220">
        <v>433.35899999999998</v>
      </c>
      <c r="I1280" s="221"/>
      <c r="J1280" s="222">
        <f>ROUND(I1280*H1280,2)</f>
        <v>0</v>
      </c>
      <c r="K1280" s="218" t="s">
        <v>187</v>
      </c>
      <c r="L1280" s="47"/>
      <c r="M1280" s="223" t="s">
        <v>19</v>
      </c>
      <c r="N1280" s="224" t="s">
        <v>42</v>
      </c>
      <c r="O1280" s="87"/>
      <c r="P1280" s="225">
        <f>O1280*H1280</f>
        <v>0</v>
      </c>
      <c r="Q1280" s="225">
        <v>0.031300000000000001</v>
      </c>
      <c r="R1280" s="225">
        <f>Q1280*H1280</f>
        <v>13.564136700000001</v>
      </c>
      <c r="S1280" s="225">
        <v>0</v>
      </c>
      <c r="T1280" s="226">
        <f>S1280*H1280</f>
        <v>0</v>
      </c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R1280" s="227" t="s">
        <v>188</v>
      </c>
      <c r="AT1280" s="227" t="s">
        <v>183</v>
      </c>
      <c r="AU1280" s="227" t="s">
        <v>80</v>
      </c>
      <c r="AY1280" s="20" t="s">
        <v>181</v>
      </c>
      <c r="BE1280" s="228">
        <f>IF(N1280="základní",J1280,0)</f>
        <v>0</v>
      </c>
      <c r="BF1280" s="228">
        <f>IF(N1280="snížená",J1280,0)</f>
        <v>0</v>
      </c>
      <c r="BG1280" s="228">
        <f>IF(N1280="zákl. přenesená",J1280,0)</f>
        <v>0</v>
      </c>
      <c r="BH1280" s="228">
        <f>IF(N1280="sníž. přenesená",J1280,0)</f>
        <v>0</v>
      </c>
      <c r="BI1280" s="228">
        <f>IF(N1280="nulová",J1280,0)</f>
        <v>0</v>
      </c>
      <c r="BJ1280" s="20" t="s">
        <v>78</v>
      </c>
      <c r="BK1280" s="228">
        <f>ROUND(I1280*H1280,2)</f>
        <v>0</v>
      </c>
      <c r="BL1280" s="20" t="s">
        <v>188</v>
      </c>
      <c r="BM1280" s="227" t="s">
        <v>1608</v>
      </c>
    </row>
    <row r="1281" s="2" customFormat="1">
      <c r="A1281" s="41"/>
      <c r="B1281" s="42"/>
      <c r="C1281" s="43"/>
      <c r="D1281" s="229" t="s">
        <v>190</v>
      </c>
      <c r="E1281" s="43"/>
      <c r="F1281" s="230" t="s">
        <v>1609</v>
      </c>
      <c r="G1281" s="43"/>
      <c r="H1281" s="43"/>
      <c r="I1281" s="231"/>
      <c r="J1281" s="43"/>
      <c r="K1281" s="43"/>
      <c r="L1281" s="47"/>
      <c r="M1281" s="232"/>
      <c r="N1281" s="233"/>
      <c r="O1281" s="87"/>
      <c r="P1281" s="87"/>
      <c r="Q1281" s="87"/>
      <c r="R1281" s="87"/>
      <c r="S1281" s="87"/>
      <c r="T1281" s="88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T1281" s="20" t="s">
        <v>190</v>
      </c>
      <c r="AU1281" s="20" t="s">
        <v>80</v>
      </c>
    </row>
    <row r="1282" s="13" customFormat="1">
      <c r="A1282" s="13"/>
      <c r="B1282" s="234"/>
      <c r="C1282" s="235"/>
      <c r="D1282" s="236" t="s">
        <v>192</v>
      </c>
      <c r="E1282" s="237" t="s">
        <v>19</v>
      </c>
      <c r="F1282" s="238" t="s">
        <v>204</v>
      </c>
      <c r="G1282" s="235"/>
      <c r="H1282" s="237" t="s">
        <v>19</v>
      </c>
      <c r="I1282" s="239"/>
      <c r="J1282" s="235"/>
      <c r="K1282" s="235"/>
      <c r="L1282" s="240"/>
      <c r="M1282" s="241"/>
      <c r="N1282" s="242"/>
      <c r="O1282" s="242"/>
      <c r="P1282" s="242"/>
      <c r="Q1282" s="242"/>
      <c r="R1282" s="242"/>
      <c r="S1282" s="242"/>
      <c r="T1282" s="24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4" t="s">
        <v>192</v>
      </c>
      <c r="AU1282" s="244" t="s">
        <v>80</v>
      </c>
      <c r="AV1282" s="13" t="s">
        <v>78</v>
      </c>
      <c r="AW1282" s="13" t="s">
        <v>194</v>
      </c>
      <c r="AX1282" s="13" t="s">
        <v>71</v>
      </c>
      <c r="AY1282" s="244" t="s">
        <v>181</v>
      </c>
    </row>
    <row r="1283" s="13" customFormat="1">
      <c r="A1283" s="13"/>
      <c r="B1283" s="234"/>
      <c r="C1283" s="235"/>
      <c r="D1283" s="236" t="s">
        <v>192</v>
      </c>
      <c r="E1283" s="237" t="s">
        <v>19</v>
      </c>
      <c r="F1283" s="238" t="s">
        <v>464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192</v>
      </c>
      <c r="AU1283" s="244" t="s">
        <v>80</v>
      </c>
      <c r="AV1283" s="13" t="s">
        <v>78</v>
      </c>
      <c r="AW1283" s="13" t="s">
        <v>194</v>
      </c>
      <c r="AX1283" s="13" t="s">
        <v>71</v>
      </c>
      <c r="AY1283" s="244" t="s">
        <v>181</v>
      </c>
    </row>
    <row r="1284" s="14" customFormat="1">
      <c r="A1284" s="14"/>
      <c r="B1284" s="245"/>
      <c r="C1284" s="246"/>
      <c r="D1284" s="236" t="s">
        <v>192</v>
      </c>
      <c r="E1284" s="247" t="s">
        <v>19</v>
      </c>
      <c r="F1284" s="248" t="s">
        <v>1610</v>
      </c>
      <c r="G1284" s="246"/>
      <c r="H1284" s="249">
        <v>48.883499999999998</v>
      </c>
      <c r="I1284" s="250"/>
      <c r="J1284" s="246"/>
      <c r="K1284" s="246"/>
      <c r="L1284" s="251"/>
      <c r="M1284" s="252"/>
      <c r="N1284" s="253"/>
      <c r="O1284" s="253"/>
      <c r="P1284" s="253"/>
      <c r="Q1284" s="253"/>
      <c r="R1284" s="253"/>
      <c r="S1284" s="253"/>
      <c r="T1284" s="25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5" t="s">
        <v>192</v>
      </c>
      <c r="AU1284" s="255" t="s">
        <v>80</v>
      </c>
      <c r="AV1284" s="14" t="s">
        <v>80</v>
      </c>
      <c r="AW1284" s="14" t="s">
        <v>194</v>
      </c>
      <c r="AX1284" s="14" t="s">
        <v>71</v>
      </c>
      <c r="AY1284" s="255" t="s">
        <v>181</v>
      </c>
    </row>
    <row r="1285" s="14" customFormat="1">
      <c r="A1285" s="14"/>
      <c r="B1285" s="245"/>
      <c r="C1285" s="246"/>
      <c r="D1285" s="236" t="s">
        <v>192</v>
      </c>
      <c r="E1285" s="247" t="s">
        <v>19</v>
      </c>
      <c r="F1285" s="248" t="s">
        <v>1611</v>
      </c>
      <c r="G1285" s="246"/>
      <c r="H1285" s="249">
        <v>44.065280000000001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192</v>
      </c>
      <c r="AU1285" s="255" t="s">
        <v>80</v>
      </c>
      <c r="AV1285" s="14" t="s">
        <v>80</v>
      </c>
      <c r="AW1285" s="14" t="s">
        <v>194</v>
      </c>
      <c r="AX1285" s="14" t="s">
        <v>71</v>
      </c>
      <c r="AY1285" s="255" t="s">
        <v>181</v>
      </c>
    </row>
    <row r="1286" s="14" customFormat="1">
      <c r="A1286" s="14"/>
      <c r="B1286" s="245"/>
      <c r="C1286" s="246"/>
      <c r="D1286" s="236" t="s">
        <v>192</v>
      </c>
      <c r="E1286" s="247" t="s">
        <v>19</v>
      </c>
      <c r="F1286" s="248" t="s">
        <v>1612</v>
      </c>
      <c r="G1286" s="246"/>
      <c r="H1286" s="249">
        <v>55.409999999999997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192</v>
      </c>
      <c r="AU1286" s="255" t="s">
        <v>80</v>
      </c>
      <c r="AV1286" s="14" t="s">
        <v>80</v>
      </c>
      <c r="AW1286" s="14" t="s">
        <v>194</v>
      </c>
      <c r="AX1286" s="14" t="s">
        <v>71</v>
      </c>
      <c r="AY1286" s="255" t="s">
        <v>181</v>
      </c>
    </row>
    <row r="1287" s="14" customFormat="1">
      <c r="A1287" s="14"/>
      <c r="B1287" s="245"/>
      <c r="C1287" s="246"/>
      <c r="D1287" s="236" t="s">
        <v>192</v>
      </c>
      <c r="E1287" s="247" t="s">
        <v>19</v>
      </c>
      <c r="F1287" s="248" t="s">
        <v>1613</v>
      </c>
      <c r="G1287" s="246"/>
      <c r="H1287" s="249">
        <v>93.494500000000002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192</v>
      </c>
      <c r="AU1287" s="255" t="s">
        <v>80</v>
      </c>
      <c r="AV1287" s="14" t="s">
        <v>80</v>
      </c>
      <c r="AW1287" s="14" t="s">
        <v>194</v>
      </c>
      <c r="AX1287" s="14" t="s">
        <v>71</v>
      </c>
      <c r="AY1287" s="255" t="s">
        <v>181</v>
      </c>
    </row>
    <row r="1288" s="14" customFormat="1">
      <c r="A1288" s="14"/>
      <c r="B1288" s="245"/>
      <c r="C1288" s="246"/>
      <c r="D1288" s="236" t="s">
        <v>192</v>
      </c>
      <c r="E1288" s="247" t="s">
        <v>19</v>
      </c>
      <c r="F1288" s="248" t="s">
        <v>1614</v>
      </c>
      <c r="G1288" s="246"/>
      <c r="H1288" s="249">
        <v>31.16</v>
      </c>
      <c r="I1288" s="250"/>
      <c r="J1288" s="246"/>
      <c r="K1288" s="246"/>
      <c r="L1288" s="251"/>
      <c r="M1288" s="252"/>
      <c r="N1288" s="253"/>
      <c r="O1288" s="253"/>
      <c r="P1288" s="253"/>
      <c r="Q1288" s="253"/>
      <c r="R1288" s="253"/>
      <c r="S1288" s="253"/>
      <c r="T1288" s="25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5" t="s">
        <v>192</v>
      </c>
      <c r="AU1288" s="255" t="s">
        <v>80</v>
      </c>
      <c r="AV1288" s="14" t="s">
        <v>80</v>
      </c>
      <c r="AW1288" s="14" t="s">
        <v>194</v>
      </c>
      <c r="AX1288" s="14" t="s">
        <v>71</v>
      </c>
      <c r="AY1288" s="255" t="s">
        <v>181</v>
      </c>
    </row>
    <row r="1289" s="14" customFormat="1">
      <c r="A1289" s="14"/>
      <c r="B1289" s="245"/>
      <c r="C1289" s="246"/>
      <c r="D1289" s="236" t="s">
        <v>192</v>
      </c>
      <c r="E1289" s="247" t="s">
        <v>19</v>
      </c>
      <c r="F1289" s="248" t="s">
        <v>1615</v>
      </c>
      <c r="G1289" s="246"/>
      <c r="H1289" s="249">
        <v>112.08710000000001</v>
      </c>
      <c r="I1289" s="250"/>
      <c r="J1289" s="246"/>
      <c r="K1289" s="246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5" t="s">
        <v>192</v>
      </c>
      <c r="AU1289" s="255" t="s">
        <v>80</v>
      </c>
      <c r="AV1289" s="14" t="s">
        <v>80</v>
      </c>
      <c r="AW1289" s="14" t="s">
        <v>194</v>
      </c>
      <c r="AX1289" s="14" t="s">
        <v>71</v>
      </c>
      <c r="AY1289" s="255" t="s">
        <v>181</v>
      </c>
    </row>
    <row r="1290" s="15" customFormat="1">
      <c r="A1290" s="15"/>
      <c r="B1290" s="256"/>
      <c r="C1290" s="257"/>
      <c r="D1290" s="236" t="s">
        <v>192</v>
      </c>
      <c r="E1290" s="258" t="s">
        <v>19</v>
      </c>
      <c r="F1290" s="259" t="s">
        <v>214</v>
      </c>
      <c r="G1290" s="257"/>
      <c r="H1290" s="260">
        <v>385.10037999999997</v>
      </c>
      <c r="I1290" s="261"/>
      <c r="J1290" s="257"/>
      <c r="K1290" s="257"/>
      <c r="L1290" s="262"/>
      <c r="M1290" s="263"/>
      <c r="N1290" s="264"/>
      <c r="O1290" s="264"/>
      <c r="P1290" s="264"/>
      <c r="Q1290" s="264"/>
      <c r="R1290" s="264"/>
      <c r="S1290" s="264"/>
      <c r="T1290" s="26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6" t="s">
        <v>192</v>
      </c>
      <c r="AU1290" s="266" t="s">
        <v>80</v>
      </c>
      <c r="AV1290" s="15" t="s">
        <v>97</v>
      </c>
      <c r="AW1290" s="15" t="s">
        <v>194</v>
      </c>
      <c r="AX1290" s="15" t="s">
        <v>71</v>
      </c>
      <c r="AY1290" s="266" t="s">
        <v>181</v>
      </c>
    </row>
    <row r="1291" s="13" customFormat="1">
      <c r="A1291" s="13"/>
      <c r="B1291" s="234"/>
      <c r="C1291" s="235"/>
      <c r="D1291" s="236" t="s">
        <v>192</v>
      </c>
      <c r="E1291" s="237" t="s">
        <v>19</v>
      </c>
      <c r="F1291" s="238" t="s">
        <v>215</v>
      </c>
      <c r="G1291" s="235"/>
      <c r="H1291" s="237" t="s">
        <v>19</v>
      </c>
      <c r="I1291" s="239"/>
      <c r="J1291" s="235"/>
      <c r="K1291" s="235"/>
      <c r="L1291" s="240"/>
      <c r="M1291" s="241"/>
      <c r="N1291" s="242"/>
      <c r="O1291" s="242"/>
      <c r="P1291" s="242"/>
      <c r="Q1291" s="242"/>
      <c r="R1291" s="242"/>
      <c r="S1291" s="242"/>
      <c r="T1291" s="24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4" t="s">
        <v>192</v>
      </c>
      <c r="AU1291" s="244" t="s">
        <v>80</v>
      </c>
      <c r="AV1291" s="13" t="s">
        <v>78</v>
      </c>
      <c r="AW1291" s="13" t="s">
        <v>194</v>
      </c>
      <c r="AX1291" s="13" t="s">
        <v>71</v>
      </c>
      <c r="AY1291" s="244" t="s">
        <v>181</v>
      </c>
    </row>
    <row r="1292" s="14" customFormat="1">
      <c r="A1292" s="14"/>
      <c r="B1292" s="245"/>
      <c r="C1292" s="246"/>
      <c r="D1292" s="236" t="s">
        <v>192</v>
      </c>
      <c r="E1292" s="247" t="s">
        <v>19</v>
      </c>
      <c r="F1292" s="248" t="s">
        <v>1616</v>
      </c>
      <c r="G1292" s="246"/>
      <c r="H1292" s="249">
        <v>30.209</v>
      </c>
      <c r="I1292" s="250"/>
      <c r="J1292" s="246"/>
      <c r="K1292" s="246"/>
      <c r="L1292" s="251"/>
      <c r="M1292" s="252"/>
      <c r="N1292" s="253"/>
      <c r="O1292" s="253"/>
      <c r="P1292" s="253"/>
      <c r="Q1292" s="253"/>
      <c r="R1292" s="253"/>
      <c r="S1292" s="253"/>
      <c r="T1292" s="25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5" t="s">
        <v>192</v>
      </c>
      <c r="AU1292" s="255" t="s">
        <v>80</v>
      </c>
      <c r="AV1292" s="14" t="s">
        <v>80</v>
      </c>
      <c r="AW1292" s="14" t="s">
        <v>194</v>
      </c>
      <c r="AX1292" s="14" t="s">
        <v>71</v>
      </c>
      <c r="AY1292" s="255" t="s">
        <v>181</v>
      </c>
    </row>
    <row r="1293" s="14" customFormat="1">
      <c r="A1293" s="14"/>
      <c r="B1293" s="245"/>
      <c r="C1293" s="246"/>
      <c r="D1293" s="236" t="s">
        <v>192</v>
      </c>
      <c r="E1293" s="247" t="s">
        <v>19</v>
      </c>
      <c r="F1293" s="248" t="s">
        <v>1617</v>
      </c>
      <c r="G1293" s="246"/>
      <c r="H1293" s="249">
        <v>18.050000000000001</v>
      </c>
      <c r="I1293" s="250"/>
      <c r="J1293" s="246"/>
      <c r="K1293" s="246"/>
      <c r="L1293" s="251"/>
      <c r="M1293" s="252"/>
      <c r="N1293" s="253"/>
      <c r="O1293" s="253"/>
      <c r="P1293" s="253"/>
      <c r="Q1293" s="253"/>
      <c r="R1293" s="253"/>
      <c r="S1293" s="253"/>
      <c r="T1293" s="25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5" t="s">
        <v>192</v>
      </c>
      <c r="AU1293" s="255" t="s">
        <v>80</v>
      </c>
      <c r="AV1293" s="14" t="s">
        <v>80</v>
      </c>
      <c r="AW1293" s="14" t="s">
        <v>194</v>
      </c>
      <c r="AX1293" s="14" t="s">
        <v>71</v>
      </c>
      <c r="AY1293" s="255" t="s">
        <v>181</v>
      </c>
    </row>
    <row r="1294" s="15" customFormat="1">
      <c r="A1294" s="15"/>
      <c r="B1294" s="256"/>
      <c r="C1294" s="257"/>
      <c r="D1294" s="236" t="s">
        <v>192</v>
      </c>
      <c r="E1294" s="258" t="s">
        <v>19</v>
      </c>
      <c r="F1294" s="259" t="s">
        <v>214</v>
      </c>
      <c r="G1294" s="257"/>
      <c r="H1294" s="260">
        <v>48.259</v>
      </c>
      <c r="I1294" s="261"/>
      <c r="J1294" s="257"/>
      <c r="K1294" s="257"/>
      <c r="L1294" s="262"/>
      <c r="M1294" s="263"/>
      <c r="N1294" s="264"/>
      <c r="O1294" s="264"/>
      <c r="P1294" s="264"/>
      <c r="Q1294" s="264"/>
      <c r="R1294" s="264"/>
      <c r="S1294" s="264"/>
      <c r="T1294" s="26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6" t="s">
        <v>192</v>
      </c>
      <c r="AU1294" s="266" t="s">
        <v>80</v>
      </c>
      <c r="AV1294" s="15" t="s">
        <v>97</v>
      </c>
      <c r="AW1294" s="15" t="s">
        <v>194</v>
      </c>
      <c r="AX1294" s="15" t="s">
        <v>71</v>
      </c>
      <c r="AY1294" s="266" t="s">
        <v>181</v>
      </c>
    </row>
    <row r="1295" s="16" customFormat="1">
      <c r="A1295" s="16"/>
      <c r="B1295" s="267"/>
      <c r="C1295" s="268"/>
      <c r="D1295" s="236" t="s">
        <v>192</v>
      </c>
      <c r="E1295" s="269" t="s">
        <v>19</v>
      </c>
      <c r="F1295" s="270" t="s">
        <v>220</v>
      </c>
      <c r="G1295" s="268"/>
      <c r="H1295" s="271">
        <v>433.35937999999999</v>
      </c>
      <c r="I1295" s="272"/>
      <c r="J1295" s="268"/>
      <c r="K1295" s="268"/>
      <c r="L1295" s="273"/>
      <c r="M1295" s="274"/>
      <c r="N1295" s="275"/>
      <c r="O1295" s="275"/>
      <c r="P1295" s="275"/>
      <c r="Q1295" s="275"/>
      <c r="R1295" s="275"/>
      <c r="S1295" s="275"/>
      <c r="T1295" s="27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77" t="s">
        <v>192</v>
      </c>
      <c r="AU1295" s="277" t="s">
        <v>80</v>
      </c>
      <c r="AV1295" s="16" t="s">
        <v>188</v>
      </c>
      <c r="AW1295" s="16" t="s">
        <v>194</v>
      </c>
      <c r="AX1295" s="16" t="s">
        <v>78</v>
      </c>
      <c r="AY1295" s="277" t="s">
        <v>181</v>
      </c>
    </row>
    <row r="1296" s="2" customFormat="1" ht="37.8" customHeight="1">
      <c r="A1296" s="41"/>
      <c r="B1296" s="42"/>
      <c r="C1296" s="216" t="s">
        <v>1618</v>
      </c>
      <c r="D1296" s="216" t="s">
        <v>183</v>
      </c>
      <c r="E1296" s="217" t="s">
        <v>1619</v>
      </c>
      <c r="F1296" s="218" t="s">
        <v>1620</v>
      </c>
      <c r="G1296" s="219" t="s">
        <v>283</v>
      </c>
      <c r="H1296" s="220">
        <v>8.2530000000000001</v>
      </c>
      <c r="I1296" s="221"/>
      <c r="J1296" s="222">
        <f>ROUND(I1296*H1296,2)</f>
        <v>0</v>
      </c>
      <c r="K1296" s="218" t="s">
        <v>187</v>
      </c>
      <c r="L1296" s="47"/>
      <c r="M1296" s="223" t="s">
        <v>19</v>
      </c>
      <c r="N1296" s="224" t="s">
        <v>42</v>
      </c>
      <c r="O1296" s="87"/>
      <c r="P1296" s="225">
        <f>O1296*H1296</f>
        <v>0</v>
      </c>
      <c r="Q1296" s="225">
        <v>0.03245</v>
      </c>
      <c r="R1296" s="225">
        <f>Q1296*H1296</f>
        <v>0.26780985000000002</v>
      </c>
      <c r="S1296" s="225">
        <v>0</v>
      </c>
      <c r="T1296" s="226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7" t="s">
        <v>188</v>
      </c>
      <c r="AT1296" s="227" t="s">
        <v>183</v>
      </c>
      <c r="AU1296" s="227" t="s">
        <v>80</v>
      </c>
      <c r="AY1296" s="20" t="s">
        <v>181</v>
      </c>
      <c r="BE1296" s="228">
        <f>IF(N1296="základní",J1296,0)</f>
        <v>0</v>
      </c>
      <c r="BF1296" s="228">
        <f>IF(N1296="snížená",J1296,0)</f>
        <v>0</v>
      </c>
      <c r="BG1296" s="228">
        <f>IF(N1296="zákl. přenesená",J1296,0)</f>
        <v>0</v>
      </c>
      <c r="BH1296" s="228">
        <f>IF(N1296="sníž. přenesená",J1296,0)</f>
        <v>0</v>
      </c>
      <c r="BI1296" s="228">
        <f>IF(N1296="nulová",J1296,0)</f>
        <v>0</v>
      </c>
      <c r="BJ1296" s="20" t="s">
        <v>78</v>
      </c>
      <c r="BK1296" s="228">
        <f>ROUND(I1296*H1296,2)</f>
        <v>0</v>
      </c>
      <c r="BL1296" s="20" t="s">
        <v>188</v>
      </c>
      <c r="BM1296" s="227" t="s">
        <v>1621</v>
      </c>
    </row>
    <row r="1297" s="2" customFormat="1">
      <c r="A1297" s="41"/>
      <c r="B1297" s="42"/>
      <c r="C1297" s="43"/>
      <c r="D1297" s="229" t="s">
        <v>190</v>
      </c>
      <c r="E1297" s="43"/>
      <c r="F1297" s="230" t="s">
        <v>1622</v>
      </c>
      <c r="G1297" s="43"/>
      <c r="H1297" s="43"/>
      <c r="I1297" s="231"/>
      <c r="J1297" s="43"/>
      <c r="K1297" s="43"/>
      <c r="L1297" s="47"/>
      <c r="M1297" s="232"/>
      <c r="N1297" s="233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190</v>
      </c>
      <c r="AU1297" s="20" t="s">
        <v>80</v>
      </c>
    </row>
    <row r="1298" s="14" customFormat="1">
      <c r="A1298" s="14"/>
      <c r="B1298" s="245"/>
      <c r="C1298" s="246"/>
      <c r="D1298" s="236" t="s">
        <v>192</v>
      </c>
      <c r="E1298" s="247" t="s">
        <v>19</v>
      </c>
      <c r="F1298" s="248" t="s">
        <v>1623</v>
      </c>
      <c r="G1298" s="246"/>
      <c r="H1298" s="249">
        <v>8.2530000000000001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192</v>
      </c>
      <c r="AU1298" s="255" t="s">
        <v>80</v>
      </c>
      <c r="AV1298" s="14" t="s">
        <v>80</v>
      </c>
      <c r="AW1298" s="14" t="s">
        <v>194</v>
      </c>
      <c r="AX1298" s="14" t="s">
        <v>71</v>
      </c>
      <c r="AY1298" s="255" t="s">
        <v>181</v>
      </c>
    </row>
    <row r="1299" s="2" customFormat="1" ht="37.8" customHeight="1">
      <c r="A1299" s="41"/>
      <c r="B1299" s="42"/>
      <c r="C1299" s="216" t="s">
        <v>1624</v>
      </c>
      <c r="D1299" s="216" t="s">
        <v>183</v>
      </c>
      <c r="E1299" s="217" t="s">
        <v>1625</v>
      </c>
      <c r="F1299" s="218" t="s">
        <v>1626</v>
      </c>
      <c r="G1299" s="219" t="s">
        <v>283</v>
      </c>
      <c r="H1299" s="220">
        <v>47.93</v>
      </c>
      <c r="I1299" s="221"/>
      <c r="J1299" s="222">
        <f>ROUND(I1299*H1299,2)</f>
        <v>0</v>
      </c>
      <c r="K1299" s="218" t="s">
        <v>187</v>
      </c>
      <c r="L1299" s="47"/>
      <c r="M1299" s="223" t="s">
        <v>19</v>
      </c>
      <c r="N1299" s="224" t="s">
        <v>42</v>
      </c>
      <c r="O1299" s="87"/>
      <c r="P1299" s="225">
        <f>O1299*H1299</f>
        <v>0</v>
      </c>
      <c r="Q1299" s="225">
        <v>0.00036000000000000002</v>
      </c>
      <c r="R1299" s="225">
        <f>Q1299*H1299</f>
        <v>0.017254800000000001</v>
      </c>
      <c r="S1299" s="225">
        <v>0</v>
      </c>
      <c r="T1299" s="226">
        <f>S1299*H1299</f>
        <v>0</v>
      </c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R1299" s="227" t="s">
        <v>188</v>
      </c>
      <c r="AT1299" s="227" t="s">
        <v>183</v>
      </c>
      <c r="AU1299" s="227" t="s">
        <v>80</v>
      </c>
      <c r="AY1299" s="20" t="s">
        <v>181</v>
      </c>
      <c r="BE1299" s="228">
        <f>IF(N1299="základní",J1299,0)</f>
        <v>0</v>
      </c>
      <c r="BF1299" s="228">
        <f>IF(N1299="snížená",J1299,0)</f>
        <v>0</v>
      </c>
      <c r="BG1299" s="228">
        <f>IF(N1299="zákl. přenesená",J1299,0)</f>
        <v>0</v>
      </c>
      <c r="BH1299" s="228">
        <f>IF(N1299="sníž. přenesená",J1299,0)</f>
        <v>0</v>
      </c>
      <c r="BI1299" s="228">
        <f>IF(N1299="nulová",J1299,0)</f>
        <v>0</v>
      </c>
      <c r="BJ1299" s="20" t="s">
        <v>78</v>
      </c>
      <c r="BK1299" s="228">
        <f>ROUND(I1299*H1299,2)</f>
        <v>0</v>
      </c>
      <c r="BL1299" s="20" t="s">
        <v>188</v>
      </c>
      <c r="BM1299" s="227" t="s">
        <v>1627</v>
      </c>
    </row>
    <row r="1300" s="2" customFormat="1">
      <c r="A1300" s="41"/>
      <c r="B1300" s="42"/>
      <c r="C1300" s="43"/>
      <c r="D1300" s="229" t="s">
        <v>190</v>
      </c>
      <c r="E1300" s="43"/>
      <c r="F1300" s="230" t="s">
        <v>1628</v>
      </c>
      <c r="G1300" s="43"/>
      <c r="H1300" s="43"/>
      <c r="I1300" s="231"/>
      <c r="J1300" s="43"/>
      <c r="K1300" s="43"/>
      <c r="L1300" s="47"/>
      <c r="M1300" s="232"/>
      <c r="N1300" s="233"/>
      <c r="O1300" s="87"/>
      <c r="P1300" s="87"/>
      <c r="Q1300" s="87"/>
      <c r="R1300" s="87"/>
      <c r="S1300" s="87"/>
      <c r="T1300" s="88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T1300" s="20" t="s">
        <v>190</v>
      </c>
      <c r="AU1300" s="20" t="s">
        <v>80</v>
      </c>
    </row>
    <row r="1301" s="14" customFormat="1">
      <c r="A1301" s="14"/>
      <c r="B1301" s="245"/>
      <c r="C1301" s="246"/>
      <c r="D1301" s="236" t="s">
        <v>192</v>
      </c>
      <c r="E1301" s="247" t="s">
        <v>19</v>
      </c>
      <c r="F1301" s="248" t="s">
        <v>1629</v>
      </c>
      <c r="G1301" s="246"/>
      <c r="H1301" s="249">
        <v>27.629999999999999</v>
      </c>
      <c r="I1301" s="250"/>
      <c r="J1301" s="246"/>
      <c r="K1301" s="246"/>
      <c r="L1301" s="251"/>
      <c r="M1301" s="252"/>
      <c r="N1301" s="253"/>
      <c r="O1301" s="253"/>
      <c r="P1301" s="253"/>
      <c r="Q1301" s="253"/>
      <c r="R1301" s="253"/>
      <c r="S1301" s="253"/>
      <c r="T1301" s="25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5" t="s">
        <v>192</v>
      </c>
      <c r="AU1301" s="255" t="s">
        <v>80</v>
      </c>
      <c r="AV1301" s="14" t="s">
        <v>80</v>
      </c>
      <c r="AW1301" s="14" t="s">
        <v>194</v>
      </c>
      <c r="AX1301" s="14" t="s">
        <v>71</v>
      </c>
      <c r="AY1301" s="255" t="s">
        <v>181</v>
      </c>
    </row>
    <row r="1302" s="14" customFormat="1">
      <c r="A1302" s="14"/>
      <c r="B1302" s="245"/>
      <c r="C1302" s="246"/>
      <c r="D1302" s="236" t="s">
        <v>192</v>
      </c>
      <c r="E1302" s="247" t="s">
        <v>19</v>
      </c>
      <c r="F1302" s="248" t="s">
        <v>1630</v>
      </c>
      <c r="G1302" s="246"/>
      <c r="H1302" s="249">
        <v>1.3500000000000001</v>
      </c>
      <c r="I1302" s="250"/>
      <c r="J1302" s="246"/>
      <c r="K1302" s="246"/>
      <c r="L1302" s="251"/>
      <c r="M1302" s="252"/>
      <c r="N1302" s="253"/>
      <c r="O1302" s="253"/>
      <c r="P1302" s="253"/>
      <c r="Q1302" s="253"/>
      <c r="R1302" s="253"/>
      <c r="S1302" s="253"/>
      <c r="T1302" s="25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5" t="s">
        <v>192</v>
      </c>
      <c r="AU1302" s="255" t="s">
        <v>80</v>
      </c>
      <c r="AV1302" s="14" t="s">
        <v>80</v>
      </c>
      <c r="AW1302" s="14" t="s">
        <v>194</v>
      </c>
      <c r="AX1302" s="14" t="s">
        <v>71</v>
      </c>
      <c r="AY1302" s="255" t="s">
        <v>181</v>
      </c>
    </row>
    <row r="1303" s="14" customFormat="1">
      <c r="A1303" s="14"/>
      <c r="B1303" s="245"/>
      <c r="C1303" s="246"/>
      <c r="D1303" s="236" t="s">
        <v>192</v>
      </c>
      <c r="E1303" s="247" t="s">
        <v>19</v>
      </c>
      <c r="F1303" s="248" t="s">
        <v>1631</v>
      </c>
      <c r="G1303" s="246"/>
      <c r="H1303" s="249">
        <v>3.6399999999999997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192</v>
      </c>
      <c r="AU1303" s="255" t="s">
        <v>80</v>
      </c>
      <c r="AV1303" s="14" t="s">
        <v>80</v>
      </c>
      <c r="AW1303" s="14" t="s">
        <v>194</v>
      </c>
      <c r="AX1303" s="14" t="s">
        <v>71</v>
      </c>
      <c r="AY1303" s="255" t="s">
        <v>181</v>
      </c>
    </row>
    <row r="1304" s="14" customFormat="1">
      <c r="A1304" s="14"/>
      <c r="B1304" s="245"/>
      <c r="C1304" s="246"/>
      <c r="D1304" s="236" t="s">
        <v>192</v>
      </c>
      <c r="E1304" s="247" t="s">
        <v>19</v>
      </c>
      <c r="F1304" s="248" t="s">
        <v>1632</v>
      </c>
      <c r="G1304" s="246"/>
      <c r="H1304" s="249">
        <v>10.6295</v>
      </c>
      <c r="I1304" s="250"/>
      <c r="J1304" s="246"/>
      <c r="K1304" s="246"/>
      <c r="L1304" s="251"/>
      <c r="M1304" s="252"/>
      <c r="N1304" s="253"/>
      <c r="O1304" s="253"/>
      <c r="P1304" s="253"/>
      <c r="Q1304" s="253"/>
      <c r="R1304" s="253"/>
      <c r="S1304" s="253"/>
      <c r="T1304" s="25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5" t="s">
        <v>192</v>
      </c>
      <c r="AU1304" s="255" t="s">
        <v>80</v>
      </c>
      <c r="AV1304" s="14" t="s">
        <v>80</v>
      </c>
      <c r="AW1304" s="14" t="s">
        <v>194</v>
      </c>
      <c r="AX1304" s="14" t="s">
        <v>71</v>
      </c>
      <c r="AY1304" s="255" t="s">
        <v>181</v>
      </c>
    </row>
    <row r="1305" s="14" customFormat="1">
      <c r="A1305" s="14"/>
      <c r="B1305" s="245"/>
      <c r="C1305" s="246"/>
      <c r="D1305" s="236" t="s">
        <v>192</v>
      </c>
      <c r="E1305" s="247" t="s">
        <v>19</v>
      </c>
      <c r="F1305" s="248" t="s">
        <v>1633</v>
      </c>
      <c r="G1305" s="246"/>
      <c r="H1305" s="249">
        <v>1.0800000000000001</v>
      </c>
      <c r="I1305" s="250"/>
      <c r="J1305" s="246"/>
      <c r="K1305" s="246"/>
      <c r="L1305" s="251"/>
      <c r="M1305" s="252"/>
      <c r="N1305" s="253"/>
      <c r="O1305" s="253"/>
      <c r="P1305" s="253"/>
      <c r="Q1305" s="253"/>
      <c r="R1305" s="253"/>
      <c r="S1305" s="253"/>
      <c r="T1305" s="25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5" t="s">
        <v>192</v>
      </c>
      <c r="AU1305" s="255" t="s">
        <v>80</v>
      </c>
      <c r="AV1305" s="14" t="s">
        <v>80</v>
      </c>
      <c r="AW1305" s="14" t="s">
        <v>194</v>
      </c>
      <c r="AX1305" s="14" t="s">
        <v>71</v>
      </c>
      <c r="AY1305" s="255" t="s">
        <v>181</v>
      </c>
    </row>
    <row r="1306" s="14" customFormat="1">
      <c r="A1306" s="14"/>
      <c r="B1306" s="245"/>
      <c r="C1306" s="246"/>
      <c r="D1306" s="236" t="s">
        <v>192</v>
      </c>
      <c r="E1306" s="247" t="s">
        <v>19</v>
      </c>
      <c r="F1306" s="248" t="s">
        <v>1634</v>
      </c>
      <c r="G1306" s="246"/>
      <c r="H1306" s="249">
        <v>2.2199999999999998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192</v>
      </c>
      <c r="AU1306" s="255" t="s">
        <v>80</v>
      </c>
      <c r="AV1306" s="14" t="s">
        <v>80</v>
      </c>
      <c r="AW1306" s="14" t="s">
        <v>194</v>
      </c>
      <c r="AX1306" s="14" t="s">
        <v>71</v>
      </c>
      <c r="AY1306" s="255" t="s">
        <v>181</v>
      </c>
    </row>
    <row r="1307" s="14" customFormat="1">
      <c r="A1307" s="14"/>
      <c r="B1307" s="245"/>
      <c r="C1307" s="246"/>
      <c r="D1307" s="236" t="s">
        <v>192</v>
      </c>
      <c r="E1307" s="247" t="s">
        <v>19</v>
      </c>
      <c r="F1307" s="248" t="s">
        <v>1635</v>
      </c>
      <c r="G1307" s="246"/>
      <c r="H1307" s="249">
        <v>1.3800000000000001</v>
      </c>
      <c r="I1307" s="250"/>
      <c r="J1307" s="246"/>
      <c r="K1307" s="246"/>
      <c r="L1307" s="251"/>
      <c r="M1307" s="252"/>
      <c r="N1307" s="253"/>
      <c r="O1307" s="253"/>
      <c r="P1307" s="253"/>
      <c r="Q1307" s="253"/>
      <c r="R1307" s="253"/>
      <c r="S1307" s="253"/>
      <c r="T1307" s="25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5" t="s">
        <v>192</v>
      </c>
      <c r="AU1307" s="255" t="s">
        <v>80</v>
      </c>
      <c r="AV1307" s="14" t="s">
        <v>80</v>
      </c>
      <c r="AW1307" s="14" t="s">
        <v>194</v>
      </c>
      <c r="AX1307" s="14" t="s">
        <v>71</v>
      </c>
      <c r="AY1307" s="255" t="s">
        <v>181</v>
      </c>
    </row>
    <row r="1308" s="2" customFormat="1" ht="49.05" customHeight="1">
      <c r="A1308" s="41"/>
      <c r="B1308" s="42"/>
      <c r="C1308" s="216" t="s">
        <v>1636</v>
      </c>
      <c r="D1308" s="216" t="s">
        <v>183</v>
      </c>
      <c r="E1308" s="217" t="s">
        <v>1637</v>
      </c>
      <c r="F1308" s="218" t="s">
        <v>1638</v>
      </c>
      <c r="G1308" s="219" t="s">
        <v>283</v>
      </c>
      <c r="H1308" s="220">
        <v>27.027999999999999</v>
      </c>
      <c r="I1308" s="221"/>
      <c r="J1308" s="222">
        <f>ROUND(I1308*H1308,2)</f>
        <v>0</v>
      </c>
      <c r="K1308" s="218" t="s">
        <v>187</v>
      </c>
      <c r="L1308" s="47"/>
      <c r="M1308" s="223" t="s">
        <v>19</v>
      </c>
      <c r="N1308" s="224" t="s">
        <v>42</v>
      </c>
      <c r="O1308" s="87"/>
      <c r="P1308" s="225">
        <f>O1308*H1308</f>
        <v>0</v>
      </c>
      <c r="Q1308" s="225">
        <v>0.0147</v>
      </c>
      <c r="R1308" s="225">
        <f>Q1308*H1308</f>
        <v>0.39731159999999999</v>
      </c>
      <c r="S1308" s="225">
        <v>0</v>
      </c>
      <c r="T1308" s="226">
        <f>S1308*H1308</f>
        <v>0</v>
      </c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R1308" s="227" t="s">
        <v>188</v>
      </c>
      <c r="AT1308" s="227" t="s">
        <v>183</v>
      </c>
      <c r="AU1308" s="227" t="s">
        <v>80</v>
      </c>
      <c r="AY1308" s="20" t="s">
        <v>181</v>
      </c>
      <c r="BE1308" s="228">
        <f>IF(N1308="základní",J1308,0)</f>
        <v>0</v>
      </c>
      <c r="BF1308" s="228">
        <f>IF(N1308="snížená",J1308,0)</f>
        <v>0</v>
      </c>
      <c r="BG1308" s="228">
        <f>IF(N1308="zákl. přenesená",J1308,0)</f>
        <v>0</v>
      </c>
      <c r="BH1308" s="228">
        <f>IF(N1308="sníž. přenesená",J1308,0)</f>
        <v>0</v>
      </c>
      <c r="BI1308" s="228">
        <f>IF(N1308="nulová",J1308,0)</f>
        <v>0</v>
      </c>
      <c r="BJ1308" s="20" t="s">
        <v>78</v>
      </c>
      <c r="BK1308" s="228">
        <f>ROUND(I1308*H1308,2)</f>
        <v>0</v>
      </c>
      <c r="BL1308" s="20" t="s">
        <v>188</v>
      </c>
      <c r="BM1308" s="227" t="s">
        <v>1639</v>
      </c>
    </row>
    <row r="1309" s="2" customFormat="1">
      <c r="A1309" s="41"/>
      <c r="B1309" s="42"/>
      <c r="C1309" s="43"/>
      <c r="D1309" s="229" t="s">
        <v>190</v>
      </c>
      <c r="E1309" s="43"/>
      <c r="F1309" s="230" t="s">
        <v>1640</v>
      </c>
      <c r="G1309" s="43"/>
      <c r="H1309" s="43"/>
      <c r="I1309" s="231"/>
      <c r="J1309" s="43"/>
      <c r="K1309" s="43"/>
      <c r="L1309" s="47"/>
      <c r="M1309" s="232"/>
      <c r="N1309" s="233"/>
      <c r="O1309" s="87"/>
      <c r="P1309" s="87"/>
      <c r="Q1309" s="87"/>
      <c r="R1309" s="87"/>
      <c r="S1309" s="87"/>
      <c r="T1309" s="88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T1309" s="20" t="s">
        <v>190</v>
      </c>
      <c r="AU1309" s="20" t="s">
        <v>80</v>
      </c>
    </row>
    <row r="1310" s="14" customFormat="1">
      <c r="A1310" s="14"/>
      <c r="B1310" s="245"/>
      <c r="C1310" s="246"/>
      <c r="D1310" s="236" t="s">
        <v>192</v>
      </c>
      <c r="E1310" s="247" t="s">
        <v>19</v>
      </c>
      <c r="F1310" s="248" t="s">
        <v>1641</v>
      </c>
      <c r="G1310" s="246"/>
      <c r="H1310" s="249">
        <v>27.0275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192</v>
      </c>
      <c r="AU1310" s="255" t="s">
        <v>80</v>
      </c>
      <c r="AV1310" s="14" t="s">
        <v>80</v>
      </c>
      <c r="AW1310" s="14" t="s">
        <v>194</v>
      </c>
      <c r="AX1310" s="14" t="s">
        <v>71</v>
      </c>
      <c r="AY1310" s="255" t="s">
        <v>181</v>
      </c>
    </row>
    <row r="1311" s="2" customFormat="1" ht="33" customHeight="1">
      <c r="A1311" s="41"/>
      <c r="B1311" s="42"/>
      <c r="C1311" s="216" t="s">
        <v>1642</v>
      </c>
      <c r="D1311" s="216" t="s">
        <v>183</v>
      </c>
      <c r="E1311" s="217" t="s">
        <v>1643</v>
      </c>
      <c r="F1311" s="218" t="s">
        <v>1644</v>
      </c>
      <c r="G1311" s="219" t="s">
        <v>283</v>
      </c>
      <c r="H1311" s="220">
        <v>368.65300000000002</v>
      </c>
      <c r="I1311" s="221"/>
      <c r="J1311" s="222">
        <f>ROUND(I1311*H1311,2)</f>
        <v>0</v>
      </c>
      <c r="K1311" s="218" t="s">
        <v>187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9.0000000000000006E-05</v>
      </c>
      <c r="R1311" s="225">
        <f>Q1311*H1311</f>
        <v>0.033178770000000003</v>
      </c>
      <c r="S1311" s="225">
        <v>6.0000000000000002E-05</v>
      </c>
      <c r="T1311" s="226">
        <f>S1311*H1311</f>
        <v>0.022119180000000002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188</v>
      </c>
      <c r="AT1311" s="227" t="s">
        <v>183</v>
      </c>
      <c r="AU1311" s="227" t="s">
        <v>80</v>
      </c>
      <c r="AY1311" s="20" t="s">
        <v>181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188</v>
      </c>
      <c r="BM1311" s="227" t="s">
        <v>1645</v>
      </c>
    </row>
    <row r="1312" s="2" customFormat="1">
      <c r="A1312" s="41"/>
      <c r="B1312" s="42"/>
      <c r="C1312" s="43"/>
      <c r="D1312" s="229" t="s">
        <v>190</v>
      </c>
      <c r="E1312" s="43"/>
      <c r="F1312" s="230" t="s">
        <v>1646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190</v>
      </c>
      <c r="AU1312" s="20" t="s">
        <v>80</v>
      </c>
    </row>
    <row r="1313" s="14" customFormat="1">
      <c r="A1313" s="14"/>
      <c r="B1313" s="245"/>
      <c r="C1313" s="246"/>
      <c r="D1313" s="236" t="s">
        <v>192</v>
      </c>
      <c r="E1313" s="247" t="s">
        <v>19</v>
      </c>
      <c r="F1313" s="248" t="s">
        <v>1647</v>
      </c>
      <c r="G1313" s="246"/>
      <c r="H1313" s="249">
        <v>368.65300000000002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192</v>
      </c>
      <c r="AU1313" s="255" t="s">
        <v>80</v>
      </c>
      <c r="AV1313" s="14" t="s">
        <v>80</v>
      </c>
      <c r="AW1313" s="14" t="s">
        <v>194</v>
      </c>
      <c r="AX1313" s="14" t="s">
        <v>71</v>
      </c>
      <c r="AY1313" s="255" t="s">
        <v>181</v>
      </c>
    </row>
    <row r="1314" s="2" customFormat="1" ht="33" customHeight="1">
      <c r="A1314" s="41"/>
      <c r="B1314" s="42"/>
      <c r="C1314" s="216" t="s">
        <v>1648</v>
      </c>
      <c r="D1314" s="216" t="s">
        <v>183</v>
      </c>
      <c r="E1314" s="217" t="s">
        <v>1649</v>
      </c>
      <c r="F1314" s="218" t="s">
        <v>1650</v>
      </c>
      <c r="G1314" s="219" t="s">
        <v>283</v>
      </c>
      <c r="H1314" s="220">
        <v>37.200000000000003</v>
      </c>
      <c r="I1314" s="221"/>
      <c r="J1314" s="222">
        <f>ROUND(I1314*H1314,2)</f>
        <v>0</v>
      </c>
      <c r="K1314" s="218" t="s">
        <v>187</v>
      </c>
      <c r="L1314" s="47"/>
      <c r="M1314" s="223" t="s">
        <v>19</v>
      </c>
      <c r="N1314" s="224" t="s">
        <v>42</v>
      </c>
      <c r="O1314" s="87"/>
      <c r="P1314" s="225">
        <f>O1314*H1314</f>
        <v>0</v>
      </c>
      <c r="Q1314" s="225">
        <v>9.0000000000000006E-05</v>
      </c>
      <c r="R1314" s="225">
        <f>Q1314*H1314</f>
        <v>0.0033480000000000003</v>
      </c>
      <c r="S1314" s="225">
        <v>6.0000000000000002E-05</v>
      </c>
      <c r="T1314" s="226">
        <f>S1314*H1314</f>
        <v>0.002232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227" t="s">
        <v>188</v>
      </c>
      <c r="AT1314" s="227" t="s">
        <v>183</v>
      </c>
      <c r="AU1314" s="227" t="s">
        <v>80</v>
      </c>
      <c r="AY1314" s="20" t="s">
        <v>181</v>
      </c>
      <c r="BE1314" s="228">
        <f>IF(N1314="základní",J1314,0)</f>
        <v>0</v>
      </c>
      <c r="BF1314" s="228">
        <f>IF(N1314="snížená",J1314,0)</f>
        <v>0</v>
      </c>
      <c r="BG1314" s="228">
        <f>IF(N1314="zákl. přenesená",J1314,0)</f>
        <v>0</v>
      </c>
      <c r="BH1314" s="228">
        <f>IF(N1314="sníž. přenesená",J1314,0)</f>
        <v>0</v>
      </c>
      <c r="BI1314" s="228">
        <f>IF(N1314="nulová",J1314,0)</f>
        <v>0</v>
      </c>
      <c r="BJ1314" s="20" t="s">
        <v>78</v>
      </c>
      <c r="BK1314" s="228">
        <f>ROUND(I1314*H1314,2)</f>
        <v>0</v>
      </c>
      <c r="BL1314" s="20" t="s">
        <v>188</v>
      </c>
      <c r="BM1314" s="227" t="s">
        <v>1651</v>
      </c>
    </row>
    <row r="1315" s="2" customFormat="1">
      <c r="A1315" s="41"/>
      <c r="B1315" s="42"/>
      <c r="C1315" s="43"/>
      <c r="D1315" s="229" t="s">
        <v>190</v>
      </c>
      <c r="E1315" s="43"/>
      <c r="F1315" s="230" t="s">
        <v>1652</v>
      </c>
      <c r="G1315" s="43"/>
      <c r="H1315" s="43"/>
      <c r="I1315" s="231"/>
      <c r="J1315" s="43"/>
      <c r="K1315" s="43"/>
      <c r="L1315" s="47"/>
      <c r="M1315" s="232"/>
      <c r="N1315" s="233"/>
      <c r="O1315" s="87"/>
      <c r="P1315" s="87"/>
      <c r="Q1315" s="87"/>
      <c r="R1315" s="87"/>
      <c r="S1315" s="87"/>
      <c r="T1315" s="88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T1315" s="20" t="s">
        <v>190</v>
      </c>
      <c r="AU1315" s="20" t="s">
        <v>80</v>
      </c>
    </row>
    <row r="1316" s="14" customFormat="1">
      <c r="A1316" s="14"/>
      <c r="B1316" s="245"/>
      <c r="C1316" s="246"/>
      <c r="D1316" s="236" t="s">
        <v>192</v>
      </c>
      <c r="E1316" s="247" t="s">
        <v>19</v>
      </c>
      <c r="F1316" s="248" t="s">
        <v>1653</v>
      </c>
      <c r="G1316" s="246"/>
      <c r="H1316" s="249">
        <v>2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192</v>
      </c>
      <c r="AU1316" s="255" t="s">
        <v>80</v>
      </c>
      <c r="AV1316" s="14" t="s">
        <v>80</v>
      </c>
      <c r="AW1316" s="14" t="s">
        <v>194</v>
      </c>
      <c r="AX1316" s="14" t="s">
        <v>71</v>
      </c>
      <c r="AY1316" s="255" t="s">
        <v>181</v>
      </c>
    </row>
    <row r="1317" s="14" customFormat="1">
      <c r="A1317" s="14"/>
      <c r="B1317" s="245"/>
      <c r="C1317" s="246"/>
      <c r="D1317" s="236" t="s">
        <v>192</v>
      </c>
      <c r="E1317" s="247" t="s">
        <v>19</v>
      </c>
      <c r="F1317" s="248" t="s">
        <v>1654</v>
      </c>
      <c r="G1317" s="246"/>
      <c r="H1317" s="249">
        <v>35.200000000000003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192</v>
      </c>
      <c r="AU1317" s="255" t="s">
        <v>80</v>
      </c>
      <c r="AV1317" s="14" t="s">
        <v>80</v>
      </c>
      <c r="AW1317" s="14" t="s">
        <v>194</v>
      </c>
      <c r="AX1317" s="14" t="s">
        <v>71</v>
      </c>
      <c r="AY1317" s="255" t="s">
        <v>181</v>
      </c>
    </row>
    <row r="1318" s="2" customFormat="1" ht="37.8" customHeight="1">
      <c r="A1318" s="41"/>
      <c r="B1318" s="42"/>
      <c r="C1318" s="216" t="s">
        <v>1655</v>
      </c>
      <c r="D1318" s="216" t="s">
        <v>183</v>
      </c>
      <c r="E1318" s="217" t="s">
        <v>1656</v>
      </c>
      <c r="F1318" s="218" t="s">
        <v>1657</v>
      </c>
      <c r="G1318" s="219" t="s">
        <v>283</v>
      </c>
      <c r="H1318" s="220">
        <v>654.34799999999996</v>
      </c>
      <c r="I1318" s="221"/>
      <c r="J1318" s="222">
        <f>ROUND(I1318*H1318,2)</f>
        <v>0</v>
      </c>
      <c r="K1318" s="218" t="s">
        <v>187</v>
      </c>
      <c r="L1318" s="47"/>
      <c r="M1318" s="223" t="s">
        <v>19</v>
      </c>
      <c r="N1318" s="224" t="s">
        <v>42</v>
      </c>
      <c r="O1318" s="87"/>
      <c r="P1318" s="225">
        <f>O1318*H1318</f>
        <v>0</v>
      </c>
      <c r="Q1318" s="225">
        <v>0.026440000000000002</v>
      </c>
      <c r="R1318" s="225">
        <f>Q1318*H1318</f>
        <v>17.30096112</v>
      </c>
      <c r="S1318" s="225">
        <v>0.025999999999999999</v>
      </c>
      <c r="T1318" s="226">
        <f>S1318*H1318</f>
        <v>17.013047999999998</v>
      </c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R1318" s="227" t="s">
        <v>188</v>
      </c>
      <c r="AT1318" s="227" t="s">
        <v>183</v>
      </c>
      <c r="AU1318" s="227" t="s">
        <v>80</v>
      </c>
      <c r="AY1318" s="20" t="s">
        <v>181</v>
      </c>
      <c r="BE1318" s="228">
        <f>IF(N1318="základní",J1318,0)</f>
        <v>0</v>
      </c>
      <c r="BF1318" s="228">
        <f>IF(N1318="snížená",J1318,0)</f>
        <v>0</v>
      </c>
      <c r="BG1318" s="228">
        <f>IF(N1318="zákl. přenesená",J1318,0)</f>
        <v>0</v>
      </c>
      <c r="BH1318" s="228">
        <f>IF(N1318="sníž. přenesená",J1318,0)</f>
        <v>0</v>
      </c>
      <c r="BI1318" s="228">
        <f>IF(N1318="nulová",J1318,0)</f>
        <v>0</v>
      </c>
      <c r="BJ1318" s="20" t="s">
        <v>78</v>
      </c>
      <c r="BK1318" s="228">
        <f>ROUND(I1318*H1318,2)</f>
        <v>0</v>
      </c>
      <c r="BL1318" s="20" t="s">
        <v>188</v>
      </c>
      <c r="BM1318" s="227" t="s">
        <v>1658</v>
      </c>
    </row>
    <row r="1319" s="2" customFormat="1">
      <c r="A1319" s="41"/>
      <c r="B1319" s="42"/>
      <c r="C1319" s="43"/>
      <c r="D1319" s="229" t="s">
        <v>190</v>
      </c>
      <c r="E1319" s="43"/>
      <c r="F1319" s="230" t="s">
        <v>1659</v>
      </c>
      <c r="G1319" s="43"/>
      <c r="H1319" s="43"/>
      <c r="I1319" s="231"/>
      <c r="J1319" s="43"/>
      <c r="K1319" s="43"/>
      <c r="L1319" s="47"/>
      <c r="M1319" s="232"/>
      <c r="N1319" s="233"/>
      <c r="O1319" s="87"/>
      <c r="P1319" s="87"/>
      <c r="Q1319" s="87"/>
      <c r="R1319" s="87"/>
      <c r="S1319" s="87"/>
      <c r="T1319" s="88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T1319" s="20" t="s">
        <v>190</v>
      </c>
      <c r="AU1319" s="20" t="s">
        <v>80</v>
      </c>
    </row>
    <row r="1320" s="13" customFormat="1">
      <c r="A1320" s="13"/>
      <c r="B1320" s="234"/>
      <c r="C1320" s="235"/>
      <c r="D1320" s="236" t="s">
        <v>192</v>
      </c>
      <c r="E1320" s="237" t="s">
        <v>19</v>
      </c>
      <c r="F1320" s="238" t="s">
        <v>204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192</v>
      </c>
      <c r="AU1320" s="244" t="s">
        <v>80</v>
      </c>
      <c r="AV1320" s="13" t="s">
        <v>78</v>
      </c>
      <c r="AW1320" s="13" t="s">
        <v>194</v>
      </c>
      <c r="AX1320" s="13" t="s">
        <v>71</v>
      </c>
      <c r="AY1320" s="244" t="s">
        <v>181</v>
      </c>
    </row>
    <row r="1321" s="13" customFormat="1">
      <c r="A1321" s="13"/>
      <c r="B1321" s="234"/>
      <c r="C1321" s="235"/>
      <c r="D1321" s="236" t="s">
        <v>192</v>
      </c>
      <c r="E1321" s="237" t="s">
        <v>19</v>
      </c>
      <c r="F1321" s="238" t="s">
        <v>469</v>
      </c>
      <c r="G1321" s="235"/>
      <c r="H1321" s="237" t="s">
        <v>19</v>
      </c>
      <c r="I1321" s="239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192</v>
      </c>
      <c r="AU1321" s="244" t="s">
        <v>80</v>
      </c>
      <c r="AV1321" s="13" t="s">
        <v>78</v>
      </c>
      <c r="AW1321" s="13" t="s">
        <v>194</v>
      </c>
      <c r="AX1321" s="13" t="s">
        <v>71</v>
      </c>
      <c r="AY1321" s="244" t="s">
        <v>181</v>
      </c>
    </row>
    <row r="1322" s="14" customFormat="1">
      <c r="A1322" s="14"/>
      <c r="B1322" s="245"/>
      <c r="C1322" s="246"/>
      <c r="D1322" s="236" t="s">
        <v>192</v>
      </c>
      <c r="E1322" s="247" t="s">
        <v>19</v>
      </c>
      <c r="F1322" s="248" t="s">
        <v>1660</v>
      </c>
      <c r="G1322" s="246"/>
      <c r="H1322" s="249">
        <v>165.40000000000001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192</v>
      </c>
      <c r="AU1322" s="255" t="s">
        <v>80</v>
      </c>
      <c r="AV1322" s="14" t="s">
        <v>80</v>
      </c>
      <c r="AW1322" s="14" t="s">
        <v>194</v>
      </c>
      <c r="AX1322" s="14" t="s">
        <v>71</v>
      </c>
      <c r="AY1322" s="255" t="s">
        <v>181</v>
      </c>
    </row>
    <row r="1323" s="14" customFormat="1">
      <c r="A1323" s="14"/>
      <c r="B1323" s="245"/>
      <c r="C1323" s="246"/>
      <c r="D1323" s="236" t="s">
        <v>192</v>
      </c>
      <c r="E1323" s="247" t="s">
        <v>19</v>
      </c>
      <c r="F1323" s="248" t="s">
        <v>1661</v>
      </c>
      <c r="G1323" s="246"/>
      <c r="H1323" s="249">
        <v>26.334750000000007</v>
      </c>
      <c r="I1323" s="250"/>
      <c r="J1323" s="246"/>
      <c r="K1323" s="246"/>
      <c r="L1323" s="251"/>
      <c r="M1323" s="252"/>
      <c r="N1323" s="253"/>
      <c r="O1323" s="253"/>
      <c r="P1323" s="253"/>
      <c r="Q1323" s="253"/>
      <c r="R1323" s="253"/>
      <c r="S1323" s="253"/>
      <c r="T1323" s="25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5" t="s">
        <v>192</v>
      </c>
      <c r="AU1323" s="255" t="s">
        <v>80</v>
      </c>
      <c r="AV1323" s="14" t="s">
        <v>80</v>
      </c>
      <c r="AW1323" s="14" t="s">
        <v>194</v>
      </c>
      <c r="AX1323" s="14" t="s">
        <v>71</v>
      </c>
      <c r="AY1323" s="255" t="s">
        <v>181</v>
      </c>
    </row>
    <row r="1324" s="14" customFormat="1">
      <c r="A1324" s="14"/>
      <c r="B1324" s="245"/>
      <c r="C1324" s="246"/>
      <c r="D1324" s="236" t="s">
        <v>192</v>
      </c>
      <c r="E1324" s="247" t="s">
        <v>19</v>
      </c>
      <c r="F1324" s="248" t="s">
        <v>1662</v>
      </c>
      <c r="G1324" s="246"/>
      <c r="H1324" s="249">
        <v>22.609999999999999</v>
      </c>
      <c r="I1324" s="250"/>
      <c r="J1324" s="246"/>
      <c r="K1324" s="246"/>
      <c r="L1324" s="251"/>
      <c r="M1324" s="252"/>
      <c r="N1324" s="253"/>
      <c r="O1324" s="253"/>
      <c r="P1324" s="253"/>
      <c r="Q1324" s="253"/>
      <c r="R1324" s="253"/>
      <c r="S1324" s="253"/>
      <c r="T1324" s="25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5" t="s">
        <v>192</v>
      </c>
      <c r="AU1324" s="255" t="s">
        <v>80</v>
      </c>
      <c r="AV1324" s="14" t="s">
        <v>80</v>
      </c>
      <c r="AW1324" s="14" t="s">
        <v>194</v>
      </c>
      <c r="AX1324" s="14" t="s">
        <v>71</v>
      </c>
      <c r="AY1324" s="255" t="s">
        <v>181</v>
      </c>
    </row>
    <row r="1325" s="14" customFormat="1">
      <c r="A1325" s="14"/>
      <c r="B1325" s="245"/>
      <c r="C1325" s="246"/>
      <c r="D1325" s="236" t="s">
        <v>192</v>
      </c>
      <c r="E1325" s="247" t="s">
        <v>19</v>
      </c>
      <c r="F1325" s="248" t="s">
        <v>1663</v>
      </c>
      <c r="G1325" s="246"/>
      <c r="H1325" s="249">
        <v>10.237499999999999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192</v>
      </c>
      <c r="AU1325" s="255" t="s">
        <v>80</v>
      </c>
      <c r="AV1325" s="14" t="s">
        <v>80</v>
      </c>
      <c r="AW1325" s="14" t="s">
        <v>194</v>
      </c>
      <c r="AX1325" s="14" t="s">
        <v>71</v>
      </c>
      <c r="AY1325" s="255" t="s">
        <v>181</v>
      </c>
    </row>
    <row r="1326" s="15" customFormat="1">
      <c r="A1326" s="15"/>
      <c r="B1326" s="256"/>
      <c r="C1326" s="257"/>
      <c r="D1326" s="236" t="s">
        <v>192</v>
      </c>
      <c r="E1326" s="258" t="s">
        <v>19</v>
      </c>
      <c r="F1326" s="259" t="s">
        <v>214</v>
      </c>
      <c r="G1326" s="257"/>
      <c r="H1326" s="260">
        <v>224.58225000000005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192</v>
      </c>
      <c r="AU1326" s="266" t="s">
        <v>80</v>
      </c>
      <c r="AV1326" s="15" t="s">
        <v>97</v>
      </c>
      <c r="AW1326" s="15" t="s">
        <v>194</v>
      </c>
      <c r="AX1326" s="15" t="s">
        <v>71</v>
      </c>
      <c r="AY1326" s="266" t="s">
        <v>181</v>
      </c>
    </row>
    <row r="1327" s="13" customFormat="1">
      <c r="A1327" s="13"/>
      <c r="B1327" s="234"/>
      <c r="C1327" s="235"/>
      <c r="D1327" s="236" t="s">
        <v>192</v>
      </c>
      <c r="E1327" s="237" t="s">
        <v>19</v>
      </c>
      <c r="F1327" s="238" t="s">
        <v>471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192</v>
      </c>
      <c r="AU1327" s="244" t="s">
        <v>80</v>
      </c>
      <c r="AV1327" s="13" t="s">
        <v>78</v>
      </c>
      <c r="AW1327" s="13" t="s">
        <v>194</v>
      </c>
      <c r="AX1327" s="13" t="s">
        <v>71</v>
      </c>
      <c r="AY1327" s="244" t="s">
        <v>181</v>
      </c>
    </row>
    <row r="1328" s="14" customFormat="1">
      <c r="A1328" s="14"/>
      <c r="B1328" s="245"/>
      <c r="C1328" s="246"/>
      <c r="D1328" s="236" t="s">
        <v>192</v>
      </c>
      <c r="E1328" s="247" t="s">
        <v>19</v>
      </c>
      <c r="F1328" s="248" t="s">
        <v>1664</v>
      </c>
      <c r="G1328" s="246"/>
      <c r="H1328" s="249">
        <v>165.40000000000001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192</v>
      </c>
      <c r="AU1328" s="255" t="s">
        <v>80</v>
      </c>
      <c r="AV1328" s="14" t="s">
        <v>80</v>
      </c>
      <c r="AW1328" s="14" t="s">
        <v>194</v>
      </c>
      <c r="AX1328" s="14" t="s">
        <v>71</v>
      </c>
      <c r="AY1328" s="255" t="s">
        <v>181</v>
      </c>
    </row>
    <row r="1329" s="14" customFormat="1">
      <c r="A1329" s="14"/>
      <c r="B1329" s="245"/>
      <c r="C1329" s="246"/>
      <c r="D1329" s="236" t="s">
        <v>192</v>
      </c>
      <c r="E1329" s="247" t="s">
        <v>19</v>
      </c>
      <c r="F1329" s="248" t="s">
        <v>1665</v>
      </c>
      <c r="G1329" s="246"/>
      <c r="H1329" s="249">
        <v>15.445999999999998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192</v>
      </c>
      <c r="AU1329" s="255" t="s">
        <v>80</v>
      </c>
      <c r="AV1329" s="14" t="s">
        <v>80</v>
      </c>
      <c r="AW1329" s="14" t="s">
        <v>194</v>
      </c>
      <c r="AX1329" s="14" t="s">
        <v>71</v>
      </c>
      <c r="AY1329" s="255" t="s">
        <v>181</v>
      </c>
    </row>
    <row r="1330" s="15" customFormat="1">
      <c r="A1330" s="15"/>
      <c r="B1330" s="256"/>
      <c r="C1330" s="257"/>
      <c r="D1330" s="236" t="s">
        <v>192</v>
      </c>
      <c r="E1330" s="258" t="s">
        <v>19</v>
      </c>
      <c r="F1330" s="259" t="s">
        <v>214</v>
      </c>
      <c r="G1330" s="257"/>
      <c r="H1330" s="260">
        <v>180.846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192</v>
      </c>
      <c r="AU1330" s="266" t="s">
        <v>80</v>
      </c>
      <c r="AV1330" s="15" t="s">
        <v>97</v>
      </c>
      <c r="AW1330" s="15" t="s">
        <v>194</v>
      </c>
      <c r="AX1330" s="15" t="s">
        <v>71</v>
      </c>
      <c r="AY1330" s="266" t="s">
        <v>181</v>
      </c>
    </row>
    <row r="1331" s="13" customFormat="1">
      <c r="A1331" s="13"/>
      <c r="B1331" s="234"/>
      <c r="C1331" s="235"/>
      <c r="D1331" s="236" t="s">
        <v>192</v>
      </c>
      <c r="E1331" s="237" t="s">
        <v>19</v>
      </c>
      <c r="F1331" s="238" t="s">
        <v>715</v>
      </c>
      <c r="G1331" s="235"/>
      <c r="H1331" s="237" t="s">
        <v>19</v>
      </c>
      <c r="I1331" s="239"/>
      <c r="J1331" s="235"/>
      <c r="K1331" s="235"/>
      <c r="L1331" s="240"/>
      <c r="M1331" s="241"/>
      <c r="N1331" s="242"/>
      <c r="O1331" s="242"/>
      <c r="P1331" s="242"/>
      <c r="Q1331" s="242"/>
      <c r="R1331" s="242"/>
      <c r="S1331" s="242"/>
      <c r="T1331" s="24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4" t="s">
        <v>192</v>
      </c>
      <c r="AU1331" s="244" t="s">
        <v>80</v>
      </c>
      <c r="AV1331" s="13" t="s">
        <v>78</v>
      </c>
      <c r="AW1331" s="13" t="s">
        <v>194</v>
      </c>
      <c r="AX1331" s="13" t="s">
        <v>71</v>
      </c>
      <c r="AY1331" s="244" t="s">
        <v>181</v>
      </c>
    </row>
    <row r="1332" s="14" customFormat="1">
      <c r="A1332" s="14"/>
      <c r="B1332" s="245"/>
      <c r="C1332" s="246"/>
      <c r="D1332" s="236" t="s">
        <v>192</v>
      </c>
      <c r="E1332" s="247" t="s">
        <v>19</v>
      </c>
      <c r="F1332" s="248" t="s">
        <v>1666</v>
      </c>
      <c r="G1332" s="246"/>
      <c r="H1332" s="249">
        <v>135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192</v>
      </c>
      <c r="AU1332" s="255" t="s">
        <v>80</v>
      </c>
      <c r="AV1332" s="14" t="s">
        <v>80</v>
      </c>
      <c r="AW1332" s="14" t="s">
        <v>194</v>
      </c>
      <c r="AX1332" s="14" t="s">
        <v>71</v>
      </c>
      <c r="AY1332" s="255" t="s">
        <v>181</v>
      </c>
    </row>
    <row r="1333" s="15" customFormat="1">
      <c r="A1333" s="15"/>
      <c r="B1333" s="256"/>
      <c r="C1333" s="257"/>
      <c r="D1333" s="236" t="s">
        <v>192</v>
      </c>
      <c r="E1333" s="258" t="s">
        <v>19</v>
      </c>
      <c r="F1333" s="259" t="s">
        <v>214</v>
      </c>
      <c r="G1333" s="257"/>
      <c r="H1333" s="260">
        <v>135</v>
      </c>
      <c r="I1333" s="261"/>
      <c r="J1333" s="257"/>
      <c r="K1333" s="257"/>
      <c r="L1333" s="262"/>
      <c r="M1333" s="263"/>
      <c r="N1333" s="264"/>
      <c r="O1333" s="264"/>
      <c r="P1333" s="264"/>
      <c r="Q1333" s="264"/>
      <c r="R1333" s="264"/>
      <c r="S1333" s="264"/>
      <c r="T1333" s="26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66" t="s">
        <v>192</v>
      </c>
      <c r="AU1333" s="266" t="s">
        <v>80</v>
      </c>
      <c r="AV1333" s="15" t="s">
        <v>97</v>
      </c>
      <c r="AW1333" s="15" t="s">
        <v>194</v>
      </c>
      <c r="AX1333" s="15" t="s">
        <v>71</v>
      </c>
      <c r="AY1333" s="266" t="s">
        <v>181</v>
      </c>
    </row>
    <row r="1334" s="13" customFormat="1">
      <c r="A1334" s="13"/>
      <c r="B1334" s="234"/>
      <c r="C1334" s="235"/>
      <c r="D1334" s="236" t="s">
        <v>192</v>
      </c>
      <c r="E1334" s="237" t="s">
        <v>19</v>
      </c>
      <c r="F1334" s="238" t="s">
        <v>215</v>
      </c>
      <c r="G1334" s="235"/>
      <c r="H1334" s="237" t="s">
        <v>19</v>
      </c>
      <c r="I1334" s="239"/>
      <c r="J1334" s="235"/>
      <c r="K1334" s="235"/>
      <c r="L1334" s="240"/>
      <c r="M1334" s="241"/>
      <c r="N1334" s="242"/>
      <c r="O1334" s="242"/>
      <c r="P1334" s="242"/>
      <c r="Q1334" s="242"/>
      <c r="R1334" s="242"/>
      <c r="S1334" s="242"/>
      <c r="T1334" s="24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4" t="s">
        <v>192</v>
      </c>
      <c r="AU1334" s="244" t="s">
        <v>80</v>
      </c>
      <c r="AV1334" s="13" t="s">
        <v>78</v>
      </c>
      <c r="AW1334" s="13" t="s">
        <v>194</v>
      </c>
      <c r="AX1334" s="13" t="s">
        <v>71</v>
      </c>
      <c r="AY1334" s="244" t="s">
        <v>181</v>
      </c>
    </row>
    <row r="1335" s="14" customFormat="1">
      <c r="A1335" s="14"/>
      <c r="B1335" s="245"/>
      <c r="C1335" s="246"/>
      <c r="D1335" s="236" t="s">
        <v>192</v>
      </c>
      <c r="E1335" s="247" t="s">
        <v>19</v>
      </c>
      <c r="F1335" s="248" t="s">
        <v>1667</v>
      </c>
      <c r="G1335" s="246"/>
      <c r="H1335" s="249">
        <v>83</v>
      </c>
      <c r="I1335" s="250"/>
      <c r="J1335" s="246"/>
      <c r="K1335" s="246"/>
      <c r="L1335" s="251"/>
      <c r="M1335" s="252"/>
      <c r="N1335" s="253"/>
      <c r="O1335" s="253"/>
      <c r="P1335" s="253"/>
      <c r="Q1335" s="253"/>
      <c r="R1335" s="253"/>
      <c r="S1335" s="253"/>
      <c r="T1335" s="25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5" t="s">
        <v>192</v>
      </c>
      <c r="AU1335" s="255" t="s">
        <v>80</v>
      </c>
      <c r="AV1335" s="14" t="s">
        <v>80</v>
      </c>
      <c r="AW1335" s="14" t="s">
        <v>194</v>
      </c>
      <c r="AX1335" s="14" t="s">
        <v>71</v>
      </c>
      <c r="AY1335" s="255" t="s">
        <v>181</v>
      </c>
    </row>
    <row r="1336" s="14" customFormat="1">
      <c r="A1336" s="14"/>
      <c r="B1336" s="245"/>
      <c r="C1336" s="246"/>
      <c r="D1336" s="236" t="s">
        <v>192</v>
      </c>
      <c r="E1336" s="247" t="s">
        <v>19</v>
      </c>
      <c r="F1336" s="248" t="s">
        <v>1668</v>
      </c>
      <c r="G1336" s="246"/>
      <c r="H1336" s="249">
        <v>30.920000000000002</v>
      </c>
      <c r="I1336" s="250"/>
      <c r="J1336" s="246"/>
      <c r="K1336" s="246"/>
      <c r="L1336" s="251"/>
      <c r="M1336" s="252"/>
      <c r="N1336" s="253"/>
      <c r="O1336" s="253"/>
      <c r="P1336" s="253"/>
      <c r="Q1336" s="253"/>
      <c r="R1336" s="253"/>
      <c r="S1336" s="253"/>
      <c r="T1336" s="25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5" t="s">
        <v>192</v>
      </c>
      <c r="AU1336" s="255" t="s">
        <v>80</v>
      </c>
      <c r="AV1336" s="14" t="s">
        <v>80</v>
      </c>
      <c r="AW1336" s="14" t="s">
        <v>194</v>
      </c>
      <c r="AX1336" s="14" t="s">
        <v>71</v>
      </c>
      <c r="AY1336" s="255" t="s">
        <v>181</v>
      </c>
    </row>
    <row r="1337" s="15" customFormat="1">
      <c r="A1337" s="15"/>
      <c r="B1337" s="256"/>
      <c r="C1337" s="257"/>
      <c r="D1337" s="236" t="s">
        <v>192</v>
      </c>
      <c r="E1337" s="258" t="s">
        <v>19</v>
      </c>
      <c r="F1337" s="259" t="s">
        <v>214</v>
      </c>
      <c r="G1337" s="257"/>
      <c r="H1337" s="260">
        <v>113.92</v>
      </c>
      <c r="I1337" s="261"/>
      <c r="J1337" s="257"/>
      <c r="K1337" s="257"/>
      <c r="L1337" s="262"/>
      <c r="M1337" s="263"/>
      <c r="N1337" s="264"/>
      <c r="O1337" s="264"/>
      <c r="P1337" s="264"/>
      <c r="Q1337" s="264"/>
      <c r="R1337" s="264"/>
      <c r="S1337" s="264"/>
      <c r="T1337" s="26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T1337" s="266" t="s">
        <v>192</v>
      </c>
      <c r="AU1337" s="266" t="s">
        <v>80</v>
      </c>
      <c r="AV1337" s="15" t="s">
        <v>97</v>
      </c>
      <c r="AW1337" s="15" t="s">
        <v>194</v>
      </c>
      <c r="AX1337" s="15" t="s">
        <v>71</v>
      </c>
      <c r="AY1337" s="266" t="s">
        <v>181</v>
      </c>
    </row>
    <row r="1338" s="16" customFormat="1">
      <c r="A1338" s="16"/>
      <c r="B1338" s="267"/>
      <c r="C1338" s="268"/>
      <c r="D1338" s="236" t="s">
        <v>192</v>
      </c>
      <c r="E1338" s="269" t="s">
        <v>19</v>
      </c>
      <c r="F1338" s="270" t="s">
        <v>220</v>
      </c>
      <c r="G1338" s="268"/>
      <c r="H1338" s="271">
        <v>654.34825000000001</v>
      </c>
      <c r="I1338" s="272"/>
      <c r="J1338" s="268"/>
      <c r="K1338" s="268"/>
      <c r="L1338" s="273"/>
      <c r="M1338" s="274"/>
      <c r="N1338" s="275"/>
      <c r="O1338" s="275"/>
      <c r="P1338" s="275"/>
      <c r="Q1338" s="275"/>
      <c r="R1338" s="275"/>
      <c r="S1338" s="275"/>
      <c r="T1338" s="27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T1338" s="277" t="s">
        <v>192</v>
      </c>
      <c r="AU1338" s="277" t="s">
        <v>80</v>
      </c>
      <c r="AV1338" s="16" t="s">
        <v>188</v>
      </c>
      <c r="AW1338" s="16" t="s">
        <v>194</v>
      </c>
      <c r="AX1338" s="16" t="s">
        <v>78</v>
      </c>
      <c r="AY1338" s="277" t="s">
        <v>181</v>
      </c>
    </row>
    <row r="1339" s="2" customFormat="1" ht="37.8" customHeight="1">
      <c r="A1339" s="41"/>
      <c r="B1339" s="42"/>
      <c r="C1339" s="216" t="s">
        <v>1669</v>
      </c>
      <c r="D1339" s="216" t="s">
        <v>183</v>
      </c>
      <c r="E1339" s="217" t="s">
        <v>1670</v>
      </c>
      <c r="F1339" s="218" t="s">
        <v>1671</v>
      </c>
      <c r="G1339" s="219" t="s">
        <v>283</v>
      </c>
      <c r="H1339" s="220">
        <v>654.34799999999996</v>
      </c>
      <c r="I1339" s="221"/>
      <c r="J1339" s="222">
        <f>ROUND(I1339*H1339,2)</f>
        <v>0</v>
      </c>
      <c r="K1339" s="218" t="s">
        <v>187</v>
      </c>
      <c r="L1339" s="47"/>
      <c r="M1339" s="223" t="s">
        <v>19</v>
      </c>
      <c r="N1339" s="224" t="s">
        <v>42</v>
      </c>
      <c r="O1339" s="87"/>
      <c r="P1339" s="225">
        <f>O1339*H1339</f>
        <v>0</v>
      </c>
      <c r="Q1339" s="225">
        <v>0.00055000000000000003</v>
      </c>
      <c r="R1339" s="225">
        <f>Q1339*H1339</f>
        <v>0.35989139999999997</v>
      </c>
      <c r="S1339" s="225">
        <v>0.00059999999999999995</v>
      </c>
      <c r="T1339" s="226">
        <f>S1339*H1339</f>
        <v>0.39260879999999992</v>
      </c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R1339" s="227" t="s">
        <v>188</v>
      </c>
      <c r="AT1339" s="227" t="s">
        <v>183</v>
      </c>
      <c r="AU1339" s="227" t="s">
        <v>80</v>
      </c>
      <c r="AY1339" s="20" t="s">
        <v>181</v>
      </c>
      <c r="BE1339" s="228">
        <f>IF(N1339="základní",J1339,0)</f>
        <v>0</v>
      </c>
      <c r="BF1339" s="228">
        <f>IF(N1339="snížená",J1339,0)</f>
        <v>0</v>
      </c>
      <c r="BG1339" s="228">
        <f>IF(N1339="zákl. přenesená",J1339,0)</f>
        <v>0</v>
      </c>
      <c r="BH1339" s="228">
        <f>IF(N1339="sníž. přenesená",J1339,0)</f>
        <v>0</v>
      </c>
      <c r="BI1339" s="228">
        <f>IF(N1339="nulová",J1339,0)</f>
        <v>0</v>
      </c>
      <c r="BJ1339" s="20" t="s">
        <v>78</v>
      </c>
      <c r="BK1339" s="228">
        <f>ROUND(I1339*H1339,2)</f>
        <v>0</v>
      </c>
      <c r="BL1339" s="20" t="s">
        <v>188</v>
      </c>
      <c r="BM1339" s="227" t="s">
        <v>1672</v>
      </c>
    </row>
    <row r="1340" s="2" customFormat="1">
      <c r="A1340" s="41"/>
      <c r="B1340" s="42"/>
      <c r="C1340" s="43"/>
      <c r="D1340" s="229" t="s">
        <v>190</v>
      </c>
      <c r="E1340" s="43"/>
      <c r="F1340" s="230" t="s">
        <v>1673</v>
      </c>
      <c r="G1340" s="43"/>
      <c r="H1340" s="43"/>
      <c r="I1340" s="231"/>
      <c r="J1340" s="43"/>
      <c r="K1340" s="43"/>
      <c r="L1340" s="47"/>
      <c r="M1340" s="232"/>
      <c r="N1340" s="233"/>
      <c r="O1340" s="87"/>
      <c r="P1340" s="87"/>
      <c r="Q1340" s="87"/>
      <c r="R1340" s="87"/>
      <c r="S1340" s="87"/>
      <c r="T1340" s="88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T1340" s="20" t="s">
        <v>190</v>
      </c>
      <c r="AU1340" s="20" t="s">
        <v>80</v>
      </c>
    </row>
    <row r="1341" s="14" customFormat="1">
      <c r="A1341" s="14"/>
      <c r="B1341" s="245"/>
      <c r="C1341" s="246"/>
      <c r="D1341" s="236" t="s">
        <v>192</v>
      </c>
      <c r="E1341" s="247" t="s">
        <v>19</v>
      </c>
      <c r="F1341" s="248" t="s">
        <v>1674</v>
      </c>
      <c r="G1341" s="246"/>
      <c r="H1341" s="249">
        <v>654.34799999999996</v>
      </c>
      <c r="I1341" s="250"/>
      <c r="J1341" s="246"/>
      <c r="K1341" s="246"/>
      <c r="L1341" s="251"/>
      <c r="M1341" s="252"/>
      <c r="N1341" s="253"/>
      <c r="O1341" s="253"/>
      <c r="P1341" s="253"/>
      <c r="Q1341" s="253"/>
      <c r="R1341" s="253"/>
      <c r="S1341" s="253"/>
      <c r="T1341" s="25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5" t="s">
        <v>192</v>
      </c>
      <c r="AU1341" s="255" t="s">
        <v>80</v>
      </c>
      <c r="AV1341" s="14" t="s">
        <v>80</v>
      </c>
      <c r="AW1341" s="14" t="s">
        <v>194</v>
      </c>
      <c r="AX1341" s="14" t="s">
        <v>71</v>
      </c>
      <c r="AY1341" s="255" t="s">
        <v>181</v>
      </c>
    </row>
    <row r="1342" s="2" customFormat="1" ht="33" customHeight="1">
      <c r="A1342" s="41"/>
      <c r="B1342" s="42"/>
      <c r="C1342" s="216" t="s">
        <v>1675</v>
      </c>
      <c r="D1342" s="216" t="s">
        <v>183</v>
      </c>
      <c r="E1342" s="217" t="s">
        <v>1676</v>
      </c>
      <c r="F1342" s="218" t="s">
        <v>1677</v>
      </c>
      <c r="G1342" s="219" t="s">
        <v>283</v>
      </c>
      <c r="H1342" s="220">
        <v>45.587000000000003</v>
      </c>
      <c r="I1342" s="221"/>
      <c r="J1342" s="222">
        <f>ROUND(I1342*H1342,2)</f>
        <v>0</v>
      </c>
      <c r="K1342" s="218" t="s">
        <v>187</v>
      </c>
      <c r="L1342" s="47"/>
      <c r="M1342" s="223" t="s">
        <v>19</v>
      </c>
      <c r="N1342" s="224" t="s">
        <v>42</v>
      </c>
      <c r="O1342" s="87"/>
      <c r="P1342" s="225">
        <f>O1342*H1342</f>
        <v>0</v>
      </c>
      <c r="Q1342" s="225">
        <v>0.020480000000000002</v>
      </c>
      <c r="R1342" s="225">
        <f>Q1342*H1342</f>
        <v>0.93362176000000019</v>
      </c>
      <c r="S1342" s="225">
        <v>0</v>
      </c>
      <c r="T1342" s="226">
        <f>S1342*H1342</f>
        <v>0</v>
      </c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R1342" s="227" t="s">
        <v>188</v>
      </c>
      <c r="AT1342" s="227" t="s">
        <v>183</v>
      </c>
      <c r="AU1342" s="227" t="s">
        <v>80</v>
      </c>
      <c r="AY1342" s="20" t="s">
        <v>181</v>
      </c>
      <c r="BE1342" s="228">
        <f>IF(N1342="základní",J1342,0)</f>
        <v>0</v>
      </c>
      <c r="BF1342" s="228">
        <f>IF(N1342="snížená",J1342,0)</f>
        <v>0</v>
      </c>
      <c r="BG1342" s="228">
        <f>IF(N1342="zákl. přenesená",J1342,0)</f>
        <v>0</v>
      </c>
      <c r="BH1342" s="228">
        <f>IF(N1342="sníž. přenesená",J1342,0)</f>
        <v>0</v>
      </c>
      <c r="BI1342" s="228">
        <f>IF(N1342="nulová",J1342,0)</f>
        <v>0</v>
      </c>
      <c r="BJ1342" s="20" t="s">
        <v>78</v>
      </c>
      <c r="BK1342" s="228">
        <f>ROUND(I1342*H1342,2)</f>
        <v>0</v>
      </c>
      <c r="BL1342" s="20" t="s">
        <v>188</v>
      </c>
      <c r="BM1342" s="227" t="s">
        <v>1678</v>
      </c>
    </row>
    <row r="1343" s="2" customFormat="1">
      <c r="A1343" s="41"/>
      <c r="B1343" s="42"/>
      <c r="C1343" s="43"/>
      <c r="D1343" s="229" t="s">
        <v>190</v>
      </c>
      <c r="E1343" s="43"/>
      <c r="F1343" s="230" t="s">
        <v>1679</v>
      </c>
      <c r="G1343" s="43"/>
      <c r="H1343" s="43"/>
      <c r="I1343" s="231"/>
      <c r="J1343" s="43"/>
      <c r="K1343" s="43"/>
      <c r="L1343" s="47"/>
      <c r="M1343" s="232"/>
      <c r="N1343" s="233"/>
      <c r="O1343" s="87"/>
      <c r="P1343" s="87"/>
      <c r="Q1343" s="87"/>
      <c r="R1343" s="87"/>
      <c r="S1343" s="87"/>
      <c r="T1343" s="88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T1343" s="20" t="s">
        <v>190</v>
      </c>
      <c r="AU1343" s="20" t="s">
        <v>80</v>
      </c>
    </row>
    <row r="1344" s="14" customFormat="1">
      <c r="A1344" s="14"/>
      <c r="B1344" s="245"/>
      <c r="C1344" s="246"/>
      <c r="D1344" s="236" t="s">
        <v>192</v>
      </c>
      <c r="E1344" s="247" t="s">
        <v>19</v>
      </c>
      <c r="F1344" s="248" t="s">
        <v>1680</v>
      </c>
      <c r="G1344" s="246"/>
      <c r="H1344" s="249">
        <v>45.587000000000003</v>
      </c>
      <c r="I1344" s="250"/>
      <c r="J1344" s="246"/>
      <c r="K1344" s="246"/>
      <c r="L1344" s="251"/>
      <c r="M1344" s="252"/>
      <c r="N1344" s="253"/>
      <c r="O1344" s="253"/>
      <c r="P1344" s="253"/>
      <c r="Q1344" s="253"/>
      <c r="R1344" s="253"/>
      <c r="S1344" s="253"/>
      <c r="T1344" s="25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5" t="s">
        <v>192</v>
      </c>
      <c r="AU1344" s="255" t="s">
        <v>80</v>
      </c>
      <c r="AV1344" s="14" t="s">
        <v>80</v>
      </c>
      <c r="AW1344" s="14" t="s">
        <v>194</v>
      </c>
      <c r="AX1344" s="14" t="s">
        <v>71</v>
      </c>
      <c r="AY1344" s="255" t="s">
        <v>181</v>
      </c>
    </row>
    <row r="1345" s="2" customFormat="1" ht="55.5" customHeight="1">
      <c r="A1345" s="41"/>
      <c r="B1345" s="42"/>
      <c r="C1345" s="216" t="s">
        <v>1681</v>
      </c>
      <c r="D1345" s="216" t="s">
        <v>183</v>
      </c>
      <c r="E1345" s="217" t="s">
        <v>1682</v>
      </c>
      <c r="F1345" s="218" t="s">
        <v>1683</v>
      </c>
      <c r="G1345" s="219" t="s">
        <v>283</v>
      </c>
      <c r="H1345" s="220">
        <v>91.174000000000007</v>
      </c>
      <c r="I1345" s="221"/>
      <c r="J1345" s="222">
        <f>ROUND(I1345*H1345,2)</f>
        <v>0</v>
      </c>
      <c r="K1345" s="218" t="s">
        <v>187</v>
      </c>
      <c r="L1345" s="47"/>
      <c r="M1345" s="223" t="s">
        <v>19</v>
      </c>
      <c r="N1345" s="224" t="s">
        <v>42</v>
      </c>
      <c r="O1345" s="87"/>
      <c r="P1345" s="225">
        <f>O1345*H1345</f>
        <v>0</v>
      </c>
      <c r="Q1345" s="225">
        <v>0.0079000000000000008</v>
      </c>
      <c r="R1345" s="225">
        <f>Q1345*H1345</f>
        <v>0.7202746000000001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188</v>
      </c>
      <c r="AT1345" s="227" t="s">
        <v>183</v>
      </c>
      <c r="AU1345" s="227" t="s">
        <v>80</v>
      </c>
      <c r="AY1345" s="20" t="s">
        <v>181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78</v>
      </c>
      <c r="BK1345" s="228">
        <f>ROUND(I1345*H1345,2)</f>
        <v>0</v>
      </c>
      <c r="BL1345" s="20" t="s">
        <v>188</v>
      </c>
      <c r="BM1345" s="227" t="s">
        <v>1684</v>
      </c>
    </row>
    <row r="1346" s="2" customFormat="1">
      <c r="A1346" s="41"/>
      <c r="B1346" s="42"/>
      <c r="C1346" s="43"/>
      <c r="D1346" s="229" t="s">
        <v>190</v>
      </c>
      <c r="E1346" s="43"/>
      <c r="F1346" s="230" t="s">
        <v>1685</v>
      </c>
      <c r="G1346" s="43"/>
      <c r="H1346" s="43"/>
      <c r="I1346" s="231"/>
      <c r="J1346" s="43"/>
      <c r="K1346" s="43"/>
      <c r="L1346" s="47"/>
      <c r="M1346" s="232"/>
      <c r="N1346" s="233"/>
      <c r="O1346" s="87"/>
      <c r="P1346" s="87"/>
      <c r="Q1346" s="87"/>
      <c r="R1346" s="87"/>
      <c r="S1346" s="87"/>
      <c r="T1346" s="88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T1346" s="20" t="s">
        <v>190</v>
      </c>
      <c r="AU1346" s="20" t="s">
        <v>80</v>
      </c>
    </row>
    <row r="1347" s="14" customFormat="1">
      <c r="A1347" s="14"/>
      <c r="B1347" s="245"/>
      <c r="C1347" s="246"/>
      <c r="D1347" s="236" t="s">
        <v>192</v>
      </c>
      <c r="E1347" s="247" t="s">
        <v>19</v>
      </c>
      <c r="F1347" s="248" t="s">
        <v>1686</v>
      </c>
      <c r="G1347" s="246"/>
      <c r="H1347" s="249">
        <v>91.174000000000007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192</v>
      </c>
      <c r="AU1347" s="255" t="s">
        <v>80</v>
      </c>
      <c r="AV1347" s="14" t="s">
        <v>80</v>
      </c>
      <c r="AW1347" s="14" t="s">
        <v>194</v>
      </c>
      <c r="AX1347" s="14" t="s">
        <v>71</v>
      </c>
      <c r="AY1347" s="255" t="s">
        <v>181</v>
      </c>
    </row>
    <row r="1348" s="2" customFormat="1" ht="37.8" customHeight="1">
      <c r="A1348" s="41"/>
      <c r="B1348" s="42"/>
      <c r="C1348" s="216" t="s">
        <v>1687</v>
      </c>
      <c r="D1348" s="216" t="s">
        <v>183</v>
      </c>
      <c r="E1348" s="217" t="s">
        <v>1688</v>
      </c>
      <c r="F1348" s="218" t="s">
        <v>1689</v>
      </c>
      <c r="G1348" s="219" t="s">
        <v>283</v>
      </c>
      <c r="H1348" s="220">
        <v>6.8819999999999997</v>
      </c>
      <c r="I1348" s="221"/>
      <c r="J1348" s="222">
        <f>ROUND(I1348*H1348,2)</f>
        <v>0</v>
      </c>
      <c r="K1348" s="218" t="s">
        <v>187</v>
      </c>
      <c r="L1348" s="47"/>
      <c r="M1348" s="223" t="s">
        <v>19</v>
      </c>
      <c r="N1348" s="224" t="s">
        <v>42</v>
      </c>
      <c r="O1348" s="87"/>
      <c r="P1348" s="225">
        <f>O1348*H1348</f>
        <v>0</v>
      </c>
      <c r="Q1348" s="225">
        <v>0.025000000000000001</v>
      </c>
      <c r="R1348" s="225">
        <f>Q1348*H1348</f>
        <v>0.17205000000000001</v>
      </c>
      <c r="S1348" s="225">
        <v>0</v>
      </c>
      <c r="T1348" s="226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7" t="s">
        <v>188</v>
      </c>
      <c r="AT1348" s="227" t="s">
        <v>183</v>
      </c>
      <c r="AU1348" s="227" t="s">
        <v>80</v>
      </c>
      <c r="AY1348" s="20" t="s">
        <v>181</v>
      </c>
      <c r="BE1348" s="228">
        <f>IF(N1348="základní",J1348,0)</f>
        <v>0</v>
      </c>
      <c r="BF1348" s="228">
        <f>IF(N1348="snížená",J1348,0)</f>
        <v>0</v>
      </c>
      <c r="BG1348" s="228">
        <f>IF(N1348="zákl. přenesená",J1348,0)</f>
        <v>0</v>
      </c>
      <c r="BH1348" s="228">
        <f>IF(N1348="sníž. přenesená",J1348,0)</f>
        <v>0</v>
      </c>
      <c r="BI1348" s="228">
        <f>IF(N1348="nulová",J1348,0)</f>
        <v>0</v>
      </c>
      <c r="BJ1348" s="20" t="s">
        <v>78</v>
      </c>
      <c r="BK1348" s="228">
        <f>ROUND(I1348*H1348,2)</f>
        <v>0</v>
      </c>
      <c r="BL1348" s="20" t="s">
        <v>188</v>
      </c>
      <c r="BM1348" s="227" t="s">
        <v>1690</v>
      </c>
    </row>
    <row r="1349" s="2" customFormat="1">
      <c r="A1349" s="41"/>
      <c r="B1349" s="42"/>
      <c r="C1349" s="43"/>
      <c r="D1349" s="229" t="s">
        <v>190</v>
      </c>
      <c r="E1349" s="43"/>
      <c r="F1349" s="230" t="s">
        <v>1691</v>
      </c>
      <c r="G1349" s="43"/>
      <c r="H1349" s="43"/>
      <c r="I1349" s="231"/>
      <c r="J1349" s="43"/>
      <c r="K1349" s="43"/>
      <c r="L1349" s="47"/>
      <c r="M1349" s="232"/>
      <c r="N1349" s="233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190</v>
      </c>
      <c r="AU1349" s="20" t="s">
        <v>80</v>
      </c>
    </row>
    <row r="1350" s="14" customFormat="1">
      <c r="A1350" s="14"/>
      <c r="B1350" s="245"/>
      <c r="C1350" s="246"/>
      <c r="D1350" s="236" t="s">
        <v>192</v>
      </c>
      <c r="E1350" s="247" t="s">
        <v>19</v>
      </c>
      <c r="F1350" s="248" t="s">
        <v>1692</v>
      </c>
      <c r="G1350" s="246"/>
      <c r="H1350" s="249">
        <v>6.8815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192</v>
      </c>
      <c r="AU1350" s="255" t="s">
        <v>80</v>
      </c>
      <c r="AV1350" s="14" t="s">
        <v>80</v>
      </c>
      <c r="AW1350" s="14" t="s">
        <v>194</v>
      </c>
      <c r="AX1350" s="14" t="s">
        <v>71</v>
      </c>
      <c r="AY1350" s="255" t="s">
        <v>181</v>
      </c>
    </row>
    <row r="1351" s="2" customFormat="1" ht="44.25" customHeight="1">
      <c r="A1351" s="41"/>
      <c r="B1351" s="42"/>
      <c r="C1351" s="216" t="s">
        <v>1693</v>
      </c>
      <c r="D1351" s="216" t="s">
        <v>183</v>
      </c>
      <c r="E1351" s="217" t="s">
        <v>1694</v>
      </c>
      <c r="F1351" s="218" t="s">
        <v>1695</v>
      </c>
      <c r="G1351" s="219" t="s">
        <v>283</v>
      </c>
      <c r="H1351" s="220">
        <v>134.346</v>
      </c>
      <c r="I1351" s="221"/>
      <c r="J1351" s="222">
        <f>ROUND(I1351*H1351,2)</f>
        <v>0</v>
      </c>
      <c r="K1351" s="218" t="s">
        <v>187</v>
      </c>
      <c r="L1351" s="47"/>
      <c r="M1351" s="223" t="s">
        <v>19</v>
      </c>
      <c r="N1351" s="224" t="s">
        <v>42</v>
      </c>
      <c r="O1351" s="87"/>
      <c r="P1351" s="225">
        <f>O1351*H1351</f>
        <v>0</v>
      </c>
      <c r="Q1351" s="225">
        <v>0.026360000000000001</v>
      </c>
      <c r="R1351" s="225">
        <f>Q1351*H1351</f>
        <v>3.5413605600000002</v>
      </c>
      <c r="S1351" s="225">
        <v>0</v>
      </c>
      <c r="T1351" s="226">
        <f>S1351*H1351</f>
        <v>0</v>
      </c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R1351" s="227" t="s">
        <v>188</v>
      </c>
      <c r="AT1351" s="227" t="s">
        <v>183</v>
      </c>
      <c r="AU1351" s="227" t="s">
        <v>80</v>
      </c>
      <c r="AY1351" s="20" t="s">
        <v>181</v>
      </c>
      <c r="BE1351" s="228">
        <f>IF(N1351="základní",J1351,0)</f>
        <v>0</v>
      </c>
      <c r="BF1351" s="228">
        <f>IF(N1351="snížená",J1351,0)</f>
        <v>0</v>
      </c>
      <c r="BG1351" s="228">
        <f>IF(N1351="zákl. přenesená",J1351,0)</f>
        <v>0</v>
      </c>
      <c r="BH1351" s="228">
        <f>IF(N1351="sníž. přenesená",J1351,0)</f>
        <v>0</v>
      </c>
      <c r="BI1351" s="228">
        <f>IF(N1351="nulová",J1351,0)</f>
        <v>0</v>
      </c>
      <c r="BJ1351" s="20" t="s">
        <v>78</v>
      </c>
      <c r="BK1351" s="228">
        <f>ROUND(I1351*H1351,2)</f>
        <v>0</v>
      </c>
      <c r="BL1351" s="20" t="s">
        <v>188</v>
      </c>
      <c r="BM1351" s="227" t="s">
        <v>1696</v>
      </c>
    </row>
    <row r="1352" s="2" customFormat="1">
      <c r="A1352" s="41"/>
      <c r="B1352" s="42"/>
      <c r="C1352" s="43"/>
      <c r="D1352" s="229" t="s">
        <v>190</v>
      </c>
      <c r="E1352" s="43"/>
      <c r="F1352" s="230" t="s">
        <v>1697</v>
      </c>
      <c r="G1352" s="43"/>
      <c r="H1352" s="43"/>
      <c r="I1352" s="231"/>
      <c r="J1352" s="43"/>
      <c r="K1352" s="43"/>
      <c r="L1352" s="47"/>
      <c r="M1352" s="232"/>
      <c r="N1352" s="233"/>
      <c r="O1352" s="87"/>
      <c r="P1352" s="87"/>
      <c r="Q1352" s="87"/>
      <c r="R1352" s="87"/>
      <c r="S1352" s="87"/>
      <c r="T1352" s="88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T1352" s="20" t="s">
        <v>190</v>
      </c>
      <c r="AU1352" s="20" t="s">
        <v>80</v>
      </c>
    </row>
    <row r="1353" s="13" customFormat="1">
      <c r="A1353" s="13"/>
      <c r="B1353" s="234"/>
      <c r="C1353" s="235"/>
      <c r="D1353" s="236" t="s">
        <v>192</v>
      </c>
      <c r="E1353" s="237" t="s">
        <v>19</v>
      </c>
      <c r="F1353" s="238" t="s">
        <v>278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192</v>
      </c>
      <c r="AU1353" s="244" t="s">
        <v>80</v>
      </c>
      <c r="AV1353" s="13" t="s">
        <v>78</v>
      </c>
      <c r="AW1353" s="13" t="s">
        <v>194</v>
      </c>
      <c r="AX1353" s="13" t="s">
        <v>71</v>
      </c>
      <c r="AY1353" s="244" t="s">
        <v>181</v>
      </c>
    </row>
    <row r="1354" s="14" customFormat="1">
      <c r="A1354" s="14"/>
      <c r="B1354" s="245"/>
      <c r="C1354" s="246"/>
      <c r="D1354" s="236" t="s">
        <v>192</v>
      </c>
      <c r="E1354" s="247" t="s">
        <v>19</v>
      </c>
      <c r="F1354" s="248" t="s">
        <v>1698</v>
      </c>
      <c r="G1354" s="246"/>
      <c r="H1354" s="249">
        <v>87.759070000000008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5" t="s">
        <v>192</v>
      </c>
      <c r="AU1354" s="255" t="s">
        <v>80</v>
      </c>
      <c r="AV1354" s="14" t="s">
        <v>80</v>
      </c>
      <c r="AW1354" s="14" t="s">
        <v>194</v>
      </c>
      <c r="AX1354" s="14" t="s">
        <v>71</v>
      </c>
      <c r="AY1354" s="255" t="s">
        <v>181</v>
      </c>
    </row>
    <row r="1355" s="14" customFormat="1">
      <c r="A1355" s="14"/>
      <c r="B1355" s="245"/>
      <c r="C1355" s="246"/>
      <c r="D1355" s="236" t="s">
        <v>192</v>
      </c>
      <c r="E1355" s="247" t="s">
        <v>19</v>
      </c>
      <c r="F1355" s="248" t="s">
        <v>1699</v>
      </c>
      <c r="G1355" s="246"/>
      <c r="H1355" s="249">
        <v>46.586725000000001</v>
      </c>
      <c r="I1355" s="250"/>
      <c r="J1355" s="246"/>
      <c r="K1355" s="246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5" t="s">
        <v>192</v>
      </c>
      <c r="AU1355" s="255" t="s">
        <v>80</v>
      </c>
      <c r="AV1355" s="14" t="s">
        <v>80</v>
      </c>
      <c r="AW1355" s="14" t="s">
        <v>194</v>
      </c>
      <c r="AX1355" s="14" t="s">
        <v>71</v>
      </c>
      <c r="AY1355" s="255" t="s">
        <v>181</v>
      </c>
    </row>
    <row r="1356" s="2" customFormat="1" ht="37.8" customHeight="1">
      <c r="A1356" s="41"/>
      <c r="B1356" s="42"/>
      <c r="C1356" s="216" t="s">
        <v>1700</v>
      </c>
      <c r="D1356" s="216" t="s">
        <v>183</v>
      </c>
      <c r="E1356" s="217" t="s">
        <v>1701</v>
      </c>
      <c r="F1356" s="218" t="s">
        <v>1702</v>
      </c>
      <c r="G1356" s="219" t="s">
        <v>283</v>
      </c>
      <c r="H1356" s="220">
        <v>134.28200000000001</v>
      </c>
      <c r="I1356" s="221"/>
      <c r="J1356" s="222">
        <f>ROUND(I1356*H1356,2)</f>
        <v>0</v>
      </c>
      <c r="K1356" s="218" t="s">
        <v>187</v>
      </c>
      <c r="L1356" s="47"/>
      <c r="M1356" s="223" t="s">
        <v>19</v>
      </c>
      <c r="N1356" s="224" t="s">
        <v>42</v>
      </c>
      <c r="O1356" s="87"/>
      <c r="P1356" s="225">
        <f>O1356*H1356</f>
        <v>0</v>
      </c>
      <c r="Q1356" s="225">
        <v>0.035069999999999997</v>
      </c>
      <c r="R1356" s="225">
        <f>Q1356*H1356</f>
        <v>4.7092697399999999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188</v>
      </c>
      <c r="AT1356" s="227" t="s">
        <v>183</v>
      </c>
      <c r="AU1356" s="227" t="s">
        <v>80</v>
      </c>
      <c r="AY1356" s="20" t="s">
        <v>181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78</v>
      </c>
      <c r="BK1356" s="228">
        <f>ROUND(I1356*H1356,2)</f>
        <v>0</v>
      </c>
      <c r="BL1356" s="20" t="s">
        <v>188</v>
      </c>
      <c r="BM1356" s="227" t="s">
        <v>1703</v>
      </c>
    </row>
    <row r="1357" s="2" customFormat="1">
      <c r="A1357" s="41"/>
      <c r="B1357" s="42"/>
      <c r="C1357" s="43"/>
      <c r="D1357" s="229" t="s">
        <v>190</v>
      </c>
      <c r="E1357" s="43"/>
      <c r="F1357" s="230" t="s">
        <v>1704</v>
      </c>
      <c r="G1357" s="43"/>
      <c r="H1357" s="43"/>
      <c r="I1357" s="231"/>
      <c r="J1357" s="43"/>
      <c r="K1357" s="43"/>
      <c r="L1357" s="47"/>
      <c r="M1357" s="232"/>
      <c r="N1357" s="233"/>
      <c r="O1357" s="87"/>
      <c r="P1357" s="87"/>
      <c r="Q1357" s="87"/>
      <c r="R1357" s="87"/>
      <c r="S1357" s="87"/>
      <c r="T1357" s="88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T1357" s="20" t="s">
        <v>190</v>
      </c>
      <c r="AU1357" s="20" t="s">
        <v>80</v>
      </c>
    </row>
    <row r="1358" s="14" customFormat="1">
      <c r="A1358" s="14"/>
      <c r="B1358" s="245"/>
      <c r="C1358" s="246"/>
      <c r="D1358" s="236" t="s">
        <v>192</v>
      </c>
      <c r="E1358" s="247" t="s">
        <v>19</v>
      </c>
      <c r="F1358" s="248" t="s">
        <v>1705</v>
      </c>
      <c r="G1358" s="246"/>
      <c r="H1358" s="249">
        <v>134.28229999999996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192</v>
      </c>
      <c r="AU1358" s="255" t="s">
        <v>80</v>
      </c>
      <c r="AV1358" s="14" t="s">
        <v>80</v>
      </c>
      <c r="AW1358" s="14" t="s">
        <v>194</v>
      </c>
      <c r="AX1358" s="14" t="s">
        <v>71</v>
      </c>
      <c r="AY1358" s="255" t="s">
        <v>181</v>
      </c>
    </row>
    <row r="1359" s="2" customFormat="1" ht="37.8" customHeight="1">
      <c r="A1359" s="41"/>
      <c r="B1359" s="42"/>
      <c r="C1359" s="216" t="s">
        <v>1706</v>
      </c>
      <c r="D1359" s="216" t="s">
        <v>183</v>
      </c>
      <c r="E1359" s="217" t="s">
        <v>1707</v>
      </c>
      <c r="F1359" s="218" t="s">
        <v>1708</v>
      </c>
      <c r="G1359" s="219" t="s">
        <v>283</v>
      </c>
      <c r="H1359" s="220">
        <v>232.55000000000001</v>
      </c>
      <c r="I1359" s="221"/>
      <c r="J1359" s="222">
        <f>ROUND(I1359*H1359,2)</f>
        <v>0</v>
      </c>
      <c r="K1359" s="218" t="s">
        <v>187</v>
      </c>
      <c r="L1359" s="47"/>
      <c r="M1359" s="223" t="s">
        <v>19</v>
      </c>
      <c r="N1359" s="224" t="s">
        <v>42</v>
      </c>
      <c r="O1359" s="87"/>
      <c r="P1359" s="225">
        <f>O1359*H1359</f>
        <v>0</v>
      </c>
      <c r="Q1359" s="225">
        <v>0</v>
      </c>
      <c r="R1359" s="225">
        <f>Q1359*H1359</f>
        <v>0</v>
      </c>
      <c r="S1359" s="225">
        <v>0.025000000000000001</v>
      </c>
      <c r="T1359" s="226">
        <f>S1359*H1359</f>
        <v>5.8137500000000006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7" t="s">
        <v>188</v>
      </c>
      <c r="AT1359" s="227" t="s">
        <v>183</v>
      </c>
      <c r="AU1359" s="227" t="s">
        <v>80</v>
      </c>
      <c r="AY1359" s="20" t="s">
        <v>181</v>
      </c>
      <c r="BE1359" s="228">
        <f>IF(N1359="základní",J1359,0)</f>
        <v>0</v>
      </c>
      <c r="BF1359" s="228">
        <f>IF(N1359="snížená",J1359,0)</f>
        <v>0</v>
      </c>
      <c r="BG1359" s="228">
        <f>IF(N1359="zákl. přenesená",J1359,0)</f>
        <v>0</v>
      </c>
      <c r="BH1359" s="228">
        <f>IF(N1359="sníž. přenesená",J1359,0)</f>
        <v>0</v>
      </c>
      <c r="BI1359" s="228">
        <f>IF(N1359="nulová",J1359,0)</f>
        <v>0</v>
      </c>
      <c r="BJ1359" s="20" t="s">
        <v>78</v>
      </c>
      <c r="BK1359" s="228">
        <f>ROUND(I1359*H1359,2)</f>
        <v>0</v>
      </c>
      <c r="BL1359" s="20" t="s">
        <v>188</v>
      </c>
      <c r="BM1359" s="227" t="s">
        <v>1709</v>
      </c>
    </row>
    <row r="1360" s="2" customFormat="1">
      <c r="A1360" s="41"/>
      <c r="B1360" s="42"/>
      <c r="C1360" s="43"/>
      <c r="D1360" s="229" t="s">
        <v>190</v>
      </c>
      <c r="E1360" s="43"/>
      <c r="F1360" s="230" t="s">
        <v>1710</v>
      </c>
      <c r="G1360" s="43"/>
      <c r="H1360" s="43"/>
      <c r="I1360" s="231"/>
      <c r="J1360" s="43"/>
      <c r="K1360" s="43"/>
      <c r="L1360" s="47"/>
      <c r="M1360" s="232"/>
      <c r="N1360" s="233"/>
      <c r="O1360" s="87"/>
      <c r="P1360" s="87"/>
      <c r="Q1360" s="87"/>
      <c r="R1360" s="87"/>
      <c r="S1360" s="87"/>
      <c r="T1360" s="88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T1360" s="20" t="s">
        <v>190</v>
      </c>
      <c r="AU1360" s="20" t="s">
        <v>80</v>
      </c>
    </row>
    <row r="1361" s="13" customFormat="1">
      <c r="A1361" s="13"/>
      <c r="B1361" s="234"/>
      <c r="C1361" s="235"/>
      <c r="D1361" s="236" t="s">
        <v>192</v>
      </c>
      <c r="E1361" s="237" t="s">
        <v>19</v>
      </c>
      <c r="F1361" s="238" t="s">
        <v>204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192</v>
      </c>
      <c r="AU1361" s="244" t="s">
        <v>80</v>
      </c>
      <c r="AV1361" s="13" t="s">
        <v>78</v>
      </c>
      <c r="AW1361" s="13" t="s">
        <v>194</v>
      </c>
      <c r="AX1361" s="13" t="s">
        <v>71</v>
      </c>
      <c r="AY1361" s="244" t="s">
        <v>181</v>
      </c>
    </row>
    <row r="1362" s="13" customFormat="1">
      <c r="A1362" s="13"/>
      <c r="B1362" s="234"/>
      <c r="C1362" s="235"/>
      <c r="D1362" s="236" t="s">
        <v>192</v>
      </c>
      <c r="E1362" s="237" t="s">
        <v>19</v>
      </c>
      <c r="F1362" s="238" t="s">
        <v>464</v>
      </c>
      <c r="G1362" s="235"/>
      <c r="H1362" s="237" t="s">
        <v>19</v>
      </c>
      <c r="I1362" s="239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192</v>
      </c>
      <c r="AU1362" s="244" t="s">
        <v>80</v>
      </c>
      <c r="AV1362" s="13" t="s">
        <v>78</v>
      </c>
      <c r="AW1362" s="13" t="s">
        <v>194</v>
      </c>
      <c r="AX1362" s="13" t="s">
        <v>71</v>
      </c>
      <c r="AY1362" s="244" t="s">
        <v>181</v>
      </c>
    </row>
    <row r="1363" s="14" customFormat="1">
      <c r="A1363" s="14"/>
      <c r="B1363" s="245"/>
      <c r="C1363" s="246"/>
      <c r="D1363" s="236" t="s">
        <v>192</v>
      </c>
      <c r="E1363" s="247" t="s">
        <v>19</v>
      </c>
      <c r="F1363" s="248" t="s">
        <v>1711</v>
      </c>
      <c r="G1363" s="246"/>
      <c r="H1363" s="249">
        <v>13.950349999999999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192</v>
      </c>
      <c r="AU1363" s="255" t="s">
        <v>80</v>
      </c>
      <c r="AV1363" s="14" t="s">
        <v>80</v>
      </c>
      <c r="AW1363" s="14" t="s">
        <v>194</v>
      </c>
      <c r="AX1363" s="14" t="s">
        <v>71</v>
      </c>
      <c r="AY1363" s="255" t="s">
        <v>181</v>
      </c>
    </row>
    <row r="1364" s="14" customFormat="1">
      <c r="A1364" s="14"/>
      <c r="B1364" s="245"/>
      <c r="C1364" s="246"/>
      <c r="D1364" s="236" t="s">
        <v>192</v>
      </c>
      <c r="E1364" s="247" t="s">
        <v>19</v>
      </c>
      <c r="F1364" s="248" t="s">
        <v>1712</v>
      </c>
      <c r="G1364" s="246"/>
      <c r="H1364" s="249">
        <v>7.5539999999999994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192</v>
      </c>
      <c r="AU1364" s="255" t="s">
        <v>80</v>
      </c>
      <c r="AV1364" s="14" t="s">
        <v>80</v>
      </c>
      <c r="AW1364" s="14" t="s">
        <v>194</v>
      </c>
      <c r="AX1364" s="14" t="s">
        <v>71</v>
      </c>
      <c r="AY1364" s="255" t="s">
        <v>181</v>
      </c>
    </row>
    <row r="1365" s="14" customFormat="1">
      <c r="A1365" s="14"/>
      <c r="B1365" s="245"/>
      <c r="C1365" s="246"/>
      <c r="D1365" s="236" t="s">
        <v>192</v>
      </c>
      <c r="E1365" s="247" t="s">
        <v>19</v>
      </c>
      <c r="F1365" s="248" t="s">
        <v>1713</v>
      </c>
      <c r="G1365" s="246"/>
      <c r="H1365" s="249">
        <v>12.535499999999999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192</v>
      </c>
      <c r="AU1365" s="255" t="s">
        <v>80</v>
      </c>
      <c r="AV1365" s="14" t="s">
        <v>80</v>
      </c>
      <c r="AW1365" s="14" t="s">
        <v>194</v>
      </c>
      <c r="AX1365" s="14" t="s">
        <v>71</v>
      </c>
      <c r="AY1365" s="255" t="s">
        <v>181</v>
      </c>
    </row>
    <row r="1366" s="14" customFormat="1">
      <c r="A1366" s="14"/>
      <c r="B1366" s="245"/>
      <c r="C1366" s="246"/>
      <c r="D1366" s="236" t="s">
        <v>192</v>
      </c>
      <c r="E1366" s="247" t="s">
        <v>19</v>
      </c>
      <c r="F1366" s="248" t="s">
        <v>1714</v>
      </c>
      <c r="G1366" s="246"/>
      <c r="H1366" s="249">
        <v>3.6013499999999992</v>
      </c>
      <c r="I1366" s="250"/>
      <c r="J1366" s="246"/>
      <c r="K1366" s="246"/>
      <c r="L1366" s="251"/>
      <c r="M1366" s="252"/>
      <c r="N1366" s="253"/>
      <c r="O1366" s="253"/>
      <c r="P1366" s="253"/>
      <c r="Q1366" s="253"/>
      <c r="R1366" s="253"/>
      <c r="S1366" s="253"/>
      <c r="T1366" s="25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5" t="s">
        <v>192</v>
      </c>
      <c r="AU1366" s="255" t="s">
        <v>80</v>
      </c>
      <c r="AV1366" s="14" t="s">
        <v>80</v>
      </c>
      <c r="AW1366" s="14" t="s">
        <v>194</v>
      </c>
      <c r="AX1366" s="14" t="s">
        <v>71</v>
      </c>
      <c r="AY1366" s="255" t="s">
        <v>181</v>
      </c>
    </row>
    <row r="1367" s="15" customFormat="1">
      <c r="A1367" s="15"/>
      <c r="B1367" s="256"/>
      <c r="C1367" s="257"/>
      <c r="D1367" s="236" t="s">
        <v>192</v>
      </c>
      <c r="E1367" s="258" t="s">
        <v>19</v>
      </c>
      <c r="F1367" s="259" t="s">
        <v>214</v>
      </c>
      <c r="G1367" s="257"/>
      <c r="H1367" s="260">
        <v>37.641199999999998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192</v>
      </c>
      <c r="AU1367" s="266" t="s">
        <v>80</v>
      </c>
      <c r="AV1367" s="15" t="s">
        <v>97</v>
      </c>
      <c r="AW1367" s="15" t="s">
        <v>194</v>
      </c>
      <c r="AX1367" s="15" t="s">
        <v>71</v>
      </c>
      <c r="AY1367" s="266" t="s">
        <v>181</v>
      </c>
    </row>
    <row r="1368" s="13" customFormat="1">
      <c r="A1368" s="13"/>
      <c r="B1368" s="234"/>
      <c r="C1368" s="235"/>
      <c r="D1368" s="236" t="s">
        <v>192</v>
      </c>
      <c r="E1368" s="237" t="s">
        <v>19</v>
      </c>
      <c r="F1368" s="238" t="s">
        <v>469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192</v>
      </c>
      <c r="AU1368" s="244" t="s">
        <v>80</v>
      </c>
      <c r="AV1368" s="13" t="s">
        <v>78</v>
      </c>
      <c r="AW1368" s="13" t="s">
        <v>194</v>
      </c>
      <c r="AX1368" s="13" t="s">
        <v>71</v>
      </c>
      <c r="AY1368" s="244" t="s">
        <v>181</v>
      </c>
    </row>
    <row r="1369" s="14" customFormat="1">
      <c r="A1369" s="14"/>
      <c r="B1369" s="245"/>
      <c r="C1369" s="246"/>
      <c r="D1369" s="236" t="s">
        <v>192</v>
      </c>
      <c r="E1369" s="247" t="s">
        <v>19</v>
      </c>
      <c r="F1369" s="248" t="s">
        <v>1715</v>
      </c>
      <c r="G1369" s="246"/>
      <c r="H1369" s="249">
        <v>20.323699999999995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192</v>
      </c>
      <c r="AU1369" s="255" t="s">
        <v>80</v>
      </c>
      <c r="AV1369" s="14" t="s">
        <v>80</v>
      </c>
      <c r="AW1369" s="14" t="s">
        <v>194</v>
      </c>
      <c r="AX1369" s="14" t="s">
        <v>71</v>
      </c>
      <c r="AY1369" s="255" t="s">
        <v>181</v>
      </c>
    </row>
    <row r="1370" s="14" customFormat="1">
      <c r="A1370" s="14"/>
      <c r="B1370" s="245"/>
      <c r="C1370" s="246"/>
      <c r="D1370" s="236" t="s">
        <v>192</v>
      </c>
      <c r="E1370" s="247" t="s">
        <v>19</v>
      </c>
      <c r="F1370" s="248" t="s">
        <v>1716</v>
      </c>
      <c r="G1370" s="246"/>
      <c r="H1370" s="249">
        <v>15.1495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192</v>
      </c>
      <c r="AU1370" s="255" t="s">
        <v>80</v>
      </c>
      <c r="AV1370" s="14" t="s">
        <v>80</v>
      </c>
      <c r="AW1370" s="14" t="s">
        <v>194</v>
      </c>
      <c r="AX1370" s="14" t="s">
        <v>71</v>
      </c>
      <c r="AY1370" s="255" t="s">
        <v>181</v>
      </c>
    </row>
    <row r="1371" s="14" customFormat="1">
      <c r="A1371" s="14"/>
      <c r="B1371" s="245"/>
      <c r="C1371" s="246"/>
      <c r="D1371" s="236" t="s">
        <v>192</v>
      </c>
      <c r="E1371" s="247" t="s">
        <v>19</v>
      </c>
      <c r="F1371" s="248" t="s">
        <v>1717</v>
      </c>
      <c r="G1371" s="246"/>
      <c r="H1371" s="249">
        <v>23.223499999999998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192</v>
      </c>
      <c r="AU1371" s="255" t="s">
        <v>80</v>
      </c>
      <c r="AV1371" s="14" t="s">
        <v>80</v>
      </c>
      <c r="AW1371" s="14" t="s">
        <v>194</v>
      </c>
      <c r="AX1371" s="14" t="s">
        <v>71</v>
      </c>
      <c r="AY1371" s="255" t="s">
        <v>181</v>
      </c>
    </row>
    <row r="1372" s="14" customFormat="1">
      <c r="A1372" s="14"/>
      <c r="B1372" s="245"/>
      <c r="C1372" s="246"/>
      <c r="D1372" s="236" t="s">
        <v>192</v>
      </c>
      <c r="E1372" s="247" t="s">
        <v>19</v>
      </c>
      <c r="F1372" s="248" t="s">
        <v>1718</v>
      </c>
      <c r="G1372" s="246"/>
      <c r="H1372" s="249">
        <v>1.9216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192</v>
      </c>
      <c r="AU1372" s="255" t="s">
        <v>80</v>
      </c>
      <c r="AV1372" s="14" t="s">
        <v>80</v>
      </c>
      <c r="AW1372" s="14" t="s">
        <v>194</v>
      </c>
      <c r="AX1372" s="14" t="s">
        <v>71</v>
      </c>
      <c r="AY1372" s="255" t="s">
        <v>181</v>
      </c>
    </row>
    <row r="1373" s="13" customFormat="1">
      <c r="A1373" s="13"/>
      <c r="B1373" s="234"/>
      <c r="C1373" s="235"/>
      <c r="D1373" s="236" t="s">
        <v>192</v>
      </c>
      <c r="E1373" s="237" t="s">
        <v>19</v>
      </c>
      <c r="F1373" s="238" t="s">
        <v>1719</v>
      </c>
      <c r="G1373" s="235"/>
      <c r="H1373" s="237" t="s">
        <v>19</v>
      </c>
      <c r="I1373" s="239"/>
      <c r="J1373" s="235"/>
      <c r="K1373" s="235"/>
      <c r="L1373" s="240"/>
      <c r="M1373" s="241"/>
      <c r="N1373" s="242"/>
      <c r="O1373" s="242"/>
      <c r="P1373" s="242"/>
      <c r="Q1373" s="242"/>
      <c r="R1373" s="242"/>
      <c r="S1373" s="242"/>
      <c r="T1373" s="24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4" t="s">
        <v>192</v>
      </c>
      <c r="AU1373" s="244" t="s">
        <v>80</v>
      </c>
      <c r="AV1373" s="13" t="s">
        <v>78</v>
      </c>
      <c r="AW1373" s="13" t="s">
        <v>194</v>
      </c>
      <c r="AX1373" s="13" t="s">
        <v>71</v>
      </c>
      <c r="AY1373" s="244" t="s">
        <v>181</v>
      </c>
    </row>
    <row r="1374" s="15" customFormat="1">
      <c r="A1374" s="15"/>
      <c r="B1374" s="256"/>
      <c r="C1374" s="257"/>
      <c r="D1374" s="236" t="s">
        <v>192</v>
      </c>
      <c r="E1374" s="258" t="s">
        <v>19</v>
      </c>
      <c r="F1374" s="259" t="s">
        <v>214</v>
      </c>
      <c r="G1374" s="257"/>
      <c r="H1374" s="260">
        <v>60.618299999999991</v>
      </c>
      <c r="I1374" s="261"/>
      <c r="J1374" s="257"/>
      <c r="K1374" s="257"/>
      <c r="L1374" s="262"/>
      <c r="M1374" s="263"/>
      <c r="N1374" s="264"/>
      <c r="O1374" s="264"/>
      <c r="P1374" s="264"/>
      <c r="Q1374" s="264"/>
      <c r="R1374" s="264"/>
      <c r="S1374" s="264"/>
      <c r="T1374" s="26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6" t="s">
        <v>192</v>
      </c>
      <c r="AU1374" s="266" t="s">
        <v>80</v>
      </c>
      <c r="AV1374" s="15" t="s">
        <v>97</v>
      </c>
      <c r="AW1374" s="15" t="s">
        <v>194</v>
      </c>
      <c r="AX1374" s="15" t="s">
        <v>71</v>
      </c>
      <c r="AY1374" s="266" t="s">
        <v>181</v>
      </c>
    </row>
    <row r="1375" s="13" customFormat="1">
      <c r="A1375" s="13"/>
      <c r="B1375" s="234"/>
      <c r="C1375" s="235"/>
      <c r="D1375" s="236" t="s">
        <v>192</v>
      </c>
      <c r="E1375" s="237" t="s">
        <v>19</v>
      </c>
      <c r="F1375" s="238" t="s">
        <v>471</v>
      </c>
      <c r="G1375" s="235"/>
      <c r="H1375" s="237" t="s">
        <v>19</v>
      </c>
      <c r="I1375" s="239"/>
      <c r="J1375" s="235"/>
      <c r="K1375" s="235"/>
      <c r="L1375" s="240"/>
      <c r="M1375" s="241"/>
      <c r="N1375" s="242"/>
      <c r="O1375" s="242"/>
      <c r="P1375" s="242"/>
      <c r="Q1375" s="242"/>
      <c r="R1375" s="242"/>
      <c r="S1375" s="242"/>
      <c r="T1375" s="24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4" t="s">
        <v>192</v>
      </c>
      <c r="AU1375" s="244" t="s">
        <v>80</v>
      </c>
      <c r="AV1375" s="13" t="s">
        <v>78</v>
      </c>
      <c r="AW1375" s="13" t="s">
        <v>194</v>
      </c>
      <c r="AX1375" s="13" t="s">
        <v>71</v>
      </c>
      <c r="AY1375" s="244" t="s">
        <v>181</v>
      </c>
    </row>
    <row r="1376" s="14" customFormat="1">
      <c r="A1376" s="14"/>
      <c r="B1376" s="245"/>
      <c r="C1376" s="246"/>
      <c r="D1376" s="236" t="s">
        <v>192</v>
      </c>
      <c r="E1376" s="247" t="s">
        <v>19</v>
      </c>
      <c r="F1376" s="248" t="s">
        <v>1720</v>
      </c>
      <c r="G1376" s="246"/>
      <c r="H1376" s="249">
        <v>33.884999999999998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192</v>
      </c>
      <c r="AU1376" s="255" t="s">
        <v>80</v>
      </c>
      <c r="AV1376" s="14" t="s">
        <v>80</v>
      </c>
      <c r="AW1376" s="14" t="s">
        <v>194</v>
      </c>
      <c r="AX1376" s="14" t="s">
        <v>71</v>
      </c>
      <c r="AY1376" s="255" t="s">
        <v>181</v>
      </c>
    </row>
    <row r="1377" s="14" customFormat="1">
      <c r="A1377" s="14"/>
      <c r="B1377" s="245"/>
      <c r="C1377" s="246"/>
      <c r="D1377" s="236" t="s">
        <v>192</v>
      </c>
      <c r="E1377" s="247" t="s">
        <v>19</v>
      </c>
      <c r="F1377" s="248" t="s">
        <v>1721</v>
      </c>
      <c r="G1377" s="246"/>
      <c r="H1377" s="249">
        <v>28.928999999999998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192</v>
      </c>
      <c r="AU1377" s="255" t="s">
        <v>80</v>
      </c>
      <c r="AV1377" s="14" t="s">
        <v>80</v>
      </c>
      <c r="AW1377" s="14" t="s">
        <v>194</v>
      </c>
      <c r="AX1377" s="14" t="s">
        <v>71</v>
      </c>
      <c r="AY1377" s="255" t="s">
        <v>181</v>
      </c>
    </row>
    <row r="1378" s="14" customFormat="1">
      <c r="A1378" s="14"/>
      <c r="B1378" s="245"/>
      <c r="C1378" s="246"/>
      <c r="D1378" s="236" t="s">
        <v>192</v>
      </c>
      <c r="E1378" s="247" t="s">
        <v>19</v>
      </c>
      <c r="F1378" s="248" t="s">
        <v>1722</v>
      </c>
      <c r="G1378" s="246"/>
      <c r="H1378" s="249">
        <v>3.3628</v>
      </c>
      <c r="I1378" s="250"/>
      <c r="J1378" s="246"/>
      <c r="K1378" s="246"/>
      <c r="L1378" s="251"/>
      <c r="M1378" s="252"/>
      <c r="N1378" s="253"/>
      <c r="O1378" s="253"/>
      <c r="P1378" s="253"/>
      <c r="Q1378" s="253"/>
      <c r="R1378" s="253"/>
      <c r="S1378" s="253"/>
      <c r="T1378" s="25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5" t="s">
        <v>192</v>
      </c>
      <c r="AU1378" s="255" t="s">
        <v>80</v>
      </c>
      <c r="AV1378" s="14" t="s">
        <v>80</v>
      </c>
      <c r="AW1378" s="14" t="s">
        <v>194</v>
      </c>
      <c r="AX1378" s="14" t="s">
        <v>71</v>
      </c>
      <c r="AY1378" s="255" t="s">
        <v>181</v>
      </c>
    </row>
    <row r="1379" s="14" customFormat="1">
      <c r="A1379" s="14"/>
      <c r="B1379" s="245"/>
      <c r="C1379" s="246"/>
      <c r="D1379" s="236" t="s">
        <v>192</v>
      </c>
      <c r="E1379" s="247" t="s">
        <v>19</v>
      </c>
      <c r="F1379" s="248" t="s">
        <v>1723</v>
      </c>
      <c r="G1379" s="246"/>
      <c r="H1379" s="249">
        <v>3.2910499999999998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192</v>
      </c>
      <c r="AU1379" s="255" t="s">
        <v>80</v>
      </c>
      <c r="AV1379" s="14" t="s">
        <v>80</v>
      </c>
      <c r="AW1379" s="14" t="s">
        <v>194</v>
      </c>
      <c r="AX1379" s="14" t="s">
        <v>71</v>
      </c>
      <c r="AY1379" s="255" t="s">
        <v>181</v>
      </c>
    </row>
    <row r="1380" s="15" customFormat="1">
      <c r="A1380" s="15"/>
      <c r="B1380" s="256"/>
      <c r="C1380" s="257"/>
      <c r="D1380" s="236" t="s">
        <v>192</v>
      </c>
      <c r="E1380" s="258" t="s">
        <v>19</v>
      </c>
      <c r="F1380" s="259" t="s">
        <v>214</v>
      </c>
      <c r="G1380" s="257"/>
      <c r="H1380" s="260">
        <v>69.467849999999984</v>
      </c>
      <c r="I1380" s="261"/>
      <c r="J1380" s="257"/>
      <c r="K1380" s="257"/>
      <c r="L1380" s="262"/>
      <c r="M1380" s="263"/>
      <c r="N1380" s="264"/>
      <c r="O1380" s="264"/>
      <c r="P1380" s="264"/>
      <c r="Q1380" s="264"/>
      <c r="R1380" s="264"/>
      <c r="S1380" s="264"/>
      <c r="T1380" s="26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T1380" s="266" t="s">
        <v>192</v>
      </c>
      <c r="AU1380" s="266" t="s">
        <v>80</v>
      </c>
      <c r="AV1380" s="15" t="s">
        <v>97</v>
      </c>
      <c r="AW1380" s="15" t="s">
        <v>194</v>
      </c>
      <c r="AX1380" s="15" t="s">
        <v>71</v>
      </c>
      <c r="AY1380" s="266" t="s">
        <v>181</v>
      </c>
    </row>
    <row r="1381" s="13" customFormat="1">
      <c r="A1381" s="13"/>
      <c r="B1381" s="234"/>
      <c r="C1381" s="235"/>
      <c r="D1381" s="236" t="s">
        <v>192</v>
      </c>
      <c r="E1381" s="237" t="s">
        <v>19</v>
      </c>
      <c r="F1381" s="238" t="s">
        <v>715</v>
      </c>
      <c r="G1381" s="235"/>
      <c r="H1381" s="237" t="s">
        <v>19</v>
      </c>
      <c r="I1381" s="239"/>
      <c r="J1381" s="235"/>
      <c r="K1381" s="235"/>
      <c r="L1381" s="240"/>
      <c r="M1381" s="241"/>
      <c r="N1381" s="242"/>
      <c r="O1381" s="242"/>
      <c r="P1381" s="242"/>
      <c r="Q1381" s="242"/>
      <c r="R1381" s="242"/>
      <c r="S1381" s="242"/>
      <c r="T1381" s="24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4" t="s">
        <v>192</v>
      </c>
      <c r="AU1381" s="244" t="s">
        <v>80</v>
      </c>
      <c r="AV1381" s="13" t="s">
        <v>78</v>
      </c>
      <c r="AW1381" s="13" t="s">
        <v>194</v>
      </c>
      <c r="AX1381" s="13" t="s">
        <v>71</v>
      </c>
      <c r="AY1381" s="244" t="s">
        <v>181</v>
      </c>
    </row>
    <row r="1382" s="14" customFormat="1">
      <c r="A1382" s="14"/>
      <c r="B1382" s="245"/>
      <c r="C1382" s="246"/>
      <c r="D1382" s="236" t="s">
        <v>192</v>
      </c>
      <c r="E1382" s="247" t="s">
        <v>19</v>
      </c>
      <c r="F1382" s="248" t="s">
        <v>1724</v>
      </c>
      <c r="G1382" s="246"/>
      <c r="H1382" s="249">
        <v>16.649999999999999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192</v>
      </c>
      <c r="AU1382" s="255" t="s">
        <v>80</v>
      </c>
      <c r="AV1382" s="14" t="s">
        <v>80</v>
      </c>
      <c r="AW1382" s="14" t="s">
        <v>194</v>
      </c>
      <c r="AX1382" s="14" t="s">
        <v>71</v>
      </c>
      <c r="AY1382" s="255" t="s">
        <v>181</v>
      </c>
    </row>
    <row r="1383" s="14" customFormat="1">
      <c r="A1383" s="14"/>
      <c r="B1383" s="245"/>
      <c r="C1383" s="246"/>
      <c r="D1383" s="236" t="s">
        <v>192</v>
      </c>
      <c r="E1383" s="247" t="s">
        <v>19</v>
      </c>
      <c r="F1383" s="248" t="s">
        <v>1725</v>
      </c>
      <c r="G1383" s="246"/>
      <c r="H1383" s="249">
        <v>3.262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5" t="s">
        <v>192</v>
      </c>
      <c r="AU1383" s="255" t="s">
        <v>80</v>
      </c>
      <c r="AV1383" s="14" t="s">
        <v>80</v>
      </c>
      <c r="AW1383" s="14" t="s">
        <v>194</v>
      </c>
      <c r="AX1383" s="14" t="s">
        <v>71</v>
      </c>
      <c r="AY1383" s="255" t="s">
        <v>181</v>
      </c>
    </row>
    <row r="1384" s="15" customFormat="1">
      <c r="A1384" s="15"/>
      <c r="B1384" s="256"/>
      <c r="C1384" s="257"/>
      <c r="D1384" s="236" t="s">
        <v>192</v>
      </c>
      <c r="E1384" s="258" t="s">
        <v>19</v>
      </c>
      <c r="F1384" s="259" t="s">
        <v>214</v>
      </c>
      <c r="G1384" s="257"/>
      <c r="H1384" s="260">
        <v>19.911999999999999</v>
      </c>
      <c r="I1384" s="261"/>
      <c r="J1384" s="257"/>
      <c r="K1384" s="257"/>
      <c r="L1384" s="262"/>
      <c r="M1384" s="263"/>
      <c r="N1384" s="264"/>
      <c r="O1384" s="264"/>
      <c r="P1384" s="264"/>
      <c r="Q1384" s="264"/>
      <c r="R1384" s="264"/>
      <c r="S1384" s="264"/>
      <c r="T1384" s="26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6" t="s">
        <v>192</v>
      </c>
      <c r="AU1384" s="266" t="s">
        <v>80</v>
      </c>
      <c r="AV1384" s="15" t="s">
        <v>97</v>
      </c>
      <c r="AW1384" s="15" t="s">
        <v>194</v>
      </c>
      <c r="AX1384" s="15" t="s">
        <v>71</v>
      </c>
      <c r="AY1384" s="266" t="s">
        <v>181</v>
      </c>
    </row>
    <row r="1385" s="13" customFormat="1">
      <c r="A1385" s="13"/>
      <c r="B1385" s="234"/>
      <c r="C1385" s="235"/>
      <c r="D1385" s="236" t="s">
        <v>192</v>
      </c>
      <c r="E1385" s="237" t="s">
        <v>19</v>
      </c>
      <c r="F1385" s="238" t="s">
        <v>215</v>
      </c>
      <c r="G1385" s="235"/>
      <c r="H1385" s="237" t="s">
        <v>19</v>
      </c>
      <c r="I1385" s="239"/>
      <c r="J1385" s="235"/>
      <c r="K1385" s="235"/>
      <c r="L1385" s="240"/>
      <c r="M1385" s="241"/>
      <c r="N1385" s="242"/>
      <c r="O1385" s="242"/>
      <c r="P1385" s="242"/>
      <c r="Q1385" s="242"/>
      <c r="R1385" s="242"/>
      <c r="S1385" s="242"/>
      <c r="T1385" s="24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4" t="s">
        <v>192</v>
      </c>
      <c r="AU1385" s="244" t="s">
        <v>80</v>
      </c>
      <c r="AV1385" s="13" t="s">
        <v>78</v>
      </c>
      <c r="AW1385" s="13" t="s">
        <v>194</v>
      </c>
      <c r="AX1385" s="13" t="s">
        <v>71</v>
      </c>
      <c r="AY1385" s="244" t="s">
        <v>181</v>
      </c>
    </row>
    <row r="1386" s="14" customFormat="1">
      <c r="A1386" s="14"/>
      <c r="B1386" s="245"/>
      <c r="C1386" s="246"/>
      <c r="D1386" s="236" t="s">
        <v>192</v>
      </c>
      <c r="E1386" s="247" t="s">
        <v>19</v>
      </c>
      <c r="F1386" s="248" t="s">
        <v>1726</v>
      </c>
      <c r="G1386" s="246"/>
      <c r="H1386" s="249">
        <v>13.942500000000001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192</v>
      </c>
      <c r="AU1386" s="255" t="s">
        <v>80</v>
      </c>
      <c r="AV1386" s="14" t="s">
        <v>80</v>
      </c>
      <c r="AW1386" s="14" t="s">
        <v>194</v>
      </c>
      <c r="AX1386" s="14" t="s">
        <v>71</v>
      </c>
      <c r="AY1386" s="255" t="s">
        <v>181</v>
      </c>
    </row>
    <row r="1387" s="14" customFormat="1">
      <c r="A1387" s="14"/>
      <c r="B1387" s="245"/>
      <c r="C1387" s="246"/>
      <c r="D1387" s="236" t="s">
        <v>192</v>
      </c>
      <c r="E1387" s="247" t="s">
        <v>19</v>
      </c>
      <c r="F1387" s="248" t="s">
        <v>1727</v>
      </c>
      <c r="G1387" s="246"/>
      <c r="H1387" s="249">
        <v>2.0300000000000002</v>
      </c>
      <c r="I1387" s="250"/>
      <c r="J1387" s="246"/>
      <c r="K1387" s="246"/>
      <c r="L1387" s="251"/>
      <c r="M1387" s="252"/>
      <c r="N1387" s="253"/>
      <c r="O1387" s="253"/>
      <c r="P1387" s="253"/>
      <c r="Q1387" s="253"/>
      <c r="R1387" s="253"/>
      <c r="S1387" s="253"/>
      <c r="T1387" s="25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5" t="s">
        <v>192</v>
      </c>
      <c r="AU1387" s="255" t="s">
        <v>80</v>
      </c>
      <c r="AV1387" s="14" t="s">
        <v>80</v>
      </c>
      <c r="AW1387" s="14" t="s">
        <v>194</v>
      </c>
      <c r="AX1387" s="14" t="s">
        <v>71</v>
      </c>
      <c r="AY1387" s="255" t="s">
        <v>181</v>
      </c>
    </row>
    <row r="1388" s="14" customFormat="1">
      <c r="A1388" s="14"/>
      <c r="B1388" s="245"/>
      <c r="C1388" s="246"/>
      <c r="D1388" s="236" t="s">
        <v>192</v>
      </c>
      <c r="E1388" s="247" t="s">
        <v>19</v>
      </c>
      <c r="F1388" s="248" t="s">
        <v>1728</v>
      </c>
      <c r="G1388" s="246"/>
      <c r="H1388" s="249">
        <v>1.3500000000000001</v>
      </c>
      <c r="I1388" s="250"/>
      <c r="J1388" s="246"/>
      <c r="K1388" s="246"/>
      <c r="L1388" s="251"/>
      <c r="M1388" s="252"/>
      <c r="N1388" s="253"/>
      <c r="O1388" s="253"/>
      <c r="P1388" s="253"/>
      <c r="Q1388" s="253"/>
      <c r="R1388" s="253"/>
      <c r="S1388" s="253"/>
      <c r="T1388" s="25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5" t="s">
        <v>192</v>
      </c>
      <c r="AU1388" s="255" t="s">
        <v>80</v>
      </c>
      <c r="AV1388" s="14" t="s">
        <v>80</v>
      </c>
      <c r="AW1388" s="14" t="s">
        <v>194</v>
      </c>
      <c r="AX1388" s="14" t="s">
        <v>71</v>
      </c>
      <c r="AY1388" s="255" t="s">
        <v>181</v>
      </c>
    </row>
    <row r="1389" s="14" customFormat="1">
      <c r="A1389" s="14"/>
      <c r="B1389" s="245"/>
      <c r="C1389" s="246"/>
      <c r="D1389" s="236" t="s">
        <v>192</v>
      </c>
      <c r="E1389" s="247" t="s">
        <v>19</v>
      </c>
      <c r="F1389" s="248" t="s">
        <v>1729</v>
      </c>
      <c r="G1389" s="246"/>
      <c r="H1389" s="249">
        <v>20.479999999999997</v>
      </c>
      <c r="I1389" s="250"/>
      <c r="J1389" s="246"/>
      <c r="K1389" s="246"/>
      <c r="L1389" s="251"/>
      <c r="M1389" s="252"/>
      <c r="N1389" s="253"/>
      <c r="O1389" s="253"/>
      <c r="P1389" s="253"/>
      <c r="Q1389" s="253"/>
      <c r="R1389" s="253"/>
      <c r="S1389" s="253"/>
      <c r="T1389" s="25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5" t="s">
        <v>192</v>
      </c>
      <c r="AU1389" s="255" t="s">
        <v>80</v>
      </c>
      <c r="AV1389" s="14" t="s">
        <v>80</v>
      </c>
      <c r="AW1389" s="14" t="s">
        <v>194</v>
      </c>
      <c r="AX1389" s="14" t="s">
        <v>71</v>
      </c>
      <c r="AY1389" s="255" t="s">
        <v>181</v>
      </c>
    </row>
    <row r="1390" s="15" customFormat="1">
      <c r="A1390" s="15"/>
      <c r="B1390" s="256"/>
      <c r="C1390" s="257"/>
      <c r="D1390" s="236" t="s">
        <v>192</v>
      </c>
      <c r="E1390" s="258" t="s">
        <v>19</v>
      </c>
      <c r="F1390" s="259" t="s">
        <v>214</v>
      </c>
      <c r="G1390" s="257"/>
      <c r="H1390" s="260">
        <v>37.802499999999995</v>
      </c>
      <c r="I1390" s="261"/>
      <c r="J1390" s="257"/>
      <c r="K1390" s="257"/>
      <c r="L1390" s="262"/>
      <c r="M1390" s="263"/>
      <c r="N1390" s="264"/>
      <c r="O1390" s="264"/>
      <c r="P1390" s="264"/>
      <c r="Q1390" s="264"/>
      <c r="R1390" s="264"/>
      <c r="S1390" s="264"/>
      <c r="T1390" s="26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T1390" s="266" t="s">
        <v>192</v>
      </c>
      <c r="AU1390" s="266" t="s">
        <v>80</v>
      </c>
      <c r="AV1390" s="15" t="s">
        <v>97</v>
      </c>
      <c r="AW1390" s="15" t="s">
        <v>194</v>
      </c>
      <c r="AX1390" s="15" t="s">
        <v>71</v>
      </c>
      <c r="AY1390" s="266" t="s">
        <v>181</v>
      </c>
    </row>
    <row r="1391" s="13" customFormat="1">
      <c r="A1391" s="13"/>
      <c r="B1391" s="234"/>
      <c r="C1391" s="235"/>
      <c r="D1391" s="236" t="s">
        <v>192</v>
      </c>
      <c r="E1391" s="237" t="s">
        <v>19</v>
      </c>
      <c r="F1391" s="238" t="s">
        <v>217</v>
      </c>
      <c r="G1391" s="235"/>
      <c r="H1391" s="237" t="s">
        <v>19</v>
      </c>
      <c r="I1391" s="239"/>
      <c r="J1391" s="235"/>
      <c r="K1391" s="235"/>
      <c r="L1391" s="240"/>
      <c r="M1391" s="241"/>
      <c r="N1391" s="242"/>
      <c r="O1391" s="242"/>
      <c r="P1391" s="242"/>
      <c r="Q1391" s="242"/>
      <c r="R1391" s="242"/>
      <c r="S1391" s="242"/>
      <c r="T1391" s="24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4" t="s">
        <v>192</v>
      </c>
      <c r="AU1391" s="244" t="s">
        <v>80</v>
      </c>
      <c r="AV1391" s="13" t="s">
        <v>78</v>
      </c>
      <c r="AW1391" s="13" t="s">
        <v>194</v>
      </c>
      <c r="AX1391" s="13" t="s">
        <v>71</v>
      </c>
      <c r="AY1391" s="244" t="s">
        <v>181</v>
      </c>
    </row>
    <row r="1392" s="14" customFormat="1">
      <c r="A1392" s="14"/>
      <c r="B1392" s="245"/>
      <c r="C1392" s="246"/>
      <c r="D1392" s="236" t="s">
        <v>192</v>
      </c>
      <c r="E1392" s="247" t="s">
        <v>19</v>
      </c>
      <c r="F1392" s="248" t="s">
        <v>1730</v>
      </c>
      <c r="G1392" s="246"/>
      <c r="H1392" s="249">
        <v>3.028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192</v>
      </c>
      <c r="AU1392" s="255" t="s">
        <v>80</v>
      </c>
      <c r="AV1392" s="14" t="s">
        <v>80</v>
      </c>
      <c r="AW1392" s="14" t="s">
        <v>194</v>
      </c>
      <c r="AX1392" s="14" t="s">
        <v>71</v>
      </c>
      <c r="AY1392" s="255" t="s">
        <v>181</v>
      </c>
    </row>
    <row r="1393" s="14" customFormat="1">
      <c r="A1393" s="14"/>
      <c r="B1393" s="245"/>
      <c r="C1393" s="246"/>
      <c r="D1393" s="236" t="s">
        <v>192</v>
      </c>
      <c r="E1393" s="247" t="s">
        <v>19</v>
      </c>
      <c r="F1393" s="248" t="s">
        <v>1731</v>
      </c>
      <c r="G1393" s="246"/>
      <c r="H1393" s="249">
        <v>4.0800000000000001</v>
      </c>
      <c r="I1393" s="250"/>
      <c r="J1393" s="246"/>
      <c r="K1393" s="246"/>
      <c r="L1393" s="251"/>
      <c r="M1393" s="252"/>
      <c r="N1393" s="253"/>
      <c r="O1393" s="253"/>
      <c r="P1393" s="253"/>
      <c r="Q1393" s="253"/>
      <c r="R1393" s="253"/>
      <c r="S1393" s="253"/>
      <c r="T1393" s="25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5" t="s">
        <v>192</v>
      </c>
      <c r="AU1393" s="255" t="s">
        <v>80</v>
      </c>
      <c r="AV1393" s="14" t="s">
        <v>80</v>
      </c>
      <c r="AW1393" s="14" t="s">
        <v>194</v>
      </c>
      <c r="AX1393" s="14" t="s">
        <v>71</v>
      </c>
      <c r="AY1393" s="255" t="s">
        <v>181</v>
      </c>
    </row>
    <row r="1394" s="15" customFormat="1">
      <c r="A1394" s="15"/>
      <c r="B1394" s="256"/>
      <c r="C1394" s="257"/>
      <c r="D1394" s="236" t="s">
        <v>192</v>
      </c>
      <c r="E1394" s="258" t="s">
        <v>19</v>
      </c>
      <c r="F1394" s="259" t="s">
        <v>214</v>
      </c>
      <c r="G1394" s="257"/>
      <c r="H1394" s="260">
        <v>7.1080000000000005</v>
      </c>
      <c r="I1394" s="261"/>
      <c r="J1394" s="257"/>
      <c r="K1394" s="257"/>
      <c r="L1394" s="262"/>
      <c r="M1394" s="263"/>
      <c r="N1394" s="264"/>
      <c r="O1394" s="264"/>
      <c r="P1394" s="264"/>
      <c r="Q1394" s="264"/>
      <c r="R1394" s="264"/>
      <c r="S1394" s="264"/>
      <c r="T1394" s="26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66" t="s">
        <v>192</v>
      </c>
      <c r="AU1394" s="266" t="s">
        <v>80</v>
      </c>
      <c r="AV1394" s="15" t="s">
        <v>97</v>
      </c>
      <c r="AW1394" s="15" t="s">
        <v>194</v>
      </c>
      <c r="AX1394" s="15" t="s">
        <v>71</v>
      </c>
      <c r="AY1394" s="266" t="s">
        <v>181</v>
      </c>
    </row>
    <row r="1395" s="16" customFormat="1">
      <c r="A1395" s="16"/>
      <c r="B1395" s="267"/>
      <c r="C1395" s="268"/>
      <c r="D1395" s="236" t="s">
        <v>192</v>
      </c>
      <c r="E1395" s="269" t="s">
        <v>19</v>
      </c>
      <c r="F1395" s="270" t="s">
        <v>220</v>
      </c>
      <c r="G1395" s="268"/>
      <c r="H1395" s="271">
        <v>232.54984999999999</v>
      </c>
      <c r="I1395" s="272"/>
      <c r="J1395" s="268"/>
      <c r="K1395" s="268"/>
      <c r="L1395" s="273"/>
      <c r="M1395" s="274"/>
      <c r="N1395" s="275"/>
      <c r="O1395" s="275"/>
      <c r="P1395" s="275"/>
      <c r="Q1395" s="275"/>
      <c r="R1395" s="275"/>
      <c r="S1395" s="275"/>
      <c r="T1395" s="27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T1395" s="277" t="s">
        <v>192</v>
      </c>
      <c r="AU1395" s="277" t="s">
        <v>80</v>
      </c>
      <c r="AV1395" s="16" t="s">
        <v>188</v>
      </c>
      <c r="AW1395" s="16" t="s">
        <v>194</v>
      </c>
      <c r="AX1395" s="16" t="s">
        <v>78</v>
      </c>
      <c r="AY1395" s="277" t="s">
        <v>181</v>
      </c>
    </row>
    <row r="1396" s="2" customFormat="1" ht="21.75" customHeight="1">
      <c r="A1396" s="41"/>
      <c r="B1396" s="42"/>
      <c r="C1396" s="216" t="s">
        <v>1732</v>
      </c>
      <c r="D1396" s="216" t="s">
        <v>183</v>
      </c>
      <c r="E1396" s="217" t="s">
        <v>1733</v>
      </c>
      <c r="F1396" s="218" t="s">
        <v>1734</v>
      </c>
      <c r="G1396" s="219" t="s">
        <v>304</v>
      </c>
      <c r="H1396" s="220">
        <v>54.439999999999998</v>
      </c>
      <c r="I1396" s="221"/>
      <c r="J1396" s="222">
        <f>ROUND(I1396*H1396,2)</f>
        <v>0</v>
      </c>
      <c r="K1396" s="218" t="s">
        <v>19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0.010673</v>
      </c>
      <c r="R1396" s="225">
        <f>Q1396*H1396</f>
        <v>0.58103811999999999</v>
      </c>
      <c r="S1396" s="225">
        <v>0</v>
      </c>
      <c r="T1396" s="226">
        <f>S1396*H1396</f>
        <v>0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188</v>
      </c>
      <c r="AT1396" s="227" t="s">
        <v>183</v>
      </c>
      <c r="AU1396" s="227" t="s">
        <v>80</v>
      </c>
      <c r="AY1396" s="20" t="s">
        <v>181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188</v>
      </c>
      <c r="BM1396" s="227" t="s">
        <v>1735</v>
      </c>
    </row>
    <row r="1397" s="14" customFormat="1">
      <c r="A1397" s="14"/>
      <c r="B1397" s="245"/>
      <c r="C1397" s="246"/>
      <c r="D1397" s="236" t="s">
        <v>192</v>
      </c>
      <c r="E1397" s="247" t="s">
        <v>19</v>
      </c>
      <c r="F1397" s="248" t="s">
        <v>1736</v>
      </c>
      <c r="G1397" s="246"/>
      <c r="H1397" s="249">
        <v>27.414999999999999</v>
      </c>
      <c r="I1397" s="250"/>
      <c r="J1397" s="246"/>
      <c r="K1397" s="246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5" t="s">
        <v>192</v>
      </c>
      <c r="AU1397" s="255" t="s">
        <v>80</v>
      </c>
      <c r="AV1397" s="14" t="s">
        <v>80</v>
      </c>
      <c r="AW1397" s="14" t="s">
        <v>194</v>
      </c>
      <c r="AX1397" s="14" t="s">
        <v>71</v>
      </c>
      <c r="AY1397" s="255" t="s">
        <v>181</v>
      </c>
    </row>
    <row r="1398" s="14" customFormat="1">
      <c r="A1398" s="14"/>
      <c r="B1398" s="245"/>
      <c r="C1398" s="246"/>
      <c r="D1398" s="236" t="s">
        <v>192</v>
      </c>
      <c r="E1398" s="247" t="s">
        <v>19</v>
      </c>
      <c r="F1398" s="248" t="s">
        <v>510</v>
      </c>
      <c r="G1398" s="246"/>
      <c r="H1398" s="249">
        <v>2.3999999999999999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192</v>
      </c>
      <c r="AU1398" s="255" t="s">
        <v>80</v>
      </c>
      <c r="AV1398" s="14" t="s">
        <v>80</v>
      </c>
      <c r="AW1398" s="14" t="s">
        <v>194</v>
      </c>
      <c r="AX1398" s="14" t="s">
        <v>71</v>
      </c>
      <c r="AY1398" s="255" t="s">
        <v>181</v>
      </c>
    </row>
    <row r="1399" s="14" customFormat="1">
      <c r="A1399" s="14"/>
      <c r="B1399" s="245"/>
      <c r="C1399" s="246"/>
      <c r="D1399" s="236" t="s">
        <v>192</v>
      </c>
      <c r="E1399" s="247" t="s">
        <v>19</v>
      </c>
      <c r="F1399" s="248" t="s">
        <v>1737</v>
      </c>
      <c r="G1399" s="246"/>
      <c r="H1399" s="249">
        <v>24.625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192</v>
      </c>
      <c r="AU1399" s="255" t="s">
        <v>80</v>
      </c>
      <c r="AV1399" s="14" t="s">
        <v>80</v>
      </c>
      <c r="AW1399" s="14" t="s">
        <v>194</v>
      </c>
      <c r="AX1399" s="14" t="s">
        <v>71</v>
      </c>
      <c r="AY1399" s="255" t="s">
        <v>181</v>
      </c>
    </row>
    <row r="1400" s="2" customFormat="1" ht="24.15" customHeight="1">
      <c r="A1400" s="41"/>
      <c r="B1400" s="42"/>
      <c r="C1400" s="216" t="s">
        <v>1738</v>
      </c>
      <c r="D1400" s="216" t="s">
        <v>183</v>
      </c>
      <c r="E1400" s="217" t="s">
        <v>1739</v>
      </c>
      <c r="F1400" s="218" t="s">
        <v>1740</v>
      </c>
      <c r="G1400" s="219" t="s">
        <v>304</v>
      </c>
      <c r="H1400" s="220">
        <v>5.0999999999999996</v>
      </c>
      <c r="I1400" s="221"/>
      <c r="J1400" s="222">
        <f>ROUND(I1400*H1400,2)</f>
        <v>0</v>
      </c>
      <c r="K1400" s="218" t="s">
        <v>187</v>
      </c>
      <c r="L1400" s="47"/>
      <c r="M1400" s="223" t="s">
        <v>19</v>
      </c>
      <c r="N1400" s="224" t="s">
        <v>42</v>
      </c>
      <c r="O1400" s="87"/>
      <c r="P1400" s="225">
        <f>O1400*H1400</f>
        <v>0</v>
      </c>
      <c r="Q1400" s="225">
        <v>0.020650000000000002</v>
      </c>
      <c r="R1400" s="225">
        <f>Q1400*H1400</f>
        <v>0.10531500000000001</v>
      </c>
      <c r="S1400" s="225">
        <v>0</v>
      </c>
      <c r="T1400" s="226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7" t="s">
        <v>188</v>
      </c>
      <c r="AT1400" s="227" t="s">
        <v>183</v>
      </c>
      <c r="AU1400" s="227" t="s">
        <v>80</v>
      </c>
      <c r="AY1400" s="20" t="s">
        <v>181</v>
      </c>
      <c r="BE1400" s="228">
        <f>IF(N1400="základní",J1400,0)</f>
        <v>0</v>
      </c>
      <c r="BF1400" s="228">
        <f>IF(N1400="snížená",J1400,0)</f>
        <v>0</v>
      </c>
      <c r="BG1400" s="228">
        <f>IF(N1400="zákl. přenesená",J1400,0)</f>
        <v>0</v>
      </c>
      <c r="BH1400" s="228">
        <f>IF(N1400="sníž. přenesená",J1400,0)</f>
        <v>0</v>
      </c>
      <c r="BI1400" s="228">
        <f>IF(N1400="nulová",J1400,0)</f>
        <v>0</v>
      </c>
      <c r="BJ1400" s="20" t="s">
        <v>78</v>
      </c>
      <c r="BK1400" s="228">
        <f>ROUND(I1400*H1400,2)</f>
        <v>0</v>
      </c>
      <c r="BL1400" s="20" t="s">
        <v>188</v>
      </c>
      <c r="BM1400" s="227" t="s">
        <v>1741</v>
      </c>
    </row>
    <row r="1401" s="2" customFormat="1">
      <c r="A1401" s="41"/>
      <c r="B1401" s="42"/>
      <c r="C1401" s="43"/>
      <c r="D1401" s="229" t="s">
        <v>190</v>
      </c>
      <c r="E1401" s="43"/>
      <c r="F1401" s="230" t="s">
        <v>1742</v>
      </c>
      <c r="G1401" s="43"/>
      <c r="H1401" s="43"/>
      <c r="I1401" s="231"/>
      <c r="J1401" s="43"/>
      <c r="K1401" s="43"/>
      <c r="L1401" s="47"/>
      <c r="M1401" s="232"/>
      <c r="N1401" s="233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190</v>
      </c>
      <c r="AU1401" s="20" t="s">
        <v>80</v>
      </c>
    </row>
    <row r="1402" s="14" customFormat="1">
      <c r="A1402" s="14"/>
      <c r="B1402" s="245"/>
      <c r="C1402" s="246"/>
      <c r="D1402" s="236" t="s">
        <v>192</v>
      </c>
      <c r="E1402" s="247" t="s">
        <v>19</v>
      </c>
      <c r="F1402" s="248" t="s">
        <v>1743</v>
      </c>
      <c r="G1402" s="246"/>
      <c r="H1402" s="249">
        <v>5.0999999999999996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5" t="s">
        <v>192</v>
      </c>
      <c r="AU1402" s="255" t="s">
        <v>80</v>
      </c>
      <c r="AV1402" s="14" t="s">
        <v>80</v>
      </c>
      <c r="AW1402" s="14" t="s">
        <v>194</v>
      </c>
      <c r="AX1402" s="14" t="s">
        <v>71</v>
      </c>
      <c r="AY1402" s="255" t="s">
        <v>181</v>
      </c>
    </row>
    <row r="1403" s="2" customFormat="1" ht="37.8" customHeight="1">
      <c r="A1403" s="41"/>
      <c r="B1403" s="42"/>
      <c r="C1403" s="216" t="s">
        <v>1744</v>
      </c>
      <c r="D1403" s="216" t="s">
        <v>183</v>
      </c>
      <c r="E1403" s="217" t="s">
        <v>1745</v>
      </c>
      <c r="F1403" s="218" t="s">
        <v>1746</v>
      </c>
      <c r="G1403" s="219" t="s">
        <v>283</v>
      </c>
      <c r="H1403" s="220">
        <v>562.47799999999995</v>
      </c>
      <c r="I1403" s="221"/>
      <c r="J1403" s="222">
        <f>ROUND(I1403*H1403,2)</f>
        <v>0</v>
      </c>
      <c r="K1403" s="218" t="s">
        <v>187</v>
      </c>
      <c r="L1403" s="47"/>
      <c r="M1403" s="223" t="s">
        <v>19</v>
      </c>
      <c r="N1403" s="224" t="s">
        <v>42</v>
      </c>
      <c r="O1403" s="87"/>
      <c r="P1403" s="225">
        <f>O1403*H1403</f>
        <v>0</v>
      </c>
      <c r="Q1403" s="225">
        <v>2.0000000000000002E-05</v>
      </c>
      <c r="R1403" s="225">
        <f>Q1403*H1403</f>
        <v>0.011249560000000001</v>
      </c>
      <c r="S1403" s="225">
        <v>1.0000000000000001E-05</v>
      </c>
      <c r="T1403" s="226">
        <f>S1403*H1403</f>
        <v>0.0056247800000000002</v>
      </c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R1403" s="227" t="s">
        <v>188</v>
      </c>
      <c r="AT1403" s="227" t="s">
        <v>183</v>
      </c>
      <c r="AU1403" s="227" t="s">
        <v>80</v>
      </c>
      <c r="AY1403" s="20" t="s">
        <v>181</v>
      </c>
      <c r="BE1403" s="228">
        <f>IF(N1403="základní",J1403,0)</f>
        <v>0</v>
      </c>
      <c r="BF1403" s="228">
        <f>IF(N1403="snížená",J1403,0)</f>
        <v>0</v>
      </c>
      <c r="BG1403" s="228">
        <f>IF(N1403="zákl. přenesená",J1403,0)</f>
        <v>0</v>
      </c>
      <c r="BH1403" s="228">
        <f>IF(N1403="sníž. přenesená",J1403,0)</f>
        <v>0</v>
      </c>
      <c r="BI1403" s="228">
        <f>IF(N1403="nulová",J1403,0)</f>
        <v>0</v>
      </c>
      <c r="BJ1403" s="20" t="s">
        <v>78</v>
      </c>
      <c r="BK1403" s="228">
        <f>ROUND(I1403*H1403,2)</f>
        <v>0</v>
      </c>
      <c r="BL1403" s="20" t="s">
        <v>188</v>
      </c>
      <c r="BM1403" s="227" t="s">
        <v>1747</v>
      </c>
    </row>
    <row r="1404" s="2" customFormat="1">
      <c r="A1404" s="41"/>
      <c r="B1404" s="42"/>
      <c r="C1404" s="43"/>
      <c r="D1404" s="229" t="s">
        <v>190</v>
      </c>
      <c r="E1404" s="43"/>
      <c r="F1404" s="230" t="s">
        <v>1748</v>
      </c>
      <c r="G1404" s="43"/>
      <c r="H1404" s="43"/>
      <c r="I1404" s="231"/>
      <c r="J1404" s="43"/>
      <c r="K1404" s="43"/>
      <c r="L1404" s="47"/>
      <c r="M1404" s="232"/>
      <c r="N1404" s="233"/>
      <c r="O1404" s="87"/>
      <c r="P1404" s="87"/>
      <c r="Q1404" s="87"/>
      <c r="R1404" s="87"/>
      <c r="S1404" s="87"/>
      <c r="T1404" s="88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T1404" s="20" t="s">
        <v>190</v>
      </c>
      <c r="AU1404" s="20" t="s">
        <v>80</v>
      </c>
    </row>
    <row r="1405" s="14" customFormat="1">
      <c r="A1405" s="14"/>
      <c r="B1405" s="245"/>
      <c r="C1405" s="246"/>
      <c r="D1405" s="236" t="s">
        <v>192</v>
      </c>
      <c r="E1405" s="247" t="s">
        <v>19</v>
      </c>
      <c r="F1405" s="248" t="s">
        <v>1749</v>
      </c>
      <c r="G1405" s="246"/>
      <c r="H1405" s="249">
        <v>21.439959999999999</v>
      </c>
      <c r="I1405" s="250"/>
      <c r="J1405" s="246"/>
      <c r="K1405" s="246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5" t="s">
        <v>192</v>
      </c>
      <c r="AU1405" s="255" t="s">
        <v>80</v>
      </c>
      <c r="AV1405" s="14" t="s">
        <v>80</v>
      </c>
      <c r="AW1405" s="14" t="s">
        <v>194</v>
      </c>
      <c r="AX1405" s="14" t="s">
        <v>71</v>
      </c>
      <c r="AY1405" s="255" t="s">
        <v>181</v>
      </c>
    </row>
    <row r="1406" s="14" customFormat="1">
      <c r="A1406" s="14"/>
      <c r="B1406" s="245"/>
      <c r="C1406" s="246"/>
      <c r="D1406" s="236" t="s">
        <v>192</v>
      </c>
      <c r="E1406" s="247" t="s">
        <v>19</v>
      </c>
      <c r="F1406" s="248" t="s">
        <v>1750</v>
      </c>
      <c r="G1406" s="246"/>
      <c r="H1406" s="249">
        <v>301.51600000000002</v>
      </c>
      <c r="I1406" s="250"/>
      <c r="J1406" s="246"/>
      <c r="K1406" s="246"/>
      <c r="L1406" s="251"/>
      <c r="M1406" s="252"/>
      <c r="N1406" s="253"/>
      <c r="O1406" s="253"/>
      <c r="P1406" s="253"/>
      <c r="Q1406" s="253"/>
      <c r="R1406" s="253"/>
      <c r="S1406" s="253"/>
      <c r="T1406" s="25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5" t="s">
        <v>192</v>
      </c>
      <c r="AU1406" s="255" t="s">
        <v>80</v>
      </c>
      <c r="AV1406" s="14" t="s">
        <v>80</v>
      </c>
      <c r="AW1406" s="14" t="s">
        <v>194</v>
      </c>
      <c r="AX1406" s="14" t="s">
        <v>71</v>
      </c>
      <c r="AY1406" s="255" t="s">
        <v>181</v>
      </c>
    </row>
    <row r="1407" s="14" customFormat="1">
      <c r="A1407" s="14"/>
      <c r="B1407" s="245"/>
      <c r="C1407" s="246"/>
      <c r="D1407" s="236" t="s">
        <v>192</v>
      </c>
      <c r="E1407" s="247" t="s">
        <v>19</v>
      </c>
      <c r="F1407" s="248" t="s">
        <v>1751</v>
      </c>
      <c r="G1407" s="246"/>
      <c r="H1407" s="249">
        <v>45.696599999999997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192</v>
      </c>
      <c r="AU1407" s="255" t="s">
        <v>80</v>
      </c>
      <c r="AV1407" s="14" t="s">
        <v>80</v>
      </c>
      <c r="AW1407" s="14" t="s">
        <v>194</v>
      </c>
      <c r="AX1407" s="14" t="s">
        <v>71</v>
      </c>
      <c r="AY1407" s="255" t="s">
        <v>181</v>
      </c>
    </row>
    <row r="1408" s="14" customFormat="1">
      <c r="A1408" s="14"/>
      <c r="B1408" s="245"/>
      <c r="C1408" s="246"/>
      <c r="D1408" s="236" t="s">
        <v>192</v>
      </c>
      <c r="E1408" s="247" t="s">
        <v>19</v>
      </c>
      <c r="F1408" s="248" t="s">
        <v>1752</v>
      </c>
      <c r="G1408" s="246"/>
      <c r="H1408" s="249">
        <v>193.82499999999999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192</v>
      </c>
      <c r="AU1408" s="255" t="s">
        <v>80</v>
      </c>
      <c r="AV1408" s="14" t="s">
        <v>80</v>
      </c>
      <c r="AW1408" s="14" t="s">
        <v>194</v>
      </c>
      <c r="AX1408" s="14" t="s">
        <v>71</v>
      </c>
      <c r="AY1408" s="255" t="s">
        <v>181</v>
      </c>
    </row>
    <row r="1409" s="2" customFormat="1" ht="37.8" customHeight="1">
      <c r="A1409" s="41"/>
      <c r="B1409" s="42"/>
      <c r="C1409" s="216" t="s">
        <v>1753</v>
      </c>
      <c r="D1409" s="216" t="s">
        <v>183</v>
      </c>
      <c r="E1409" s="217" t="s">
        <v>1754</v>
      </c>
      <c r="F1409" s="218" t="s">
        <v>1755</v>
      </c>
      <c r="G1409" s="219" t="s">
        <v>283</v>
      </c>
      <c r="H1409" s="220">
        <v>21.863</v>
      </c>
      <c r="I1409" s="221"/>
      <c r="J1409" s="222">
        <f>ROUND(I1409*H1409,2)</f>
        <v>0</v>
      </c>
      <c r="K1409" s="218" t="s">
        <v>187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0.0050600000000000003</v>
      </c>
      <c r="R1409" s="225">
        <f>Q1409*H1409</f>
        <v>0.11062678000000001</v>
      </c>
      <c r="S1409" s="225">
        <v>0.0050000000000000001</v>
      </c>
      <c r="T1409" s="226">
        <f>S1409*H1409</f>
        <v>0.109315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188</v>
      </c>
      <c r="AT1409" s="227" t="s">
        <v>183</v>
      </c>
      <c r="AU1409" s="227" t="s">
        <v>80</v>
      </c>
      <c r="AY1409" s="20" t="s">
        <v>181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188</v>
      </c>
      <c r="BM1409" s="227" t="s">
        <v>1756</v>
      </c>
    </row>
    <row r="1410" s="2" customFormat="1">
      <c r="A1410" s="41"/>
      <c r="B1410" s="42"/>
      <c r="C1410" s="43"/>
      <c r="D1410" s="229" t="s">
        <v>190</v>
      </c>
      <c r="E1410" s="43"/>
      <c r="F1410" s="230" t="s">
        <v>1757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190</v>
      </c>
      <c r="AU1410" s="20" t="s">
        <v>80</v>
      </c>
    </row>
    <row r="1411" s="14" customFormat="1">
      <c r="A1411" s="14"/>
      <c r="B1411" s="245"/>
      <c r="C1411" s="246"/>
      <c r="D1411" s="236" t="s">
        <v>192</v>
      </c>
      <c r="E1411" s="247" t="s">
        <v>19</v>
      </c>
      <c r="F1411" s="248" t="s">
        <v>1758</v>
      </c>
      <c r="G1411" s="246"/>
      <c r="H1411" s="249">
        <v>21.862500000000001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192</v>
      </c>
      <c r="AU1411" s="255" t="s">
        <v>80</v>
      </c>
      <c r="AV1411" s="14" t="s">
        <v>80</v>
      </c>
      <c r="AW1411" s="14" t="s">
        <v>194</v>
      </c>
      <c r="AX1411" s="14" t="s">
        <v>71</v>
      </c>
      <c r="AY1411" s="255" t="s">
        <v>181</v>
      </c>
    </row>
    <row r="1412" s="2" customFormat="1" ht="33" customHeight="1">
      <c r="A1412" s="41"/>
      <c r="B1412" s="42"/>
      <c r="C1412" s="216" t="s">
        <v>1759</v>
      </c>
      <c r="D1412" s="216" t="s">
        <v>183</v>
      </c>
      <c r="E1412" s="217" t="s">
        <v>1760</v>
      </c>
      <c r="F1412" s="218" t="s">
        <v>1761</v>
      </c>
      <c r="G1412" s="219" t="s">
        <v>186</v>
      </c>
      <c r="H1412" s="220">
        <v>2.0590000000000002</v>
      </c>
      <c r="I1412" s="221"/>
      <c r="J1412" s="222">
        <f>ROUND(I1412*H1412,2)</f>
        <v>0</v>
      </c>
      <c r="K1412" s="218" t="s">
        <v>187</v>
      </c>
      <c r="L1412" s="47"/>
      <c r="M1412" s="223" t="s">
        <v>19</v>
      </c>
      <c r="N1412" s="224" t="s">
        <v>42</v>
      </c>
      <c r="O1412" s="87"/>
      <c r="P1412" s="225">
        <f>O1412*H1412</f>
        <v>0</v>
      </c>
      <c r="Q1412" s="225">
        <v>2.3010199999999998</v>
      </c>
      <c r="R1412" s="225">
        <f>Q1412*H1412</f>
        <v>4.7378001799999998</v>
      </c>
      <c r="S1412" s="225">
        <v>0</v>
      </c>
      <c r="T1412" s="226">
        <f>S1412*H1412</f>
        <v>0</v>
      </c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R1412" s="227" t="s">
        <v>188</v>
      </c>
      <c r="AT1412" s="227" t="s">
        <v>183</v>
      </c>
      <c r="AU1412" s="227" t="s">
        <v>80</v>
      </c>
      <c r="AY1412" s="20" t="s">
        <v>181</v>
      </c>
      <c r="BE1412" s="228">
        <f>IF(N1412="základní",J1412,0)</f>
        <v>0</v>
      </c>
      <c r="BF1412" s="228">
        <f>IF(N1412="snížená",J1412,0)</f>
        <v>0</v>
      </c>
      <c r="BG1412" s="228">
        <f>IF(N1412="zákl. přenesená",J1412,0)</f>
        <v>0</v>
      </c>
      <c r="BH1412" s="228">
        <f>IF(N1412="sníž. přenesená",J1412,0)</f>
        <v>0</v>
      </c>
      <c r="BI1412" s="228">
        <f>IF(N1412="nulová",J1412,0)</f>
        <v>0</v>
      </c>
      <c r="BJ1412" s="20" t="s">
        <v>78</v>
      </c>
      <c r="BK1412" s="228">
        <f>ROUND(I1412*H1412,2)</f>
        <v>0</v>
      </c>
      <c r="BL1412" s="20" t="s">
        <v>188</v>
      </c>
      <c r="BM1412" s="227" t="s">
        <v>1762</v>
      </c>
    </row>
    <row r="1413" s="2" customFormat="1">
      <c r="A1413" s="41"/>
      <c r="B1413" s="42"/>
      <c r="C1413" s="43"/>
      <c r="D1413" s="229" t="s">
        <v>190</v>
      </c>
      <c r="E1413" s="43"/>
      <c r="F1413" s="230" t="s">
        <v>1763</v>
      </c>
      <c r="G1413" s="43"/>
      <c r="H1413" s="43"/>
      <c r="I1413" s="231"/>
      <c r="J1413" s="43"/>
      <c r="K1413" s="43"/>
      <c r="L1413" s="47"/>
      <c r="M1413" s="232"/>
      <c r="N1413" s="233"/>
      <c r="O1413" s="87"/>
      <c r="P1413" s="87"/>
      <c r="Q1413" s="87"/>
      <c r="R1413" s="87"/>
      <c r="S1413" s="87"/>
      <c r="T1413" s="88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T1413" s="20" t="s">
        <v>190</v>
      </c>
      <c r="AU1413" s="20" t="s">
        <v>80</v>
      </c>
    </row>
    <row r="1414" s="14" customFormat="1">
      <c r="A1414" s="14"/>
      <c r="B1414" s="245"/>
      <c r="C1414" s="246"/>
      <c r="D1414" s="236" t="s">
        <v>192</v>
      </c>
      <c r="E1414" s="247" t="s">
        <v>19</v>
      </c>
      <c r="F1414" s="248" t="s">
        <v>1764</v>
      </c>
      <c r="G1414" s="246"/>
      <c r="H1414" s="249">
        <v>1.7437500000000001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192</v>
      </c>
      <c r="AU1414" s="255" t="s">
        <v>80</v>
      </c>
      <c r="AV1414" s="14" t="s">
        <v>80</v>
      </c>
      <c r="AW1414" s="14" t="s">
        <v>194</v>
      </c>
      <c r="AX1414" s="14" t="s">
        <v>71</v>
      </c>
      <c r="AY1414" s="255" t="s">
        <v>181</v>
      </c>
    </row>
    <row r="1415" s="14" customFormat="1">
      <c r="A1415" s="14"/>
      <c r="B1415" s="245"/>
      <c r="C1415" s="246"/>
      <c r="D1415" s="236" t="s">
        <v>192</v>
      </c>
      <c r="E1415" s="247" t="s">
        <v>19</v>
      </c>
      <c r="F1415" s="248" t="s">
        <v>1765</v>
      </c>
      <c r="G1415" s="246"/>
      <c r="H1415" s="249">
        <v>0.31556249999999997</v>
      </c>
      <c r="I1415" s="250"/>
      <c r="J1415" s="246"/>
      <c r="K1415" s="246"/>
      <c r="L1415" s="251"/>
      <c r="M1415" s="252"/>
      <c r="N1415" s="253"/>
      <c r="O1415" s="253"/>
      <c r="P1415" s="253"/>
      <c r="Q1415" s="253"/>
      <c r="R1415" s="253"/>
      <c r="S1415" s="253"/>
      <c r="T1415" s="25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5" t="s">
        <v>192</v>
      </c>
      <c r="AU1415" s="255" t="s">
        <v>80</v>
      </c>
      <c r="AV1415" s="14" t="s">
        <v>80</v>
      </c>
      <c r="AW1415" s="14" t="s">
        <v>194</v>
      </c>
      <c r="AX1415" s="14" t="s">
        <v>71</v>
      </c>
      <c r="AY1415" s="255" t="s">
        <v>181</v>
      </c>
    </row>
    <row r="1416" s="2" customFormat="1" ht="33" customHeight="1">
      <c r="A1416" s="41"/>
      <c r="B1416" s="42"/>
      <c r="C1416" s="216" t="s">
        <v>1766</v>
      </c>
      <c r="D1416" s="216" t="s">
        <v>183</v>
      </c>
      <c r="E1416" s="217" t="s">
        <v>1767</v>
      </c>
      <c r="F1416" s="218" t="s">
        <v>1768</v>
      </c>
      <c r="G1416" s="219" t="s">
        <v>186</v>
      </c>
      <c r="H1416" s="220">
        <v>8.1869999999999994</v>
      </c>
      <c r="I1416" s="221"/>
      <c r="J1416" s="222">
        <f>ROUND(I1416*H1416,2)</f>
        <v>0</v>
      </c>
      <c r="K1416" s="218" t="s">
        <v>187</v>
      </c>
      <c r="L1416" s="47"/>
      <c r="M1416" s="223" t="s">
        <v>19</v>
      </c>
      <c r="N1416" s="224" t="s">
        <v>42</v>
      </c>
      <c r="O1416" s="87"/>
      <c r="P1416" s="225">
        <f>O1416*H1416</f>
        <v>0</v>
      </c>
      <c r="Q1416" s="225">
        <v>2.5018699999999998</v>
      </c>
      <c r="R1416" s="225">
        <f>Q1416*H1416</f>
        <v>20.482809689999996</v>
      </c>
      <c r="S1416" s="225">
        <v>0</v>
      </c>
      <c r="T1416" s="226">
        <f>S1416*H1416</f>
        <v>0</v>
      </c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R1416" s="227" t="s">
        <v>188</v>
      </c>
      <c r="AT1416" s="227" t="s">
        <v>183</v>
      </c>
      <c r="AU1416" s="227" t="s">
        <v>80</v>
      </c>
      <c r="AY1416" s="20" t="s">
        <v>181</v>
      </c>
      <c r="BE1416" s="228">
        <f>IF(N1416="základní",J1416,0)</f>
        <v>0</v>
      </c>
      <c r="BF1416" s="228">
        <f>IF(N1416="snížená",J1416,0)</f>
        <v>0</v>
      </c>
      <c r="BG1416" s="228">
        <f>IF(N1416="zákl. přenesená",J1416,0)</f>
        <v>0</v>
      </c>
      <c r="BH1416" s="228">
        <f>IF(N1416="sníž. přenesená",J1416,0)</f>
        <v>0</v>
      </c>
      <c r="BI1416" s="228">
        <f>IF(N1416="nulová",J1416,0)</f>
        <v>0</v>
      </c>
      <c r="BJ1416" s="20" t="s">
        <v>78</v>
      </c>
      <c r="BK1416" s="228">
        <f>ROUND(I1416*H1416,2)</f>
        <v>0</v>
      </c>
      <c r="BL1416" s="20" t="s">
        <v>188</v>
      </c>
      <c r="BM1416" s="227" t="s">
        <v>1769</v>
      </c>
    </row>
    <row r="1417" s="2" customFormat="1">
      <c r="A1417" s="41"/>
      <c r="B1417" s="42"/>
      <c r="C1417" s="43"/>
      <c r="D1417" s="229" t="s">
        <v>190</v>
      </c>
      <c r="E1417" s="43"/>
      <c r="F1417" s="230" t="s">
        <v>1770</v>
      </c>
      <c r="G1417" s="43"/>
      <c r="H1417" s="43"/>
      <c r="I1417" s="231"/>
      <c r="J1417" s="43"/>
      <c r="K1417" s="43"/>
      <c r="L1417" s="47"/>
      <c r="M1417" s="232"/>
      <c r="N1417" s="233"/>
      <c r="O1417" s="87"/>
      <c r="P1417" s="87"/>
      <c r="Q1417" s="87"/>
      <c r="R1417" s="87"/>
      <c r="S1417" s="87"/>
      <c r="T1417" s="88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T1417" s="20" t="s">
        <v>190</v>
      </c>
      <c r="AU1417" s="20" t="s">
        <v>80</v>
      </c>
    </row>
    <row r="1418" s="14" customFormat="1">
      <c r="A1418" s="14"/>
      <c r="B1418" s="245"/>
      <c r="C1418" s="246"/>
      <c r="D1418" s="236" t="s">
        <v>192</v>
      </c>
      <c r="E1418" s="247" t="s">
        <v>19</v>
      </c>
      <c r="F1418" s="248" t="s">
        <v>1771</v>
      </c>
      <c r="G1418" s="246"/>
      <c r="H1418" s="249">
        <v>2.181438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192</v>
      </c>
      <c r="AU1418" s="255" t="s">
        <v>80</v>
      </c>
      <c r="AV1418" s="14" t="s">
        <v>80</v>
      </c>
      <c r="AW1418" s="14" t="s">
        <v>194</v>
      </c>
      <c r="AX1418" s="14" t="s">
        <v>71</v>
      </c>
      <c r="AY1418" s="255" t="s">
        <v>181</v>
      </c>
    </row>
    <row r="1419" s="14" customFormat="1">
      <c r="A1419" s="14"/>
      <c r="B1419" s="245"/>
      <c r="C1419" s="246"/>
      <c r="D1419" s="236" t="s">
        <v>192</v>
      </c>
      <c r="E1419" s="247" t="s">
        <v>19</v>
      </c>
      <c r="F1419" s="248" t="s">
        <v>1772</v>
      </c>
      <c r="G1419" s="246"/>
      <c r="H1419" s="249">
        <v>5.2080000000000011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192</v>
      </c>
      <c r="AU1419" s="255" t="s">
        <v>80</v>
      </c>
      <c r="AV1419" s="14" t="s">
        <v>80</v>
      </c>
      <c r="AW1419" s="14" t="s">
        <v>194</v>
      </c>
      <c r="AX1419" s="14" t="s">
        <v>71</v>
      </c>
      <c r="AY1419" s="255" t="s">
        <v>181</v>
      </c>
    </row>
    <row r="1420" s="14" customFormat="1">
      <c r="A1420" s="14"/>
      <c r="B1420" s="245"/>
      <c r="C1420" s="246"/>
      <c r="D1420" s="236" t="s">
        <v>192</v>
      </c>
      <c r="E1420" s="247" t="s">
        <v>19</v>
      </c>
      <c r="F1420" s="248" t="s">
        <v>1773</v>
      </c>
      <c r="G1420" s="246"/>
      <c r="H1420" s="249">
        <v>0.79800000000000015</v>
      </c>
      <c r="I1420" s="250"/>
      <c r="J1420" s="246"/>
      <c r="K1420" s="246"/>
      <c r="L1420" s="251"/>
      <c r="M1420" s="252"/>
      <c r="N1420" s="253"/>
      <c r="O1420" s="253"/>
      <c r="P1420" s="253"/>
      <c r="Q1420" s="253"/>
      <c r="R1420" s="253"/>
      <c r="S1420" s="253"/>
      <c r="T1420" s="25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5" t="s">
        <v>192</v>
      </c>
      <c r="AU1420" s="255" t="s">
        <v>80</v>
      </c>
      <c r="AV1420" s="14" t="s">
        <v>80</v>
      </c>
      <c r="AW1420" s="14" t="s">
        <v>194</v>
      </c>
      <c r="AX1420" s="14" t="s">
        <v>71</v>
      </c>
      <c r="AY1420" s="255" t="s">
        <v>181</v>
      </c>
    </row>
    <row r="1421" s="2" customFormat="1" ht="33" customHeight="1">
      <c r="A1421" s="41"/>
      <c r="B1421" s="42"/>
      <c r="C1421" s="216" t="s">
        <v>1774</v>
      </c>
      <c r="D1421" s="216" t="s">
        <v>183</v>
      </c>
      <c r="E1421" s="217" t="s">
        <v>1775</v>
      </c>
      <c r="F1421" s="218" t="s">
        <v>1776</v>
      </c>
      <c r="G1421" s="219" t="s">
        <v>186</v>
      </c>
      <c r="H1421" s="220">
        <v>51.656999999999996</v>
      </c>
      <c r="I1421" s="221"/>
      <c r="J1421" s="222">
        <f>ROUND(I1421*H1421,2)</f>
        <v>0</v>
      </c>
      <c r="K1421" s="218" t="s">
        <v>187</v>
      </c>
      <c r="L1421" s="47"/>
      <c r="M1421" s="223" t="s">
        <v>19</v>
      </c>
      <c r="N1421" s="224" t="s">
        <v>42</v>
      </c>
      <c r="O1421" s="87"/>
      <c r="P1421" s="225">
        <f>O1421*H1421</f>
        <v>0</v>
      </c>
      <c r="Q1421" s="225">
        <v>2.5018699999999998</v>
      </c>
      <c r="R1421" s="225">
        <f>Q1421*H1421</f>
        <v>129.23909858999997</v>
      </c>
      <c r="S1421" s="225">
        <v>0</v>
      </c>
      <c r="T1421" s="226">
        <f>S1421*H1421</f>
        <v>0</v>
      </c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R1421" s="227" t="s">
        <v>188</v>
      </c>
      <c r="AT1421" s="227" t="s">
        <v>183</v>
      </c>
      <c r="AU1421" s="227" t="s">
        <v>80</v>
      </c>
      <c r="AY1421" s="20" t="s">
        <v>181</v>
      </c>
      <c r="BE1421" s="228">
        <f>IF(N1421="základní",J1421,0)</f>
        <v>0</v>
      </c>
      <c r="BF1421" s="228">
        <f>IF(N1421="snížená",J1421,0)</f>
        <v>0</v>
      </c>
      <c r="BG1421" s="228">
        <f>IF(N1421="zákl. přenesená",J1421,0)</f>
        <v>0</v>
      </c>
      <c r="BH1421" s="228">
        <f>IF(N1421="sníž. přenesená",J1421,0)</f>
        <v>0</v>
      </c>
      <c r="BI1421" s="228">
        <f>IF(N1421="nulová",J1421,0)</f>
        <v>0</v>
      </c>
      <c r="BJ1421" s="20" t="s">
        <v>78</v>
      </c>
      <c r="BK1421" s="228">
        <f>ROUND(I1421*H1421,2)</f>
        <v>0</v>
      </c>
      <c r="BL1421" s="20" t="s">
        <v>188</v>
      </c>
      <c r="BM1421" s="227" t="s">
        <v>1777</v>
      </c>
    </row>
    <row r="1422" s="2" customFormat="1">
      <c r="A1422" s="41"/>
      <c r="B1422" s="42"/>
      <c r="C1422" s="43"/>
      <c r="D1422" s="229" t="s">
        <v>190</v>
      </c>
      <c r="E1422" s="43"/>
      <c r="F1422" s="230" t="s">
        <v>1778</v>
      </c>
      <c r="G1422" s="43"/>
      <c r="H1422" s="43"/>
      <c r="I1422" s="231"/>
      <c r="J1422" s="43"/>
      <c r="K1422" s="43"/>
      <c r="L1422" s="47"/>
      <c r="M1422" s="232"/>
      <c r="N1422" s="233"/>
      <c r="O1422" s="87"/>
      <c r="P1422" s="87"/>
      <c r="Q1422" s="87"/>
      <c r="R1422" s="87"/>
      <c r="S1422" s="87"/>
      <c r="T1422" s="88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T1422" s="20" t="s">
        <v>190</v>
      </c>
      <c r="AU1422" s="20" t="s">
        <v>80</v>
      </c>
    </row>
    <row r="1423" s="14" customFormat="1">
      <c r="A1423" s="14"/>
      <c r="B1423" s="245"/>
      <c r="C1423" s="246"/>
      <c r="D1423" s="236" t="s">
        <v>192</v>
      </c>
      <c r="E1423" s="247" t="s">
        <v>19</v>
      </c>
      <c r="F1423" s="248" t="s">
        <v>1779</v>
      </c>
      <c r="G1423" s="246"/>
      <c r="H1423" s="249">
        <v>35.486499999999999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192</v>
      </c>
      <c r="AU1423" s="255" t="s">
        <v>80</v>
      </c>
      <c r="AV1423" s="14" t="s">
        <v>80</v>
      </c>
      <c r="AW1423" s="14" t="s">
        <v>194</v>
      </c>
      <c r="AX1423" s="14" t="s">
        <v>71</v>
      </c>
      <c r="AY1423" s="255" t="s">
        <v>181</v>
      </c>
    </row>
    <row r="1424" s="14" customFormat="1">
      <c r="A1424" s="14"/>
      <c r="B1424" s="245"/>
      <c r="C1424" s="246"/>
      <c r="D1424" s="236" t="s">
        <v>192</v>
      </c>
      <c r="E1424" s="247" t="s">
        <v>19</v>
      </c>
      <c r="F1424" s="248" t="s">
        <v>1780</v>
      </c>
      <c r="G1424" s="246"/>
      <c r="H1424" s="249">
        <v>1.0416000000000001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5" t="s">
        <v>192</v>
      </c>
      <c r="AU1424" s="255" t="s">
        <v>80</v>
      </c>
      <c r="AV1424" s="14" t="s">
        <v>80</v>
      </c>
      <c r="AW1424" s="14" t="s">
        <v>194</v>
      </c>
      <c r="AX1424" s="14" t="s">
        <v>71</v>
      </c>
      <c r="AY1424" s="255" t="s">
        <v>181</v>
      </c>
    </row>
    <row r="1425" s="14" customFormat="1">
      <c r="A1425" s="14"/>
      <c r="B1425" s="245"/>
      <c r="C1425" s="246"/>
      <c r="D1425" s="236" t="s">
        <v>192</v>
      </c>
      <c r="E1425" s="247" t="s">
        <v>19</v>
      </c>
      <c r="F1425" s="248" t="s">
        <v>1781</v>
      </c>
      <c r="G1425" s="246"/>
      <c r="H1425" s="249">
        <v>10.667300000000001</v>
      </c>
      <c r="I1425" s="250"/>
      <c r="J1425" s="246"/>
      <c r="K1425" s="246"/>
      <c r="L1425" s="251"/>
      <c r="M1425" s="252"/>
      <c r="N1425" s="253"/>
      <c r="O1425" s="253"/>
      <c r="P1425" s="253"/>
      <c r="Q1425" s="253"/>
      <c r="R1425" s="253"/>
      <c r="S1425" s="253"/>
      <c r="T1425" s="25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5" t="s">
        <v>192</v>
      </c>
      <c r="AU1425" s="255" t="s">
        <v>80</v>
      </c>
      <c r="AV1425" s="14" t="s">
        <v>80</v>
      </c>
      <c r="AW1425" s="14" t="s">
        <v>194</v>
      </c>
      <c r="AX1425" s="14" t="s">
        <v>71</v>
      </c>
      <c r="AY1425" s="255" t="s">
        <v>181</v>
      </c>
    </row>
    <row r="1426" s="14" customFormat="1">
      <c r="A1426" s="14"/>
      <c r="B1426" s="245"/>
      <c r="C1426" s="246"/>
      <c r="D1426" s="236" t="s">
        <v>192</v>
      </c>
      <c r="E1426" s="247" t="s">
        <v>19</v>
      </c>
      <c r="F1426" s="248" t="s">
        <v>1782</v>
      </c>
      <c r="G1426" s="246"/>
      <c r="H1426" s="249">
        <v>4.4611000000000001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192</v>
      </c>
      <c r="AU1426" s="255" t="s">
        <v>80</v>
      </c>
      <c r="AV1426" s="14" t="s">
        <v>80</v>
      </c>
      <c r="AW1426" s="14" t="s">
        <v>194</v>
      </c>
      <c r="AX1426" s="14" t="s">
        <v>71</v>
      </c>
      <c r="AY1426" s="255" t="s">
        <v>181</v>
      </c>
    </row>
    <row r="1427" s="2" customFormat="1" ht="37.8" customHeight="1">
      <c r="A1427" s="41"/>
      <c r="B1427" s="42"/>
      <c r="C1427" s="216" t="s">
        <v>1783</v>
      </c>
      <c r="D1427" s="216" t="s">
        <v>183</v>
      </c>
      <c r="E1427" s="217" t="s">
        <v>1784</v>
      </c>
      <c r="F1427" s="218" t="s">
        <v>1785</v>
      </c>
      <c r="G1427" s="219" t="s">
        <v>186</v>
      </c>
      <c r="H1427" s="220">
        <v>0.14699999999999999</v>
      </c>
      <c r="I1427" s="221"/>
      <c r="J1427" s="222">
        <f>ROUND(I1427*H1427,2)</f>
        <v>0</v>
      </c>
      <c r="K1427" s="218" t="s">
        <v>187</v>
      </c>
      <c r="L1427" s="47"/>
      <c r="M1427" s="223" t="s">
        <v>19</v>
      </c>
      <c r="N1427" s="224" t="s">
        <v>42</v>
      </c>
      <c r="O1427" s="87"/>
      <c r="P1427" s="225">
        <f>O1427*H1427</f>
        <v>0</v>
      </c>
      <c r="Q1427" s="225">
        <v>2.5018699999999998</v>
      </c>
      <c r="R1427" s="225">
        <f>Q1427*H1427</f>
        <v>0.36777488999999997</v>
      </c>
      <c r="S1427" s="225">
        <v>0</v>
      </c>
      <c r="T1427" s="226">
        <f>S1427*H1427</f>
        <v>0</v>
      </c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R1427" s="227" t="s">
        <v>188</v>
      </c>
      <c r="AT1427" s="227" t="s">
        <v>183</v>
      </c>
      <c r="AU1427" s="227" t="s">
        <v>80</v>
      </c>
      <c r="AY1427" s="20" t="s">
        <v>181</v>
      </c>
      <c r="BE1427" s="228">
        <f>IF(N1427="základní",J1427,0)</f>
        <v>0</v>
      </c>
      <c r="BF1427" s="228">
        <f>IF(N1427="snížená",J1427,0)</f>
        <v>0</v>
      </c>
      <c r="BG1427" s="228">
        <f>IF(N1427="zákl. přenesená",J1427,0)</f>
        <v>0</v>
      </c>
      <c r="BH1427" s="228">
        <f>IF(N1427="sníž. přenesená",J1427,0)</f>
        <v>0</v>
      </c>
      <c r="BI1427" s="228">
        <f>IF(N1427="nulová",J1427,0)</f>
        <v>0</v>
      </c>
      <c r="BJ1427" s="20" t="s">
        <v>78</v>
      </c>
      <c r="BK1427" s="228">
        <f>ROUND(I1427*H1427,2)</f>
        <v>0</v>
      </c>
      <c r="BL1427" s="20" t="s">
        <v>188</v>
      </c>
      <c r="BM1427" s="227" t="s">
        <v>1786</v>
      </c>
    </row>
    <row r="1428" s="2" customFormat="1">
      <c r="A1428" s="41"/>
      <c r="B1428" s="42"/>
      <c r="C1428" s="43"/>
      <c r="D1428" s="229" t="s">
        <v>190</v>
      </c>
      <c r="E1428" s="43"/>
      <c r="F1428" s="230" t="s">
        <v>1787</v>
      </c>
      <c r="G1428" s="43"/>
      <c r="H1428" s="43"/>
      <c r="I1428" s="231"/>
      <c r="J1428" s="43"/>
      <c r="K1428" s="43"/>
      <c r="L1428" s="47"/>
      <c r="M1428" s="232"/>
      <c r="N1428" s="233"/>
      <c r="O1428" s="87"/>
      <c r="P1428" s="87"/>
      <c r="Q1428" s="87"/>
      <c r="R1428" s="87"/>
      <c r="S1428" s="87"/>
      <c r="T1428" s="88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T1428" s="20" t="s">
        <v>190</v>
      </c>
      <c r="AU1428" s="20" t="s">
        <v>80</v>
      </c>
    </row>
    <row r="1429" s="14" customFormat="1">
      <c r="A1429" s="14"/>
      <c r="B1429" s="245"/>
      <c r="C1429" s="246"/>
      <c r="D1429" s="236" t="s">
        <v>192</v>
      </c>
      <c r="E1429" s="247" t="s">
        <v>19</v>
      </c>
      <c r="F1429" s="248" t="s">
        <v>1788</v>
      </c>
      <c r="G1429" s="246"/>
      <c r="H1429" s="249">
        <v>0.11500000000000001</v>
      </c>
      <c r="I1429" s="250"/>
      <c r="J1429" s="246"/>
      <c r="K1429" s="246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5" t="s">
        <v>192</v>
      </c>
      <c r="AU1429" s="255" t="s">
        <v>80</v>
      </c>
      <c r="AV1429" s="14" t="s">
        <v>80</v>
      </c>
      <c r="AW1429" s="14" t="s">
        <v>194</v>
      </c>
      <c r="AX1429" s="14" t="s">
        <v>71</v>
      </c>
      <c r="AY1429" s="255" t="s">
        <v>181</v>
      </c>
    </row>
    <row r="1430" s="14" customFormat="1">
      <c r="A1430" s="14"/>
      <c r="B1430" s="245"/>
      <c r="C1430" s="246"/>
      <c r="D1430" s="236" t="s">
        <v>192</v>
      </c>
      <c r="E1430" s="247" t="s">
        <v>19</v>
      </c>
      <c r="F1430" s="248" t="s">
        <v>1789</v>
      </c>
      <c r="G1430" s="246"/>
      <c r="H1430" s="249">
        <v>0.032000000000000001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192</v>
      </c>
      <c r="AU1430" s="255" t="s">
        <v>80</v>
      </c>
      <c r="AV1430" s="14" t="s">
        <v>80</v>
      </c>
      <c r="AW1430" s="14" t="s">
        <v>194</v>
      </c>
      <c r="AX1430" s="14" t="s">
        <v>71</v>
      </c>
      <c r="AY1430" s="255" t="s">
        <v>181</v>
      </c>
    </row>
    <row r="1431" s="2" customFormat="1" ht="33" customHeight="1">
      <c r="A1431" s="41"/>
      <c r="B1431" s="42"/>
      <c r="C1431" s="216" t="s">
        <v>1790</v>
      </c>
      <c r="D1431" s="216" t="s">
        <v>183</v>
      </c>
      <c r="E1431" s="217" t="s">
        <v>1791</v>
      </c>
      <c r="F1431" s="218" t="s">
        <v>1792</v>
      </c>
      <c r="G1431" s="219" t="s">
        <v>186</v>
      </c>
      <c r="H1431" s="220">
        <v>4.0860000000000003</v>
      </c>
      <c r="I1431" s="221"/>
      <c r="J1431" s="222">
        <f>ROUND(I1431*H1431,2)</f>
        <v>0</v>
      </c>
      <c r="K1431" s="218" t="s">
        <v>187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10.222640820000001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188</v>
      </c>
      <c r="AT1431" s="227" t="s">
        <v>183</v>
      </c>
      <c r="AU1431" s="227" t="s">
        <v>80</v>
      </c>
      <c r="AY1431" s="20" t="s">
        <v>181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188</v>
      </c>
      <c r="BM1431" s="227" t="s">
        <v>1793</v>
      </c>
    </row>
    <row r="1432" s="2" customFormat="1">
      <c r="A1432" s="41"/>
      <c r="B1432" s="42"/>
      <c r="C1432" s="43"/>
      <c r="D1432" s="229" t="s">
        <v>190</v>
      </c>
      <c r="E1432" s="43"/>
      <c r="F1432" s="230" t="s">
        <v>1794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190</v>
      </c>
      <c r="AU1432" s="20" t="s">
        <v>80</v>
      </c>
    </row>
    <row r="1433" s="14" customFormat="1">
      <c r="A1433" s="14"/>
      <c r="B1433" s="245"/>
      <c r="C1433" s="246"/>
      <c r="D1433" s="236" t="s">
        <v>192</v>
      </c>
      <c r="E1433" s="247" t="s">
        <v>19</v>
      </c>
      <c r="F1433" s="248" t="s">
        <v>1795</v>
      </c>
      <c r="G1433" s="246"/>
      <c r="H1433" s="249">
        <v>1.1800000000000002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192</v>
      </c>
      <c r="AU1433" s="255" t="s">
        <v>80</v>
      </c>
      <c r="AV1433" s="14" t="s">
        <v>80</v>
      </c>
      <c r="AW1433" s="14" t="s">
        <v>194</v>
      </c>
      <c r="AX1433" s="14" t="s">
        <v>71</v>
      </c>
      <c r="AY1433" s="255" t="s">
        <v>181</v>
      </c>
    </row>
    <row r="1434" s="14" customFormat="1">
      <c r="A1434" s="14"/>
      <c r="B1434" s="245"/>
      <c r="C1434" s="246"/>
      <c r="D1434" s="236" t="s">
        <v>192</v>
      </c>
      <c r="E1434" s="247" t="s">
        <v>19</v>
      </c>
      <c r="F1434" s="248" t="s">
        <v>1796</v>
      </c>
      <c r="G1434" s="246"/>
      <c r="H1434" s="249">
        <v>2.9056720000000005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5" t="s">
        <v>192</v>
      </c>
      <c r="AU1434" s="255" t="s">
        <v>80</v>
      </c>
      <c r="AV1434" s="14" t="s">
        <v>80</v>
      </c>
      <c r="AW1434" s="14" t="s">
        <v>194</v>
      </c>
      <c r="AX1434" s="14" t="s">
        <v>71</v>
      </c>
      <c r="AY1434" s="255" t="s">
        <v>181</v>
      </c>
    </row>
    <row r="1435" s="2" customFormat="1" ht="33" customHeight="1">
      <c r="A1435" s="41"/>
      <c r="B1435" s="42"/>
      <c r="C1435" s="216" t="s">
        <v>1797</v>
      </c>
      <c r="D1435" s="216" t="s">
        <v>183</v>
      </c>
      <c r="E1435" s="217" t="s">
        <v>1798</v>
      </c>
      <c r="F1435" s="218" t="s">
        <v>1799</v>
      </c>
      <c r="G1435" s="219" t="s">
        <v>186</v>
      </c>
      <c r="H1435" s="220">
        <v>0.67900000000000005</v>
      </c>
      <c r="I1435" s="221"/>
      <c r="J1435" s="222">
        <f>ROUND(I1435*H1435,2)</f>
        <v>0</v>
      </c>
      <c r="K1435" s="218" t="s">
        <v>187</v>
      </c>
      <c r="L1435" s="47"/>
      <c r="M1435" s="223" t="s">
        <v>19</v>
      </c>
      <c r="N1435" s="224" t="s">
        <v>42</v>
      </c>
      <c r="O1435" s="87"/>
      <c r="P1435" s="225">
        <f>O1435*H1435</f>
        <v>0</v>
      </c>
      <c r="Q1435" s="225">
        <v>2.5018699999999998</v>
      </c>
      <c r="R1435" s="225">
        <f>Q1435*H1435</f>
        <v>1.69876973</v>
      </c>
      <c r="S1435" s="225">
        <v>0</v>
      </c>
      <c r="T1435" s="226">
        <f>S1435*H1435</f>
        <v>0</v>
      </c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R1435" s="227" t="s">
        <v>188</v>
      </c>
      <c r="AT1435" s="227" t="s">
        <v>183</v>
      </c>
      <c r="AU1435" s="227" t="s">
        <v>80</v>
      </c>
      <c r="AY1435" s="20" t="s">
        <v>181</v>
      </c>
      <c r="BE1435" s="228">
        <f>IF(N1435="základní",J1435,0)</f>
        <v>0</v>
      </c>
      <c r="BF1435" s="228">
        <f>IF(N1435="snížená",J1435,0)</f>
        <v>0</v>
      </c>
      <c r="BG1435" s="228">
        <f>IF(N1435="zákl. přenesená",J1435,0)</f>
        <v>0</v>
      </c>
      <c r="BH1435" s="228">
        <f>IF(N1435="sníž. přenesená",J1435,0)</f>
        <v>0</v>
      </c>
      <c r="BI1435" s="228">
        <f>IF(N1435="nulová",J1435,0)</f>
        <v>0</v>
      </c>
      <c r="BJ1435" s="20" t="s">
        <v>78</v>
      </c>
      <c r="BK1435" s="228">
        <f>ROUND(I1435*H1435,2)</f>
        <v>0</v>
      </c>
      <c r="BL1435" s="20" t="s">
        <v>188</v>
      </c>
      <c r="BM1435" s="227" t="s">
        <v>1800</v>
      </c>
    </row>
    <row r="1436" s="2" customFormat="1">
      <c r="A1436" s="41"/>
      <c r="B1436" s="42"/>
      <c r="C1436" s="43"/>
      <c r="D1436" s="229" t="s">
        <v>190</v>
      </c>
      <c r="E1436" s="43"/>
      <c r="F1436" s="230" t="s">
        <v>1801</v>
      </c>
      <c r="G1436" s="43"/>
      <c r="H1436" s="43"/>
      <c r="I1436" s="231"/>
      <c r="J1436" s="43"/>
      <c r="K1436" s="43"/>
      <c r="L1436" s="47"/>
      <c r="M1436" s="232"/>
      <c r="N1436" s="233"/>
      <c r="O1436" s="87"/>
      <c r="P1436" s="87"/>
      <c r="Q1436" s="87"/>
      <c r="R1436" s="87"/>
      <c r="S1436" s="87"/>
      <c r="T1436" s="88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T1436" s="20" t="s">
        <v>190</v>
      </c>
      <c r="AU1436" s="20" t="s">
        <v>80</v>
      </c>
    </row>
    <row r="1437" s="14" customFormat="1">
      <c r="A1437" s="14"/>
      <c r="B1437" s="245"/>
      <c r="C1437" s="246"/>
      <c r="D1437" s="236" t="s">
        <v>192</v>
      </c>
      <c r="E1437" s="247" t="s">
        <v>19</v>
      </c>
      <c r="F1437" s="248" t="s">
        <v>1802</v>
      </c>
      <c r="G1437" s="246"/>
      <c r="H1437" s="249">
        <v>0.67900000000000005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192</v>
      </c>
      <c r="AU1437" s="255" t="s">
        <v>80</v>
      </c>
      <c r="AV1437" s="14" t="s">
        <v>80</v>
      </c>
      <c r="AW1437" s="14" t="s">
        <v>194</v>
      </c>
      <c r="AX1437" s="14" t="s">
        <v>71</v>
      </c>
      <c r="AY1437" s="255" t="s">
        <v>181</v>
      </c>
    </row>
    <row r="1438" s="2" customFormat="1" ht="37.8" customHeight="1">
      <c r="A1438" s="41"/>
      <c r="B1438" s="42"/>
      <c r="C1438" s="216" t="s">
        <v>1803</v>
      </c>
      <c r="D1438" s="216" t="s">
        <v>183</v>
      </c>
      <c r="E1438" s="217" t="s">
        <v>1804</v>
      </c>
      <c r="F1438" s="218" t="s">
        <v>1805</v>
      </c>
      <c r="G1438" s="219" t="s">
        <v>186</v>
      </c>
      <c r="H1438" s="220">
        <v>0.21099999999999999</v>
      </c>
      <c r="I1438" s="221"/>
      <c r="J1438" s="222">
        <f>ROUND(I1438*H1438,2)</f>
        <v>0</v>
      </c>
      <c r="K1438" s="218" t="s">
        <v>187</v>
      </c>
      <c r="L1438" s="47"/>
      <c r="M1438" s="223" t="s">
        <v>19</v>
      </c>
      <c r="N1438" s="224" t="s">
        <v>42</v>
      </c>
      <c r="O1438" s="87"/>
      <c r="P1438" s="225">
        <f>O1438*H1438</f>
        <v>0</v>
      </c>
      <c r="Q1438" s="225">
        <v>2.5018699999999998</v>
      </c>
      <c r="R1438" s="225">
        <f>Q1438*H1438</f>
        <v>0.52789456999999995</v>
      </c>
      <c r="S1438" s="225">
        <v>0</v>
      </c>
      <c r="T1438" s="226">
        <f>S1438*H1438</f>
        <v>0</v>
      </c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R1438" s="227" t="s">
        <v>188</v>
      </c>
      <c r="AT1438" s="227" t="s">
        <v>183</v>
      </c>
      <c r="AU1438" s="227" t="s">
        <v>80</v>
      </c>
      <c r="AY1438" s="20" t="s">
        <v>181</v>
      </c>
      <c r="BE1438" s="228">
        <f>IF(N1438="základní",J1438,0)</f>
        <v>0</v>
      </c>
      <c r="BF1438" s="228">
        <f>IF(N1438="snížená",J1438,0)</f>
        <v>0</v>
      </c>
      <c r="BG1438" s="228">
        <f>IF(N1438="zákl. přenesená",J1438,0)</f>
        <v>0</v>
      </c>
      <c r="BH1438" s="228">
        <f>IF(N1438="sníž. přenesená",J1438,0)</f>
        <v>0</v>
      </c>
      <c r="BI1438" s="228">
        <f>IF(N1438="nulová",J1438,0)</f>
        <v>0</v>
      </c>
      <c r="BJ1438" s="20" t="s">
        <v>78</v>
      </c>
      <c r="BK1438" s="228">
        <f>ROUND(I1438*H1438,2)</f>
        <v>0</v>
      </c>
      <c r="BL1438" s="20" t="s">
        <v>188</v>
      </c>
      <c r="BM1438" s="227" t="s">
        <v>1806</v>
      </c>
    </row>
    <row r="1439" s="2" customFormat="1">
      <c r="A1439" s="41"/>
      <c r="B1439" s="42"/>
      <c r="C1439" s="43"/>
      <c r="D1439" s="229" t="s">
        <v>190</v>
      </c>
      <c r="E1439" s="43"/>
      <c r="F1439" s="230" t="s">
        <v>1807</v>
      </c>
      <c r="G1439" s="43"/>
      <c r="H1439" s="43"/>
      <c r="I1439" s="231"/>
      <c r="J1439" s="43"/>
      <c r="K1439" s="43"/>
      <c r="L1439" s="47"/>
      <c r="M1439" s="232"/>
      <c r="N1439" s="233"/>
      <c r="O1439" s="87"/>
      <c r="P1439" s="87"/>
      <c r="Q1439" s="87"/>
      <c r="R1439" s="87"/>
      <c r="S1439" s="87"/>
      <c r="T1439" s="88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T1439" s="20" t="s">
        <v>190</v>
      </c>
      <c r="AU1439" s="20" t="s">
        <v>80</v>
      </c>
    </row>
    <row r="1440" s="14" customFormat="1">
      <c r="A1440" s="14"/>
      <c r="B1440" s="245"/>
      <c r="C1440" s="246"/>
      <c r="D1440" s="236" t="s">
        <v>192</v>
      </c>
      <c r="E1440" s="247" t="s">
        <v>19</v>
      </c>
      <c r="F1440" s="248" t="s">
        <v>1808</v>
      </c>
      <c r="G1440" s="246"/>
      <c r="H1440" s="249">
        <v>0.21090825000000002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192</v>
      </c>
      <c r="AU1440" s="255" t="s">
        <v>80</v>
      </c>
      <c r="AV1440" s="14" t="s">
        <v>80</v>
      </c>
      <c r="AW1440" s="14" t="s">
        <v>194</v>
      </c>
      <c r="AX1440" s="14" t="s">
        <v>71</v>
      </c>
      <c r="AY1440" s="255" t="s">
        <v>181</v>
      </c>
    </row>
    <row r="1441" s="2" customFormat="1" ht="37.8" customHeight="1">
      <c r="A1441" s="41"/>
      <c r="B1441" s="42"/>
      <c r="C1441" s="216" t="s">
        <v>1809</v>
      </c>
      <c r="D1441" s="216" t="s">
        <v>183</v>
      </c>
      <c r="E1441" s="217" t="s">
        <v>1810</v>
      </c>
      <c r="F1441" s="218" t="s">
        <v>1811</v>
      </c>
      <c r="G1441" s="219" t="s">
        <v>186</v>
      </c>
      <c r="H1441" s="220">
        <v>4.9720000000000004</v>
      </c>
      <c r="I1441" s="221"/>
      <c r="J1441" s="222">
        <f>ROUND(I1441*H1441,2)</f>
        <v>0</v>
      </c>
      <c r="K1441" s="218" t="s">
        <v>187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2.5018699999999998</v>
      </c>
      <c r="R1441" s="225">
        <f>Q1441*H1441</f>
        <v>12.43929764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188</v>
      </c>
      <c r="AT1441" s="227" t="s">
        <v>183</v>
      </c>
      <c r="AU1441" s="227" t="s">
        <v>80</v>
      </c>
      <c r="AY1441" s="20" t="s">
        <v>181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188</v>
      </c>
      <c r="BM1441" s="227" t="s">
        <v>1812</v>
      </c>
    </row>
    <row r="1442" s="2" customFormat="1">
      <c r="A1442" s="41"/>
      <c r="B1442" s="42"/>
      <c r="C1442" s="43"/>
      <c r="D1442" s="229" t="s">
        <v>190</v>
      </c>
      <c r="E1442" s="43"/>
      <c r="F1442" s="230" t="s">
        <v>1813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190</v>
      </c>
      <c r="AU1442" s="20" t="s">
        <v>80</v>
      </c>
    </row>
    <row r="1443" s="14" customFormat="1">
      <c r="A1443" s="14"/>
      <c r="B1443" s="245"/>
      <c r="C1443" s="246"/>
      <c r="D1443" s="236" t="s">
        <v>192</v>
      </c>
      <c r="E1443" s="247" t="s">
        <v>19</v>
      </c>
      <c r="F1443" s="248" t="s">
        <v>1814</v>
      </c>
      <c r="G1443" s="246"/>
      <c r="H1443" s="249">
        <v>0.20709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192</v>
      </c>
      <c r="AU1443" s="255" t="s">
        <v>80</v>
      </c>
      <c r="AV1443" s="14" t="s">
        <v>80</v>
      </c>
      <c r="AW1443" s="14" t="s">
        <v>194</v>
      </c>
      <c r="AX1443" s="14" t="s">
        <v>71</v>
      </c>
      <c r="AY1443" s="255" t="s">
        <v>181</v>
      </c>
    </row>
    <row r="1444" s="14" customFormat="1">
      <c r="A1444" s="14"/>
      <c r="B1444" s="245"/>
      <c r="C1444" s="246"/>
      <c r="D1444" s="236" t="s">
        <v>192</v>
      </c>
      <c r="E1444" s="247" t="s">
        <v>19</v>
      </c>
      <c r="F1444" s="248" t="s">
        <v>1815</v>
      </c>
      <c r="G1444" s="246"/>
      <c r="H1444" s="249">
        <v>2.9175000000000004</v>
      </c>
      <c r="I1444" s="250"/>
      <c r="J1444" s="246"/>
      <c r="K1444" s="246"/>
      <c r="L1444" s="251"/>
      <c r="M1444" s="252"/>
      <c r="N1444" s="253"/>
      <c r="O1444" s="253"/>
      <c r="P1444" s="253"/>
      <c r="Q1444" s="253"/>
      <c r="R1444" s="253"/>
      <c r="S1444" s="253"/>
      <c r="T1444" s="25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5" t="s">
        <v>192</v>
      </c>
      <c r="AU1444" s="255" t="s">
        <v>80</v>
      </c>
      <c r="AV1444" s="14" t="s">
        <v>80</v>
      </c>
      <c r="AW1444" s="14" t="s">
        <v>194</v>
      </c>
      <c r="AX1444" s="14" t="s">
        <v>71</v>
      </c>
      <c r="AY1444" s="255" t="s">
        <v>181</v>
      </c>
    </row>
    <row r="1445" s="14" customFormat="1">
      <c r="A1445" s="14"/>
      <c r="B1445" s="245"/>
      <c r="C1445" s="246"/>
      <c r="D1445" s="236" t="s">
        <v>192</v>
      </c>
      <c r="E1445" s="247" t="s">
        <v>19</v>
      </c>
      <c r="F1445" s="248" t="s">
        <v>1816</v>
      </c>
      <c r="G1445" s="246"/>
      <c r="H1445" s="249">
        <v>0.75600000000000012</v>
      </c>
      <c r="I1445" s="250"/>
      <c r="J1445" s="246"/>
      <c r="K1445" s="246"/>
      <c r="L1445" s="251"/>
      <c r="M1445" s="252"/>
      <c r="N1445" s="253"/>
      <c r="O1445" s="253"/>
      <c r="P1445" s="253"/>
      <c r="Q1445" s="253"/>
      <c r="R1445" s="253"/>
      <c r="S1445" s="253"/>
      <c r="T1445" s="25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5" t="s">
        <v>192</v>
      </c>
      <c r="AU1445" s="255" t="s">
        <v>80</v>
      </c>
      <c r="AV1445" s="14" t="s">
        <v>80</v>
      </c>
      <c r="AW1445" s="14" t="s">
        <v>194</v>
      </c>
      <c r="AX1445" s="14" t="s">
        <v>71</v>
      </c>
      <c r="AY1445" s="255" t="s">
        <v>181</v>
      </c>
    </row>
    <row r="1446" s="14" customFormat="1">
      <c r="A1446" s="14"/>
      <c r="B1446" s="245"/>
      <c r="C1446" s="246"/>
      <c r="D1446" s="236" t="s">
        <v>192</v>
      </c>
      <c r="E1446" s="247" t="s">
        <v>19</v>
      </c>
      <c r="F1446" s="248" t="s">
        <v>1817</v>
      </c>
      <c r="G1446" s="246"/>
      <c r="H1446" s="249">
        <v>0.45439999999999997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192</v>
      </c>
      <c r="AU1446" s="255" t="s">
        <v>80</v>
      </c>
      <c r="AV1446" s="14" t="s">
        <v>80</v>
      </c>
      <c r="AW1446" s="14" t="s">
        <v>194</v>
      </c>
      <c r="AX1446" s="14" t="s">
        <v>71</v>
      </c>
      <c r="AY1446" s="255" t="s">
        <v>181</v>
      </c>
    </row>
    <row r="1447" s="14" customFormat="1">
      <c r="A1447" s="14"/>
      <c r="B1447" s="245"/>
      <c r="C1447" s="246"/>
      <c r="D1447" s="236" t="s">
        <v>192</v>
      </c>
      <c r="E1447" s="247" t="s">
        <v>19</v>
      </c>
      <c r="F1447" s="248" t="s">
        <v>1818</v>
      </c>
      <c r="G1447" s="246"/>
      <c r="H1447" s="249">
        <v>0.63700000000000012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192</v>
      </c>
      <c r="AU1447" s="255" t="s">
        <v>80</v>
      </c>
      <c r="AV1447" s="14" t="s">
        <v>80</v>
      </c>
      <c r="AW1447" s="14" t="s">
        <v>194</v>
      </c>
      <c r="AX1447" s="14" t="s">
        <v>71</v>
      </c>
      <c r="AY1447" s="255" t="s">
        <v>181</v>
      </c>
    </row>
    <row r="1448" s="2" customFormat="1" ht="44.25" customHeight="1">
      <c r="A1448" s="41"/>
      <c r="B1448" s="42"/>
      <c r="C1448" s="216" t="s">
        <v>1819</v>
      </c>
      <c r="D1448" s="216" t="s">
        <v>183</v>
      </c>
      <c r="E1448" s="217" t="s">
        <v>1820</v>
      </c>
      <c r="F1448" s="218" t="s">
        <v>1821</v>
      </c>
      <c r="G1448" s="219" t="s">
        <v>186</v>
      </c>
      <c r="H1448" s="220">
        <v>60.201999999999998</v>
      </c>
      <c r="I1448" s="221"/>
      <c r="J1448" s="222">
        <f>ROUND(I1448*H1448,2)</f>
        <v>0</v>
      </c>
      <c r="K1448" s="218" t="s">
        <v>187</v>
      </c>
      <c r="L1448" s="47"/>
      <c r="M1448" s="223" t="s">
        <v>19</v>
      </c>
      <c r="N1448" s="224" t="s">
        <v>42</v>
      </c>
      <c r="O1448" s="87"/>
      <c r="P1448" s="225">
        <f>O1448*H1448</f>
        <v>0</v>
      </c>
      <c r="Q1448" s="225">
        <v>0</v>
      </c>
      <c r="R1448" s="225">
        <f>Q1448*H1448</f>
        <v>0</v>
      </c>
      <c r="S1448" s="225">
        <v>0</v>
      </c>
      <c r="T1448" s="226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7" t="s">
        <v>188</v>
      </c>
      <c r="AT1448" s="227" t="s">
        <v>183</v>
      </c>
      <c r="AU1448" s="227" t="s">
        <v>80</v>
      </c>
      <c r="AY1448" s="20" t="s">
        <v>181</v>
      </c>
      <c r="BE1448" s="228">
        <f>IF(N1448="základní",J1448,0)</f>
        <v>0</v>
      </c>
      <c r="BF1448" s="228">
        <f>IF(N1448="snížená",J1448,0)</f>
        <v>0</v>
      </c>
      <c r="BG1448" s="228">
        <f>IF(N1448="zákl. přenesená",J1448,0)</f>
        <v>0</v>
      </c>
      <c r="BH1448" s="228">
        <f>IF(N1448="sníž. přenesená",J1448,0)</f>
        <v>0</v>
      </c>
      <c r="BI1448" s="228">
        <f>IF(N1448="nulová",J1448,0)</f>
        <v>0</v>
      </c>
      <c r="BJ1448" s="20" t="s">
        <v>78</v>
      </c>
      <c r="BK1448" s="228">
        <f>ROUND(I1448*H1448,2)</f>
        <v>0</v>
      </c>
      <c r="BL1448" s="20" t="s">
        <v>188</v>
      </c>
      <c r="BM1448" s="227" t="s">
        <v>1822</v>
      </c>
    </row>
    <row r="1449" s="2" customFormat="1">
      <c r="A1449" s="41"/>
      <c r="B1449" s="42"/>
      <c r="C1449" s="43"/>
      <c r="D1449" s="229" t="s">
        <v>190</v>
      </c>
      <c r="E1449" s="43"/>
      <c r="F1449" s="230" t="s">
        <v>1823</v>
      </c>
      <c r="G1449" s="43"/>
      <c r="H1449" s="43"/>
      <c r="I1449" s="231"/>
      <c r="J1449" s="43"/>
      <c r="K1449" s="43"/>
      <c r="L1449" s="47"/>
      <c r="M1449" s="232"/>
      <c r="N1449" s="233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190</v>
      </c>
      <c r="AU1449" s="20" t="s">
        <v>80</v>
      </c>
    </row>
    <row r="1450" s="14" customFormat="1">
      <c r="A1450" s="14"/>
      <c r="B1450" s="245"/>
      <c r="C1450" s="246"/>
      <c r="D1450" s="236" t="s">
        <v>192</v>
      </c>
      <c r="E1450" s="247" t="s">
        <v>19</v>
      </c>
      <c r="F1450" s="248" t="s">
        <v>1824</v>
      </c>
      <c r="G1450" s="246"/>
      <c r="H1450" s="249">
        <v>60.201999999999991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5" t="s">
        <v>192</v>
      </c>
      <c r="AU1450" s="255" t="s">
        <v>80</v>
      </c>
      <c r="AV1450" s="14" t="s">
        <v>80</v>
      </c>
      <c r="AW1450" s="14" t="s">
        <v>194</v>
      </c>
      <c r="AX1450" s="14" t="s">
        <v>71</v>
      </c>
      <c r="AY1450" s="255" t="s">
        <v>181</v>
      </c>
    </row>
    <row r="1451" s="2" customFormat="1" ht="44.25" customHeight="1">
      <c r="A1451" s="41"/>
      <c r="B1451" s="42"/>
      <c r="C1451" s="216" t="s">
        <v>1825</v>
      </c>
      <c r="D1451" s="216" t="s">
        <v>183</v>
      </c>
      <c r="E1451" s="217" t="s">
        <v>1826</v>
      </c>
      <c r="F1451" s="218" t="s">
        <v>1827</v>
      </c>
      <c r="G1451" s="219" t="s">
        <v>186</v>
      </c>
      <c r="H1451" s="220">
        <v>7.21</v>
      </c>
      <c r="I1451" s="221"/>
      <c r="J1451" s="222">
        <f>ROUND(I1451*H1451,2)</f>
        <v>0</v>
      </c>
      <c r="K1451" s="218" t="s">
        <v>187</v>
      </c>
      <c r="L1451" s="47"/>
      <c r="M1451" s="223" t="s">
        <v>19</v>
      </c>
      <c r="N1451" s="224" t="s">
        <v>42</v>
      </c>
      <c r="O1451" s="87"/>
      <c r="P1451" s="225">
        <f>O1451*H1451</f>
        <v>0</v>
      </c>
      <c r="Q1451" s="225">
        <v>0</v>
      </c>
      <c r="R1451" s="225">
        <f>Q1451*H1451</f>
        <v>0</v>
      </c>
      <c r="S1451" s="225">
        <v>0</v>
      </c>
      <c r="T1451" s="226">
        <f>S1451*H1451</f>
        <v>0</v>
      </c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R1451" s="227" t="s">
        <v>188</v>
      </c>
      <c r="AT1451" s="227" t="s">
        <v>183</v>
      </c>
      <c r="AU1451" s="227" t="s">
        <v>80</v>
      </c>
      <c r="AY1451" s="20" t="s">
        <v>181</v>
      </c>
      <c r="BE1451" s="228">
        <f>IF(N1451="základní",J1451,0)</f>
        <v>0</v>
      </c>
      <c r="BF1451" s="228">
        <f>IF(N1451="snížená",J1451,0)</f>
        <v>0</v>
      </c>
      <c r="BG1451" s="228">
        <f>IF(N1451="zákl. přenesená",J1451,0)</f>
        <v>0</v>
      </c>
      <c r="BH1451" s="228">
        <f>IF(N1451="sníž. přenesená",J1451,0)</f>
        <v>0</v>
      </c>
      <c r="BI1451" s="228">
        <f>IF(N1451="nulová",J1451,0)</f>
        <v>0</v>
      </c>
      <c r="BJ1451" s="20" t="s">
        <v>78</v>
      </c>
      <c r="BK1451" s="228">
        <f>ROUND(I1451*H1451,2)</f>
        <v>0</v>
      </c>
      <c r="BL1451" s="20" t="s">
        <v>188</v>
      </c>
      <c r="BM1451" s="227" t="s">
        <v>1828</v>
      </c>
    </row>
    <row r="1452" s="2" customFormat="1">
      <c r="A1452" s="41"/>
      <c r="B1452" s="42"/>
      <c r="C1452" s="43"/>
      <c r="D1452" s="229" t="s">
        <v>190</v>
      </c>
      <c r="E1452" s="43"/>
      <c r="F1452" s="230" t="s">
        <v>1829</v>
      </c>
      <c r="G1452" s="43"/>
      <c r="H1452" s="43"/>
      <c r="I1452" s="231"/>
      <c r="J1452" s="43"/>
      <c r="K1452" s="43"/>
      <c r="L1452" s="47"/>
      <c r="M1452" s="232"/>
      <c r="N1452" s="233"/>
      <c r="O1452" s="87"/>
      <c r="P1452" s="87"/>
      <c r="Q1452" s="87"/>
      <c r="R1452" s="87"/>
      <c r="S1452" s="87"/>
      <c r="T1452" s="88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T1452" s="20" t="s">
        <v>190</v>
      </c>
      <c r="AU1452" s="20" t="s">
        <v>80</v>
      </c>
    </row>
    <row r="1453" s="14" customFormat="1">
      <c r="A1453" s="14"/>
      <c r="B1453" s="245"/>
      <c r="C1453" s="246"/>
      <c r="D1453" s="236" t="s">
        <v>192</v>
      </c>
      <c r="E1453" s="247" t="s">
        <v>19</v>
      </c>
      <c r="F1453" s="248" t="s">
        <v>1814</v>
      </c>
      <c r="G1453" s="246"/>
      <c r="H1453" s="249">
        <v>0.20709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192</v>
      </c>
      <c r="AU1453" s="255" t="s">
        <v>80</v>
      </c>
      <c r="AV1453" s="14" t="s">
        <v>80</v>
      </c>
      <c r="AW1453" s="14" t="s">
        <v>194</v>
      </c>
      <c r="AX1453" s="14" t="s">
        <v>71</v>
      </c>
      <c r="AY1453" s="255" t="s">
        <v>181</v>
      </c>
    </row>
    <row r="1454" s="14" customFormat="1">
      <c r="A1454" s="14"/>
      <c r="B1454" s="245"/>
      <c r="C1454" s="246"/>
      <c r="D1454" s="236" t="s">
        <v>192</v>
      </c>
      <c r="E1454" s="247" t="s">
        <v>19</v>
      </c>
      <c r="F1454" s="248" t="s">
        <v>1815</v>
      </c>
      <c r="G1454" s="246"/>
      <c r="H1454" s="249">
        <v>2.9175000000000004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192</v>
      </c>
      <c r="AU1454" s="255" t="s">
        <v>80</v>
      </c>
      <c r="AV1454" s="14" t="s">
        <v>80</v>
      </c>
      <c r="AW1454" s="14" t="s">
        <v>194</v>
      </c>
      <c r="AX1454" s="14" t="s">
        <v>71</v>
      </c>
      <c r="AY1454" s="255" t="s">
        <v>181</v>
      </c>
    </row>
    <row r="1455" s="14" customFormat="1">
      <c r="A1455" s="14"/>
      <c r="B1455" s="245"/>
      <c r="C1455" s="246"/>
      <c r="D1455" s="236" t="s">
        <v>192</v>
      </c>
      <c r="E1455" s="247" t="s">
        <v>19</v>
      </c>
      <c r="F1455" s="248" t="s">
        <v>1796</v>
      </c>
      <c r="G1455" s="246"/>
      <c r="H1455" s="249">
        <v>2.9056720000000005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192</v>
      </c>
      <c r="AU1455" s="255" t="s">
        <v>80</v>
      </c>
      <c r="AV1455" s="14" t="s">
        <v>80</v>
      </c>
      <c r="AW1455" s="14" t="s">
        <v>194</v>
      </c>
      <c r="AX1455" s="14" t="s">
        <v>71</v>
      </c>
      <c r="AY1455" s="255" t="s">
        <v>181</v>
      </c>
    </row>
    <row r="1456" s="14" customFormat="1">
      <c r="A1456" s="14"/>
      <c r="B1456" s="245"/>
      <c r="C1456" s="246"/>
      <c r="D1456" s="236" t="s">
        <v>192</v>
      </c>
      <c r="E1456" s="247" t="s">
        <v>19</v>
      </c>
      <c r="F1456" s="248" t="s">
        <v>1795</v>
      </c>
      <c r="G1456" s="246"/>
      <c r="H1456" s="249">
        <v>1.1800000000000002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5" t="s">
        <v>192</v>
      </c>
      <c r="AU1456" s="255" t="s">
        <v>80</v>
      </c>
      <c r="AV1456" s="14" t="s">
        <v>80</v>
      </c>
      <c r="AW1456" s="14" t="s">
        <v>194</v>
      </c>
      <c r="AX1456" s="14" t="s">
        <v>71</v>
      </c>
      <c r="AY1456" s="255" t="s">
        <v>181</v>
      </c>
    </row>
    <row r="1457" s="2" customFormat="1" ht="44.25" customHeight="1">
      <c r="A1457" s="41"/>
      <c r="B1457" s="42"/>
      <c r="C1457" s="216" t="s">
        <v>1830</v>
      </c>
      <c r="D1457" s="216" t="s">
        <v>183</v>
      </c>
      <c r="E1457" s="217" t="s">
        <v>1831</v>
      </c>
      <c r="F1457" s="218" t="s">
        <v>1832</v>
      </c>
      <c r="G1457" s="219" t="s">
        <v>186</v>
      </c>
      <c r="H1457" s="220">
        <v>4.7649999999999997</v>
      </c>
      <c r="I1457" s="221"/>
      <c r="J1457" s="222">
        <f>ROUND(I1457*H1457,2)</f>
        <v>0</v>
      </c>
      <c r="K1457" s="218" t="s">
        <v>187</v>
      </c>
      <c r="L1457" s="47"/>
      <c r="M1457" s="223" t="s">
        <v>19</v>
      </c>
      <c r="N1457" s="224" t="s">
        <v>42</v>
      </c>
      <c r="O1457" s="87"/>
      <c r="P1457" s="225">
        <f>O1457*H1457</f>
        <v>0</v>
      </c>
      <c r="Q1457" s="225">
        <v>0</v>
      </c>
      <c r="R1457" s="225">
        <f>Q1457*H1457</f>
        <v>0</v>
      </c>
      <c r="S1457" s="225">
        <v>0</v>
      </c>
      <c r="T1457" s="226">
        <f>S1457*H1457</f>
        <v>0</v>
      </c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R1457" s="227" t="s">
        <v>188</v>
      </c>
      <c r="AT1457" s="227" t="s">
        <v>183</v>
      </c>
      <c r="AU1457" s="227" t="s">
        <v>80</v>
      </c>
      <c r="AY1457" s="20" t="s">
        <v>181</v>
      </c>
      <c r="BE1457" s="228">
        <f>IF(N1457="základní",J1457,0)</f>
        <v>0</v>
      </c>
      <c r="BF1457" s="228">
        <f>IF(N1457="snížená",J1457,0)</f>
        <v>0</v>
      </c>
      <c r="BG1457" s="228">
        <f>IF(N1457="zákl. přenesená",J1457,0)</f>
        <v>0</v>
      </c>
      <c r="BH1457" s="228">
        <f>IF(N1457="sníž. přenesená",J1457,0)</f>
        <v>0</v>
      </c>
      <c r="BI1457" s="228">
        <f>IF(N1457="nulová",J1457,0)</f>
        <v>0</v>
      </c>
      <c r="BJ1457" s="20" t="s">
        <v>78</v>
      </c>
      <c r="BK1457" s="228">
        <f>ROUND(I1457*H1457,2)</f>
        <v>0</v>
      </c>
      <c r="BL1457" s="20" t="s">
        <v>188</v>
      </c>
      <c r="BM1457" s="227" t="s">
        <v>1833</v>
      </c>
    </row>
    <row r="1458" s="2" customFormat="1">
      <c r="A1458" s="41"/>
      <c r="B1458" s="42"/>
      <c r="C1458" s="43"/>
      <c r="D1458" s="229" t="s">
        <v>190</v>
      </c>
      <c r="E1458" s="43"/>
      <c r="F1458" s="230" t="s">
        <v>1834</v>
      </c>
      <c r="G1458" s="43"/>
      <c r="H1458" s="43"/>
      <c r="I1458" s="231"/>
      <c r="J1458" s="43"/>
      <c r="K1458" s="43"/>
      <c r="L1458" s="47"/>
      <c r="M1458" s="232"/>
      <c r="N1458" s="233"/>
      <c r="O1458" s="87"/>
      <c r="P1458" s="87"/>
      <c r="Q1458" s="87"/>
      <c r="R1458" s="87"/>
      <c r="S1458" s="87"/>
      <c r="T1458" s="88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T1458" s="20" t="s">
        <v>190</v>
      </c>
      <c r="AU1458" s="20" t="s">
        <v>80</v>
      </c>
    </row>
    <row r="1459" s="14" customFormat="1">
      <c r="A1459" s="14"/>
      <c r="B1459" s="245"/>
      <c r="C1459" s="246"/>
      <c r="D1459" s="236" t="s">
        <v>192</v>
      </c>
      <c r="E1459" s="247" t="s">
        <v>19</v>
      </c>
      <c r="F1459" s="248" t="s">
        <v>1835</v>
      </c>
      <c r="G1459" s="246"/>
      <c r="H1459" s="249">
        <v>2.9180000000000001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192</v>
      </c>
      <c r="AU1459" s="255" t="s">
        <v>80</v>
      </c>
      <c r="AV1459" s="14" t="s">
        <v>80</v>
      </c>
      <c r="AW1459" s="14" t="s">
        <v>194</v>
      </c>
      <c r="AX1459" s="14" t="s">
        <v>71</v>
      </c>
      <c r="AY1459" s="255" t="s">
        <v>181</v>
      </c>
    </row>
    <row r="1460" s="14" customFormat="1">
      <c r="A1460" s="14"/>
      <c r="B1460" s="245"/>
      <c r="C1460" s="246"/>
      <c r="D1460" s="236" t="s">
        <v>192</v>
      </c>
      <c r="E1460" s="247" t="s">
        <v>19</v>
      </c>
      <c r="F1460" s="248" t="s">
        <v>1816</v>
      </c>
      <c r="G1460" s="246"/>
      <c r="H1460" s="249">
        <v>0.75600000000000012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192</v>
      </c>
      <c r="AU1460" s="255" t="s">
        <v>80</v>
      </c>
      <c r="AV1460" s="14" t="s">
        <v>80</v>
      </c>
      <c r="AW1460" s="14" t="s">
        <v>194</v>
      </c>
      <c r="AX1460" s="14" t="s">
        <v>71</v>
      </c>
      <c r="AY1460" s="255" t="s">
        <v>181</v>
      </c>
    </row>
    <row r="1461" s="14" customFormat="1">
      <c r="A1461" s="14"/>
      <c r="B1461" s="245"/>
      <c r="C1461" s="246"/>
      <c r="D1461" s="236" t="s">
        <v>192</v>
      </c>
      <c r="E1461" s="247" t="s">
        <v>19</v>
      </c>
      <c r="F1461" s="248" t="s">
        <v>1817</v>
      </c>
      <c r="G1461" s="246"/>
      <c r="H1461" s="249">
        <v>0.45439999999999997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5" t="s">
        <v>192</v>
      </c>
      <c r="AU1461" s="255" t="s">
        <v>80</v>
      </c>
      <c r="AV1461" s="14" t="s">
        <v>80</v>
      </c>
      <c r="AW1461" s="14" t="s">
        <v>194</v>
      </c>
      <c r="AX1461" s="14" t="s">
        <v>71</v>
      </c>
      <c r="AY1461" s="255" t="s">
        <v>181</v>
      </c>
    </row>
    <row r="1462" s="14" customFormat="1">
      <c r="A1462" s="14"/>
      <c r="B1462" s="245"/>
      <c r="C1462" s="246"/>
      <c r="D1462" s="236" t="s">
        <v>192</v>
      </c>
      <c r="E1462" s="247" t="s">
        <v>19</v>
      </c>
      <c r="F1462" s="248" t="s">
        <v>1818</v>
      </c>
      <c r="G1462" s="246"/>
      <c r="H1462" s="249">
        <v>0.63700000000000012</v>
      </c>
      <c r="I1462" s="250"/>
      <c r="J1462" s="246"/>
      <c r="K1462" s="246"/>
      <c r="L1462" s="251"/>
      <c r="M1462" s="252"/>
      <c r="N1462" s="253"/>
      <c r="O1462" s="253"/>
      <c r="P1462" s="253"/>
      <c r="Q1462" s="253"/>
      <c r="R1462" s="253"/>
      <c r="S1462" s="253"/>
      <c r="T1462" s="25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5" t="s">
        <v>192</v>
      </c>
      <c r="AU1462" s="255" t="s">
        <v>80</v>
      </c>
      <c r="AV1462" s="14" t="s">
        <v>80</v>
      </c>
      <c r="AW1462" s="14" t="s">
        <v>194</v>
      </c>
      <c r="AX1462" s="14" t="s">
        <v>71</v>
      </c>
      <c r="AY1462" s="255" t="s">
        <v>181</v>
      </c>
    </row>
    <row r="1463" s="2" customFormat="1" ht="16.5" customHeight="1">
      <c r="A1463" s="41"/>
      <c r="B1463" s="42"/>
      <c r="C1463" s="216" t="s">
        <v>1836</v>
      </c>
      <c r="D1463" s="216" t="s">
        <v>183</v>
      </c>
      <c r="E1463" s="217" t="s">
        <v>1837</v>
      </c>
      <c r="F1463" s="218" t="s">
        <v>1838</v>
      </c>
      <c r="G1463" s="219" t="s">
        <v>283</v>
      </c>
      <c r="H1463" s="220">
        <v>0.999</v>
      </c>
      <c r="I1463" s="221"/>
      <c r="J1463" s="222">
        <f>ROUND(I1463*H1463,2)</f>
        <v>0</v>
      </c>
      <c r="K1463" s="218" t="s">
        <v>187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0.016070000000000001</v>
      </c>
      <c r="R1463" s="225">
        <f>Q1463*H1463</f>
        <v>0.016053930000000001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188</v>
      </c>
      <c r="AT1463" s="227" t="s">
        <v>183</v>
      </c>
      <c r="AU1463" s="227" t="s">
        <v>80</v>
      </c>
      <c r="AY1463" s="20" t="s">
        <v>181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188</v>
      </c>
      <c r="BM1463" s="227" t="s">
        <v>1839</v>
      </c>
    </row>
    <row r="1464" s="2" customFormat="1">
      <c r="A1464" s="41"/>
      <c r="B1464" s="42"/>
      <c r="C1464" s="43"/>
      <c r="D1464" s="229" t="s">
        <v>190</v>
      </c>
      <c r="E1464" s="43"/>
      <c r="F1464" s="230" t="s">
        <v>1840</v>
      </c>
      <c r="G1464" s="43"/>
      <c r="H1464" s="43"/>
      <c r="I1464" s="231"/>
      <c r="J1464" s="43"/>
      <c r="K1464" s="43"/>
      <c r="L1464" s="47"/>
      <c r="M1464" s="232"/>
      <c r="N1464" s="233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190</v>
      </c>
      <c r="AU1464" s="20" t="s">
        <v>80</v>
      </c>
    </row>
    <row r="1465" s="14" customFormat="1">
      <c r="A1465" s="14"/>
      <c r="B1465" s="245"/>
      <c r="C1465" s="246"/>
      <c r="D1465" s="236" t="s">
        <v>192</v>
      </c>
      <c r="E1465" s="247" t="s">
        <v>19</v>
      </c>
      <c r="F1465" s="248" t="s">
        <v>1841</v>
      </c>
      <c r="G1465" s="246"/>
      <c r="H1465" s="249">
        <v>0.5252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192</v>
      </c>
      <c r="AU1465" s="255" t="s">
        <v>80</v>
      </c>
      <c r="AV1465" s="14" t="s">
        <v>80</v>
      </c>
      <c r="AW1465" s="14" t="s">
        <v>194</v>
      </c>
      <c r="AX1465" s="14" t="s">
        <v>71</v>
      </c>
      <c r="AY1465" s="255" t="s">
        <v>181</v>
      </c>
    </row>
    <row r="1466" s="14" customFormat="1">
      <c r="A1466" s="14"/>
      <c r="B1466" s="245"/>
      <c r="C1466" s="246"/>
      <c r="D1466" s="236" t="s">
        <v>192</v>
      </c>
      <c r="E1466" s="247" t="s">
        <v>19</v>
      </c>
      <c r="F1466" s="248" t="s">
        <v>1842</v>
      </c>
      <c r="G1466" s="246"/>
      <c r="H1466" s="249">
        <v>0.23399999999999999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192</v>
      </c>
      <c r="AU1466" s="255" t="s">
        <v>80</v>
      </c>
      <c r="AV1466" s="14" t="s">
        <v>80</v>
      </c>
      <c r="AW1466" s="14" t="s">
        <v>194</v>
      </c>
      <c r="AX1466" s="14" t="s">
        <v>71</v>
      </c>
      <c r="AY1466" s="255" t="s">
        <v>181</v>
      </c>
    </row>
    <row r="1467" s="14" customFormat="1">
      <c r="A1467" s="14"/>
      <c r="B1467" s="245"/>
      <c r="C1467" s="246"/>
      <c r="D1467" s="236" t="s">
        <v>192</v>
      </c>
      <c r="E1467" s="247" t="s">
        <v>19</v>
      </c>
      <c r="F1467" s="248" t="s">
        <v>1843</v>
      </c>
      <c r="G1467" s="246"/>
      <c r="H1467" s="249">
        <v>0.23999999999999999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192</v>
      </c>
      <c r="AU1467" s="255" t="s">
        <v>80</v>
      </c>
      <c r="AV1467" s="14" t="s">
        <v>80</v>
      </c>
      <c r="AW1467" s="14" t="s">
        <v>194</v>
      </c>
      <c r="AX1467" s="14" t="s">
        <v>71</v>
      </c>
      <c r="AY1467" s="255" t="s">
        <v>181</v>
      </c>
    </row>
    <row r="1468" s="2" customFormat="1" ht="16.5" customHeight="1">
      <c r="A1468" s="41"/>
      <c r="B1468" s="42"/>
      <c r="C1468" s="216" t="s">
        <v>1844</v>
      </c>
      <c r="D1468" s="216" t="s">
        <v>183</v>
      </c>
      <c r="E1468" s="217" t="s">
        <v>1845</v>
      </c>
      <c r="F1468" s="218" t="s">
        <v>1846</v>
      </c>
      <c r="G1468" s="219" t="s">
        <v>283</v>
      </c>
      <c r="H1468" s="220">
        <v>0.999</v>
      </c>
      <c r="I1468" s="221"/>
      <c r="J1468" s="222">
        <f>ROUND(I1468*H1468,2)</f>
        <v>0</v>
      </c>
      <c r="K1468" s="218" t="s">
        <v>187</v>
      </c>
      <c r="L1468" s="47"/>
      <c r="M1468" s="223" t="s">
        <v>19</v>
      </c>
      <c r="N1468" s="224" t="s">
        <v>42</v>
      </c>
      <c r="O1468" s="87"/>
      <c r="P1468" s="225">
        <f>O1468*H1468</f>
        <v>0</v>
      </c>
      <c r="Q1468" s="225">
        <v>0</v>
      </c>
      <c r="R1468" s="225">
        <f>Q1468*H1468</f>
        <v>0</v>
      </c>
      <c r="S1468" s="225">
        <v>0</v>
      </c>
      <c r="T1468" s="226">
        <f>S1468*H1468</f>
        <v>0</v>
      </c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R1468" s="227" t="s">
        <v>188</v>
      </c>
      <c r="AT1468" s="227" t="s">
        <v>183</v>
      </c>
      <c r="AU1468" s="227" t="s">
        <v>80</v>
      </c>
      <c r="AY1468" s="20" t="s">
        <v>181</v>
      </c>
      <c r="BE1468" s="228">
        <f>IF(N1468="základní",J1468,0)</f>
        <v>0</v>
      </c>
      <c r="BF1468" s="228">
        <f>IF(N1468="snížená",J1468,0)</f>
        <v>0</v>
      </c>
      <c r="BG1468" s="228">
        <f>IF(N1468="zákl. přenesená",J1468,0)</f>
        <v>0</v>
      </c>
      <c r="BH1468" s="228">
        <f>IF(N1468="sníž. přenesená",J1468,0)</f>
        <v>0</v>
      </c>
      <c r="BI1468" s="228">
        <f>IF(N1468="nulová",J1468,0)</f>
        <v>0</v>
      </c>
      <c r="BJ1468" s="20" t="s">
        <v>78</v>
      </c>
      <c r="BK1468" s="228">
        <f>ROUND(I1468*H1468,2)</f>
        <v>0</v>
      </c>
      <c r="BL1468" s="20" t="s">
        <v>188</v>
      </c>
      <c r="BM1468" s="227" t="s">
        <v>1847</v>
      </c>
    </row>
    <row r="1469" s="2" customFormat="1">
      <c r="A1469" s="41"/>
      <c r="B1469" s="42"/>
      <c r="C1469" s="43"/>
      <c r="D1469" s="229" t="s">
        <v>190</v>
      </c>
      <c r="E1469" s="43"/>
      <c r="F1469" s="230" t="s">
        <v>1848</v>
      </c>
      <c r="G1469" s="43"/>
      <c r="H1469" s="43"/>
      <c r="I1469" s="231"/>
      <c r="J1469" s="43"/>
      <c r="K1469" s="43"/>
      <c r="L1469" s="47"/>
      <c r="M1469" s="232"/>
      <c r="N1469" s="233"/>
      <c r="O1469" s="87"/>
      <c r="P1469" s="87"/>
      <c r="Q1469" s="87"/>
      <c r="R1469" s="87"/>
      <c r="S1469" s="87"/>
      <c r="T1469" s="88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T1469" s="20" t="s">
        <v>190</v>
      </c>
      <c r="AU1469" s="20" t="s">
        <v>80</v>
      </c>
    </row>
    <row r="1470" s="2" customFormat="1" ht="24.15" customHeight="1">
      <c r="A1470" s="41"/>
      <c r="B1470" s="42"/>
      <c r="C1470" s="216" t="s">
        <v>1849</v>
      </c>
      <c r="D1470" s="216" t="s">
        <v>183</v>
      </c>
      <c r="E1470" s="217" t="s">
        <v>1850</v>
      </c>
      <c r="F1470" s="218" t="s">
        <v>1851</v>
      </c>
      <c r="G1470" s="219" t="s">
        <v>256</v>
      </c>
      <c r="H1470" s="220">
        <v>2.5990000000000002</v>
      </c>
      <c r="I1470" s="221"/>
      <c r="J1470" s="222">
        <f>ROUND(I1470*H1470,2)</f>
        <v>0</v>
      </c>
      <c r="K1470" s="218" t="s">
        <v>19</v>
      </c>
      <c r="L1470" s="47"/>
      <c r="M1470" s="223" t="s">
        <v>19</v>
      </c>
      <c r="N1470" s="224" t="s">
        <v>42</v>
      </c>
      <c r="O1470" s="87"/>
      <c r="P1470" s="225">
        <f>O1470*H1470</f>
        <v>0</v>
      </c>
      <c r="Q1470" s="225">
        <v>1.1536249999999999</v>
      </c>
      <c r="R1470" s="225">
        <f>Q1470*H1470</f>
        <v>2.9982713749999998</v>
      </c>
      <c r="S1470" s="225">
        <v>0</v>
      </c>
      <c r="T1470" s="226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7" t="s">
        <v>188</v>
      </c>
      <c r="AT1470" s="227" t="s">
        <v>183</v>
      </c>
      <c r="AU1470" s="227" t="s">
        <v>80</v>
      </c>
      <c r="AY1470" s="20" t="s">
        <v>181</v>
      </c>
      <c r="BE1470" s="228">
        <f>IF(N1470="základní",J1470,0)</f>
        <v>0</v>
      </c>
      <c r="BF1470" s="228">
        <f>IF(N1470="snížená",J1470,0)</f>
        <v>0</v>
      </c>
      <c r="BG1470" s="228">
        <f>IF(N1470="zákl. přenesená",J1470,0)</f>
        <v>0</v>
      </c>
      <c r="BH1470" s="228">
        <f>IF(N1470="sníž. přenesená",J1470,0)</f>
        <v>0</v>
      </c>
      <c r="BI1470" s="228">
        <f>IF(N1470="nulová",J1470,0)</f>
        <v>0</v>
      </c>
      <c r="BJ1470" s="20" t="s">
        <v>78</v>
      </c>
      <c r="BK1470" s="228">
        <f>ROUND(I1470*H1470,2)</f>
        <v>0</v>
      </c>
      <c r="BL1470" s="20" t="s">
        <v>188</v>
      </c>
      <c r="BM1470" s="227" t="s">
        <v>1852</v>
      </c>
    </row>
    <row r="1471" s="14" customFormat="1">
      <c r="A1471" s="14"/>
      <c r="B1471" s="245"/>
      <c r="C1471" s="246"/>
      <c r="D1471" s="236" t="s">
        <v>192</v>
      </c>
      <c r="E1471" s="247" t="s">
        <v>19</v>
      </c>
      <c r="F1471" s="248" t="s">
        <v>1853</v>
      </c>
      <c r="G1471" s="246"/>
      <c r="H1471" s="249">
        <v>1.5360801428571429</v>
      </c>
      <c r="I1471" s="250"/>
      <c r="J1471" s="246"/>
      <c r="K1471" s="246"/>
      <c r="L1471" s="251"/>
      <c r="M1471" s="252"/>
      <c r="N1471" s="253"/>
      <c r="O1471" s="253"/>
      <c r="P1471" s="253"/>
      <c r="Q1471" s="253"/>
      <c r="R1471" s="253"/>
      <c r="S1471" s="253"/>
      <c r="T1471" s="25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5" t="s">
        <v>192</v>
      </c>
      <c r="AU1471" s="255" t="s">
        <v>80</v>
      </c>
      <c r="AV1471" s="14" t="s">
        <v>80</v>
      </c>
      <c r="AW1471" s="14" t="s">
        <v>194</v>
      </c>
      <c r="AX1471" s="14" t="s">
        <v>71</v>
      </c>
      <c r="AY1471" s="255" t="s">
        <v>181</v>
      </c>
    </row>
    <row r="1472" s="14" customFormat="1">
      <c r="A1472" s="14"/>
      <c r="B1472" s="245"/>
      <c r="C1472" s="246"/>
      <c r="D1472" s="236" t="s">
        <v>192</v>
      </c>
      <c r="E1472" s="247" t="s">
        <v>19</v>
      </c>
      <c r="F1472" s="248" t="s">
        <v>1854</v>
      </c>
      <c r="G1472" s="246"/>
      <c r="H1472" s="249">
        <v>0.22543200000000002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192</v>
      </c>
      <c r="AU1472" s="255" t="s">
        <v>80</v>
      </c>
      <c r="AV1472" s="14" t="s">
        <v>80</v>
      </c>
      <c r="AW1472" s="14" t="s">
        <v>194</v>
      </c>
      <c r="AX1472" s="14" t="s">
        <v>71</v>
      </c>
      <c r="AY1472" s="255" t="s">
        <v>181</v>
      </c>
    </row>
    <row r="1473" s="14" customFormat="1">
      <c r="A1473" s="14"/>
      <c r="B1473" s="245"/>
      <c r="C1473" s="246"/>
      <c r="D1473" s="236" t="s">
        <v>192</v>
      </c>
      <c r="E1473" s="247" t="s">
        <v>19</v>
      </c>
      <c r="F1473" s="248" t="s">
        <v>1855</v>
      </c>
      <c r="G1473" s="246"/>
      <c r="H1473" s="249">
        <v>0.058943600000000013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192</v>
      </c>
      <c r="AU1473" s="255" t="s">
        <v>80</v>
      </c>
      <c r="AV1473" s="14" t="s">
        <v>80</v>
      </c>
      <c r="AW1473" s="14" t="s">
        <v>194</v>
      </c>
      <c r="AX1473" s="14" t="s">
        <v>71</v>
      </c>
      <c r="AY1473" s="255" t="s">
        <v>181</v>
      </c>
    </row>
    <row r="1474" s="14" customFormat="1">
      <c r="A1474" s="14"/>
      <c r="B1474" s="245"/>
      <c r="C1474" s="246"/>
      <c r="D1474" s="236" t="s">
        <v>192</v>
      </c>
      <c r="E1474" s="247" t="s">
        <v>19</v>
      </c>
      <c r="F1474" s="248" t="s">
        <v>1856</v>
      </c>
      <c r="G1474" s="246"/>
      <c r="H1474" s="249">
        <v>0.035754000000000001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192</v>
      </c>
      <c r="AU1474" s="255" t="s">
        <v>80</v>
      </c>
      <c r="AV1474" s="14" t="s">
        <v>80</v>
      </c>
      <c r="AW1474" s="14" t="s">
        <v>194</v>
      </c>
      <c r="AX1474" s="14" t="s">
        <v>71</v>
      </c>
      <c r="AY1474" s="255" t="s">
        <v>181</v>
      </c>
    </row>
    <row r="1475" s="14" customFormat="1">
      <c r="A1475" s="14"/>
      <c r="B1475" s="245"/>
      <c r="C1475" s="246"/>
      <c r="D1475" s="236" t="s">
        <v>192</v>
      </c>
      <c r="E1475" s="247" t="s">
        <v>19</v>
      </c>
      <c r="F1475" s="248" t="s">
        <v>1857</v>
      </c>
      <c r="G1475" s="246"/>
      <c r="H1475" s="249">
        <v>0.46174169999999998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192</v>
      </c>
      <c r="AU1475" s="255" t="s">
        <v>80</v>
      </c>
      <c r="AV1475" s="14" t="s">
        <v>80</v>
      </c>
      <c r="AW1475" s="14" t="s">
        <v>194</v>
      </c>
      <c r="AX1475" s="14" t="s">
        <v>71</v>
      </c>
      <c r="AY1475" s="255" t="s">
        <v>181</v>
      </c>
    </row>
    <row r="1476" s="14" customFormat="1">
      <c r="A1476" s="14"/>
      <c r="B1476" s="245"/>
      <c r="C1476" s="246"/>
      <c r="D1476" s="236" t="s">
        <v>192</v>
      </c>
      <c r="E1476" s="247" t="s">
        <v>19</v>
      </c>
      <c r="F1476" s="248" t="s">
        <v>1858</v>
      </c>
      <c r="G1476" s="246"/>
      <c r="H1476" s="249">
        <v>0.19310189999999999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192</v>
      </c>
      <c r="AU1476" s="255" t="s">
        <v>80</v>
      </c>
      <c r="AV1476" s="14" t="s">
        <v>80</v>
      </c>
      <c r="AW1476" s="14" t="s">
        <v>194</v>
      </c>
      <c r="AX1476" s="14" t="s">
        <v>71</v>
      </c>
      <c r="AY1476" s="255" t="s">
        <v>181</v>
      </c>
    </row>
    <row r="1477" s="14" customFormat="1">
      <c r="A1477" s="14"/>
      <c r="B1477" s="245"/>
      <c r="C1477" s="246"/>
      <c r="D1477" s="236" t="s">
        <v>192</v>
      </c>
      <c r="E1477" s="247" t="s">
        <v>19</v>
      </c>
      <c r="F1477" s="248" t="s">
        <v>1859</v>
      </c>
      <c r="G1477" s="246"/>
      <c r="H1477" s="249">
        <v>0.088041861600000007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192</v>
      </c>
      <c r="AU1477" s="255" t="s">
        <v>80</v>
      </c>
      <c r="AV1477" s="14" t="s">
        <v>80</v>
      </c>
      <c r="AW1477" s="14" t="s">
        <v>194</v>
      </c>
      <c r="AX1477" s="14" t="s">
        <v>71</v>
      </c>
      <c r="AY1477" s="255" t="s">
        <v>181</v>
      </c>
    </row>
    <row r="1478" s="2" customFormat="1" ht="24.15" customHeight="1">
      <c r="A1478" s="41"/>
      <c r="B1478" s="42"/>
      <c r="C1478" s="216" t="s">
        <v>1860</v>
      </c>
      <c r="D1478" s="216" t="s">
        <v>183</v>
      </c>
      <c r="E1478" s="217" t="s">
        <v>1861</v>
      </c>
      <c r="F1478" s="218" t="s">
        <v>1862</v>
      </c>
      <c r="G1478" s="219" t="s">
        <v>256</v>
      </c>
      <c r="H1478" s="220">
        <v>0.084000000000000005</v>
      </c>
      <c r="I1478" s="221"/>
      <c r="J1478" s="222">
        <f>ROUND(I1478*H1478,2)</f>
        <v>0</v>
      </c>
      <c r="K1478" s="218" t="s">
        <v>19</v>
      </c>
      <c r="L1478" s="47"/>
      <c r="M1478" s="223" t="s">
        <v>19</v>
      </c>
      <c r="N1478" s="224" t="s">
        <v>42</v>
      </c>
      <c r="O1478" s="87"/>
      <c r="P1478" s="225">
        <f>O1478*H1478</f>
        <v>0</v>
      </c>
      <c r="Q1478" s="225">
        <v>1.15394</v>
      </c>
      <c r="R1478" s="225">
        <f>Q1478*H1478</f>
        <v>0.096930959999999997</v>
      </c>
      <c r="S1478" s="225">
        <v>0</v>
      </c>
      <c r="T1478" s="226">
        <f>S1478*H1478</f>
        <v>0</v>
      </c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R1478" s="227" t="s">
        <v>188</v>
      </c>
      <c r="AT1478" s="227" t="s">
        <v>183</v>
      </c>
      <c r="AU1478" s="227" t="s">
        <v>80</v>
      </c>
      <c r="AY1478" s="20" t="s">
        <v>181</v>
      </c>
      <c r="BE1478" s="228">
        <f>IF(N1478="základní",J1478,0)</f>
        <v>0</v>
      </c>
      <c r="BF1478" s="228">
        <f>IF(N1478="snížená",J1478,0)</f>
        <v>0</v>
      </c>
      <c r="BG1478" s="228">
        <f>IF(N1478="zákl. přenesená",J1478,0)</f>
        <v>0</v>
      </c>
      <c r="BH1478" s="228">
        <f>IF(N1478="sníž. přenesená",J1478,0)</f>
        <v>0</v>
      </c>
      <c r="BI1478" s="228">
        <f>IF(N1478="nulová",J1478,0)</f>
        <v>0</v>
      </c>
      <c r="BJ1478" s="20" t="s">
        <v>78</v>
      </c>
      <c r="BK1478" s="228">
        <f>ROUND(I1478*H1478,2)</f>
        <v>0</v>
      </c>
      <c r="BL1478" s="20" t="s">
        <v>188</v>
      </c>
      <c r="BM1478" s="227" t="s">
        <v>1863</v>
      </c>
    </row>
    <row r="1479" s="14" customFormat="1">
      <c r="A1479" s="14"/>
      <c r="B1479" s="245"/>
      <c r="C1479" s="246"/>
      <c r="D1479" s="236" t="s">
        <v>192</v>
      </c>
      <c r="E1479" s="247" t="s">
        <v>19</v>
      </c>
      <c r="F1479" s="248" t="s">
        <v>1864</v>
      </c>
      <c r="G1479" s="246"/>
      <c r="H1479" s="249">
        <v>0.042070589999999998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192</v>
      </c>
      <c r="AU1479" s="255" t="s">
        <v>80</v>
      </c>
      <c r="AV1479" s="14" t="s">
        <v>80</v>
      </c>
      <c r="AW1479" s="14" t="s">
        <v>194</v>
      </c>
      <c r="AX1479" s="14" t="s">
        <v>71</v>
      </c>
      <c r="AY1479" s="255" t="s">
        <v>181</v>
      </c>
    </row>
    <row r="1480" s="14" customFormat="1">
      <c r="A1480" s="14"/>
      <c r="B1480" s="245"/>
      <c r="C1480" s="246"/>
      <c r="D1480" s="236" t="s">
        <v>192</v>
      </c>
      <c r="E1480" s="247" t="s">
        <v>19</v>
      </c>
      <c r="F1480" s="248" t="s">
        <v>1865</v>
      </c>
      <c r="G1480" s="246"/>
      <c r="H1480" s="249">
        <v>0.0027957149999999998</v>
      </c>
      <c r="I1480" s="250"/>
      <c r="J1480" s="246"/>
      <c r="K1480" s="246"/>
      <c r="L1480" s="251"/>
      <c r="M1480" s="252"/>
      <c r="N1480" s="253"/>
      <c r="O1480" s="253"/>
      <c r="P1480" s="253"/>
      <c r="Q1480" s="253"/>
      <c r="R1480" s="253"/>
      <c r="S1480" s="253"/>
      <c r="T1480" s="25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5" t="s">
        <v>192</v>
      </c>
      <c r="AU1480" s="255" t="s">
        <v>80</v>
      </c>
      <c r="AV1480" s="14" t="s">
        <v>80</v>
      </c>
      <c r="AW1480" s="14" t="s">
        <v>194</v>
      </c>
      <c r="AX1480" s="14" t="s">
        <v>71</v>
      </c>
      <c r="AY1480" s="255" t="s">
        <v>181</v>
      </c>
    </row>
    <row r="1481" s="14" customFormat="1">
      <c r="A1481" s="14"/>
      <c r="B1481" s="245"/>
      <c r="C1481" s="246"/>
      <c r="D1481" s="236" t="s">
        <v>192</v>
      </c>
      <c r="E1481" s="247" t="s">
        <v>19</v>
      </c>
      <c r="F1481" s="248" t="s">
        <v>1866</v>
      </c>
      <c r="G1481" s="246"/>
      <c r="H1481" s="249">
        <v>0.020087999999999998</v>
      </c>
      <c r="I1481" s="250"/>
      <c r="J1481" s="246"/>
      <c r="K1481" s="246"/>
      <c r="L1481" s="251"/>
      <c r="M1481" s="252"/>
      <c r="N1481" s="253"/>
      <c r="O1481" s="253"/>
      <c r="P1481" s="253"/>
      <c r="Q1481" s="253"/>
      <c r="R1481" s="253"/>
      <c r="S1481" s="253"/>
      <c r="T1481" s="25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5" t="s">
        <v>192</v>
      </c>
      <c r="AU1481" s="255" t="s">
        <v>80</v>
      </c>
      <c r="AV1481" s="14" t="s">
        <v>80</v>
      </c>
      <c r="AW1481" s="14" t="s">
        <v>194</v>
      </c>
      <c r="AX1481" s="14" t="s">
        <v>71</v>
      </c>
      <c r="AY1481" s="255" t="s">
        <v>181</v>
      </c>
    </row>
    <row r="1482" s="14" customFormat="1">
      <c r="A1482" s="14"/>
      <c r="B1482" s="245"/>
      <c r="C1482" s="246"/>
      <c r="D1482" s="236" t="s">
        <v>192</v>
      </c>
      <c r="E1482" s="247" t="s">
        <v>19</v>
      </c>
      <c r="F1482" s="248" t="s">
        <v>1867</v>
      </c>
      <c r="G1482" s="246"/>
      <c r="H1482" s="249">
        <v>0.015390000000000001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192</v>
      </c>
      <c r="AU1482" s="255" t="s">
        <v>80</v>
      </c>
      <c r="AV1482" s="14" t="s">
        <v>80</v>
      </c>
      <c r="AW1482" s="14" t="s">
        <v>194</v>
      </c>
      <c r="AX1482" s="14" t="s">
        <v>71</v>
      </c>
      <c r="AY1482" s="255" t="s">
        <v>181</v>
      </c>
    </row>
    <row r="1483" s="14" customFormat="1">
      <c r="A1483" s="14"/>
      <c r="B1483" s="245"/>
      <c r="C1483" s="246"/>
      <c r="D1483" s="236" t="s">
        <v>192</v>
      </c>
      <c r="E1483" s="247" t="s">
        <v>19</v>
      </c>
      <c r="F1483" s="248" t="s">
        <v>1868</v>
      </c>
      <c r="G1483" s="246"/>
      <c r="H1483" s="249">
        <v>0.0040675162500000001</v>
      </c>
      <c r="I1483" s="250"/>
      <c r="J1483" s="246"/>
      <c r="K1483" s="246"/>
      <c r="L1483" s="251"/>
      <c r="M1483" s="252"/>
      <c r="N1483" s="253"/>
      <c r="O1483" s="253"/>
      <c r="P1483" s="253"/>
      <c r="Q1483" s="253"/>
      <c r="R1483" s="253"/>
      <c r="S1483" s="253"/>
      <c r="T1483" s="25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5" t="s">
        <v>192</v>
      </c>
      <c r="AU1483" s="255" t="s">
        <v>80</v>
      </c>
      <c r="AV1483" s="14" t="s">
        <v>80</v>
      </c>
      <c r="AW1483" s="14" t="s">
        <v>194</v>
      </c>
      <c r="AX1483" s="14" t="s">
        <v>71</v>
      </c>
      <c r="AY1483" s="255" t="s">
        <v>181</v>
      </c>
    </row>
    <row r="1484" s="2" customFormat="1" ht="33" customHeight="1">
      <c r="A1484" s="41"/>
      <c r="B1484" s="42"/>
      <c r="C1484" s="216" t="s">
        <v>1869</v>
      </c>
      <c r="D1484" s="216" t="s">
        <v>183</v>
      </c>
      <c r="E1484" s="217" t="s">
        <v>1870</v>
      </c>
      <c r="F1484" s="218" t="s">
        <v>1871</v>
      </c>
      <c r="G1484" s="219" t="s">
        <v>283</v>
      </c>
      <c r="H1484" s="220">
        <v>29.056999999999999</v>
      </c>
      <c r="I1484" s="221"/>
      <c r="J1484" s="222">
        <f>ROUND(I1484*H1484,2)</f>
        <v>0</v>
      </c>
      <c r="K1484" s="218" t="s">
        <v>187</v>
      </c>
      <c r="L1484" s="47"/>
      <c r="M1484" s="223" t="s">
        <v>19</v>
      </c>
      <c r="N1484" s="224" t="s">
        <v>42</v>
      </c>
      <c r="O1484" s="87"/>
      <c r="P1484" s="225">
        <f>O1484*H1484</f>
        <v>0</v>
      </c>
      <c r="Q1484" s="225">
        <v>0.063</v>
      </c>
      <c r="R1484" s="225">
        <f>Q1484*H1484</f>
        <v>1.8305909999999999</v>
      </c>
      <c r="S1484" s="225">
        <v>0</v>
      </c>
      <c r="T1484" s="226">
        <f>S1484*H1484</f>
        <v>0</v>
      </c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R1484" s="227" t="s">
        <v>188</v>
      </c>
      <c r="AT1484" s="227" t="s">
        <v>183</v>
      </c>
      <c r="AU1484" s="227" t="s">
        <v>80</v>
      </c>
      <c r="AY1484" s="20" t="s">
        <v>181</v>
      </c>
      <c r="BE1484" s="228">
        <f>IF(N1484="základní",J1484,0)</f>
        <v>0</v>
      </c>
      <c r="BF1484" s="228">
        <f>IF(N1484="snížená",J1484,0)</f>
        <v>0</v>
      </c>
      <c r="BG1484" s="228">
        <f>IF(N1484="zákl. přenesená",J1484,0)</f>
        <v>0</v>
      </c>
      <c r="BH1484" s="228">
        <f>IF(N1484="sníž. přenesená",J1484,0)</f>
        <v>0</v>
      </c>
      <c r="BI1484" s="228">
        <f>IF(N1484="nulová",J1484,0)</f>
        <v>0</v>
      </c>
      <c r="BJ1484" s="20" t="s">
        <v>78</v>
      </c>
      <c r="BK1484" s="228">
        <f>ROUND(I1484*H1484,2)</f>
        <v>0</v>
      </c>
      <c r="BL1484" s="20" t="s">
        <v>188</v>
      </c>
      <c r="BM1484" s="227" t="s">
        <v>1872</v>
      </c>
    </row>
    <row r="1485" s="2" customFormat="1">
      <c r="A1485" s="41"/>
      <c r="B1485" s="42"/>
      <c r="C1485" s="43"/>
      <c r="D1485" s="229" t="s">
        <v>190</v>
      </c>
      <c r="E1485" s="43"/>
      <c r="F1485" s="230" t="s">
        <v>1873</v>
      </c>
      <c r="G1485" s="43"/>
      <c r="H1485" s="43"/>
      <c r="I1485" s="231"/>
      <c r="J1485" s="43"/>
      <c r="K1485" s="43"/>
      <c r="L1485" s="47"/>
      <c r="M1485" s="232"/>
      <c r="N1485" s="233"/>
      <c r="O1485" s="87"/>
      <c r="P1485" s="87"/>
      <c r="Q1485" s="87"/>
      <c r="R1485" s="87"/>
      <c r="S1485" s="87"/>
      <c r="T1485" s="88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T1485" s="20" t="s">
        <v>190</v>
      </c>
      <c r="AU1485" s="20" t="s">
        <v>80</v>
      </c>
    </row>
    <row r="1486" s="14" customFormat="1">
      <c r="A1486" s="14"/>
      <c r="B1486" s="245"/>
      <c r="C1486" s="246"/>
      <c r="D1486" s="236" t="s">
        <v>192</v>
      </c>
      <c r="E1486" s="247" t="s">
        <v>19</v>
      </c>
      <c r="F1486" s="248" t="s">
        <v>1874</v>
      </c>
      <c r="G1486" s="246"/>
      <c r="H1486" s="249">
        <v>29.056720000000002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5" t="s">
        <v>192</v>
      </c>
      <c r="AU1486" s="255" t="s">
        <v>80</v>
      </c>
      <c r="AV1486" s="14" t="s">
        <v>80</v>
      </c>
      <c r="AW1486" s="14" t="s">
        <v>194</v>
      </c>
      <c r="AX1486" s="14" t="s">
        <v>71</v>
      </c>
      <c r="AY1486" s="255" t="s">
        <v>181</v>
      </c>
    </row>
    <row r="1487" s="2" customFormat="1" ht="33" customHeight="1">
      <c r="A1487" s="41"/>
      <c r="B1487" s="42"/>
      <c r="C1487" s="216" t="s">
        <v>1875</v>
      </c>
      <c r="D1487" s="216" t="s">
        <v>183</v>
      </c>
      <c r="E1487" s="217" t="s">
        <v>1876</v>
      </c>
      <c r="F1487" s="218" t="s">
        <v>1877</v>
      </c>
      <c r="G1487" s="219" t="s">
        <v>283</v>
      </c>
      <c r="H1487" s="220">
        <v>6.2549999999999999</v>
      </c>
      <c r="I1487" s="221"/>
      <c r="J1487" s="222">
        <f>ROUND(I1487*H1487,2)</f>
        <v>0</v>
      </c>
      <c r="K1487" s="218" t="s">
        <v>187</v>
      </c>
      <c r="L1487" s="47"/>
      <c r="M1487" s="223" t="s">
        <v>19</v>
      </c>
      <c r="N1487" s="224" t="s">
        <v>42</v>
      </c>
      <c r="O1487" s="87"/>
      <c r="P1487" s="225">
        <f>O1487*H1487</f>
        <v>0</v>
      </c>
      <c r="Q1487" s="225">
        <v>0.105</v>
      </c>
      <c r="R1487" s="225">
        <f>Q1487*H1487</f>
        <v>0.656775</v>
      </c>
      <c r="S1487" s="225">
        <v>0</v>
      </c>
      <c r="T1487" s="226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7" t="s">
        <v>188</v>
      </c>
      <c r="AT1487" s="227" t="s">
        <v>183</v>
      </c>
      <c r="AU1487" s="227" t="s">
        <v>80</v>
      </c>
      <c r="AY1487" s="20" t="s">
        <v>181</v>
      </c>
      <c r="BE1487" s="228">
        <f>IF(N1487="základní",J1487,0)</f>
        <v>0</v>
      </c>
      <c r="BF1487" s="228">
        <f>IF(N1487="snížená",J1487,0)</f>
        <v>0</v>
      </c>
      <c r="BG1487" s="228">
        <f>IF(N1487="zákl. přenesená",J1487,0)</f>
        <v>0</v>
      </c>
      <c r="BH1487" s="228">
        <f>IF(N1487="sníž. přenesená",J1487,0)</f>
        <v>0</v>
      </c>
      <c r="BI1487" s="228">
        <f>IF(N1487="nulová",J1487,0)</f>
        <v>0</v>
      </c>
      <c r="BJ1487" s="20" t="s">
        <v>78</v>
      </c>
      <c r="BK1487" s="228">
        <f>ROUND(I1487*H1487,2)</f>
        <v>0</v>
      </c>
      <c r="BL1487" s="20" t="s">
        <v>188</v>
      </c>
      <c r="BM1487" s="227" t="s">
        <v>1878</v>
      </c>
    </row>
    <row r="1488" s="2" customFormat="1">
      <c r="A1488" s="41"/>
      <c r="B1488" s="42"/>
      <c r="C1488" s="43"/>
      <c r="D1488" s="229" t="s">
        <v>190</v>
      </c>
      <c r="E1488" s="43"/>
      <c r="F1488" s="230" t="s">
        <v>1879</v>
      </c>
      <c r="G1488" s="43"/>
      <c r="H1488" s="43"/>
      <c r="I1488" s="231"/>
      <c r="J1488" s="43"/>
      <c r="K1488" s="43"/>
      <c r="L1488" s="47"/>
      <c r="M1488" s="232"/>
      <c r="N1488" s="233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190</v>
      </c>
      <c r="AU1488" s="20" t="s">
        <v>80</v>
      </c>
    </row>
    <row r="1489" s="14" customFormat="1">
      <c r="A1489" s="14"/>
      <c r="B1489" s="245"/>
      <c r="C1489" s="246"/>
      <c r="D1489" s="236" t="s">
        <v>192</v>
      </c>
      <c r="E1489" s="247" t="s">
        <v>19</v>
      </c>
      <c r="F1489" s="248" t="s">
        <v>1880</v>
      </c>
      <c r="G1489" s="246"/>
      <c r="H1489" s="249">
        <v>6.2549999999999999</v>
      </c>
      <c r="I1489" s="250"/>
      <c r="J1489" s="246"/>
      <c r="K1489" s="246"/>
      <c r="L1489" s="251"/>
      <c r="M1489" s="252"/>
      <c r="N1489" s="253"/>
      <c r="O1489" s="253"/>
      <c r="P1489" s="253"/>
      <c r="Q1489" s="253"/>
      <c r="R1489" s="253"/>
      <c r="S1489" s="253"/>
      <c r="T1489" s="25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5" t="s">
        <v>192</v>
      </c>
      <c r="AU1489" s="255" t="s">
        <v>80</v>
      </c>
      <c r="AV1489" s="14" t="s">
        <v>80</v>
      </c>
      <c r="AW1489" s="14" t="s">
        <v>194</v>
      </c>
      <c r="AX1489" s="14" t="s">
        <v>71</v>
      </c>
      <c r="AY1489" s="255" t="s">
        <v>181</v>
      </c>
    </row>
    <row r="1490" s="2" customFormat="1" ht="33" customHeight="1">
      <c r="A1490" s="41"/>
      <c r="B1490" s="42"/>
      <c r="C1490" s="216" t="s">
        <v>1881</v>
      </c>
      <c r="D1490" s="216" t="s">
        <v>183</v>
      </c>
      <c r="E1490" s="217" t="s">
        <v>1882</v>
      </c>
      <c r="F1490" s="218" t="s">
        <v>1883</v>
      </c>
      <c r="G1490" s="219" t="s">
        <v>283</v>
      </c>
      <c r="H1490" s="220">
        <v>26.600000000000001</v>
      </c>
      <c r="I1490" s="221"/>
      <c r="J1490" s="222">
        <f>ROUND(I1490*H1490,2)</f>
        <v>0</v>
      </c>
      <c r="K1490" s="218" t="s">
        <v>187</v>
      </c>
      <c r="L1490" s="47"/>
      <c r="M1490" s="223" t="s">
        <v>19</v>
      </c>
      <c r="N1490" s="224" t="s">
        <v>42</v>
      </c>
      <c r="O1490" s="87"/>
      <c r="P1490" s="225">
        <f>O1490*H1490</f>
        <v>0</v>
      </c>
      <c r="Q1490" s="225">
        <v>0.105</v>
      </c>
      <c r="R1490" s="225">
        <f>Q1490*H1490</f>
        <v>2.7930000000000001</v>
      </c>
      <c r="S1490" s="225">
        <v>0</v>
      </c>
      <c r="T1490" s="226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7" t="s">
        <v>188</v>
      </c>
      <c r="AT1490" s="227" t="s">
        <v>183</v>
      </c>
      <c r="AU1490" s="227" t="s">
        <v>80</v>
      </c>
      <c r="AY1490" s="20" t="s">
        <v>181</v>
      </c>
      <c r="BE1490" s="228">
        <f>IF(N1490="základní",J1490,0)</f>
        <v>0</v>
      </c>
      <c r="BF1490" s="228">
        <f>IF(N1490="snížená",J1490,0)</f>
        <v>0</v>
      </c>
      <c r="BG1490" s="228">
        <f>IF(N1490="zákl. přenesená",J1490,0)</f>
        <v>0</v>
      </c>
      <c r="BH1490" s="228">
        <f>IF(N1490="sníž. přenesená",J1490,0)</f>
        <v>0</v>
      </c>
      <c r="BI1490" s="228">
        <f>IF(N1490="nulová",J1490,0)</f>
        <v>0</v>
      </c>
      <c r="BJ1490" s="20" t="s">
        <v>78</v>
      </c>
      <c r="BK1490" s="228">
        <f>ROUND(I1490*H1490,2)</f>
        <v>0</v>
      </c>
      <c r="BL1490" s="20" t="s">
        <v>188</v>
      </c>
      <c r="BM1490" s="227" t="s">
        <v>1884</v>
      </c>
    </row>
    <row r="1491" s="2" customFormat="1">
      <c r="A1491" s="41"/>
      <c r="B1491" s="42"/>
      <c r="C1491" s="43"/>
      <c r="D1491" s="229" t="s">
        <v>190</v>
      </c>
      <c r="E1491" s="43"/>
      <c r="F1491" s="230" t="s">
        <v>1885</v>
      </c>
      <c r="G1491" s="43"/>
      <c r="H1491" s="43"/>
      <c r="I1491" s="231"/>
      <c r="J1491" s="43"/>
      <c r="K1491" s="43"/>
      <c r="L1491" s="47"/>
      <c r="M1491" s="232"/>
      <c r="N1491" s="233"/>
      <c r="O1491" s="87"/>
      <c r="P1491" s="87"/>
      <c r="Q1491" s="87"/>
      <c r="R1491" s="87"/>
      <c r="S1491" s="87"/>
      <c r="T1491" s="88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T1491" s="20" t="s">
        <v>190</v>
      </c>
      <c r="AU1491" s="20" t="s">
        <v>80</v>
      </c>
    </row>
    <row r="1492" s="14" customFormat="1">
      <c r="A1492" s="14"/>
      <c r="B1492" s="245"/>
      <c r="C1492" s="246"/>
      <c r="D1492" s="236" t="s">
        <v>192</v>
      </c>
      <c r="E1492" s="247" t="s">
        <v>19</v>
      </c>
      <c r="F1492" s="248" t="s">
        <v>1886</v>
      </c>
      <c r="G1492" s="246"/>
      <c r="H1492" s="249">
        <v>26.600000000000001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192</v>
      </c>
      <c r="AU1492" s="255" t="s">
        <v>80</v>
      </c>
      <c r="AV1492" s="14" t="s">
        <v>80</v>
      </c>
      <c r="AW1492" s="14" t="s">
        <v>194</v>
      </c>
      <c r="AX1492" s="14" t="s">
        <v>71</v>
      </c>
      <c r="AY1492" s="255" t="s">
        <v>181</v>
      </c>
    </row>
    <row r="1493" s="2" customFormat="1" ht="24.15" customHeight="1">
      <c r="A1493" s="41"/>
      <c r="B1493" s="42"/>
      <c r="C1493" s="216" t="s">
        <v>1887</v>
      </c>
      <c r="D1493" s="216" t="s">
        <v>183</v>
      </c>
      <c r="E1493" s="217" t="s">
        <v>1888</v>
      </c>
      <c r="F1493" s="218" t="s">
        <v>1889</v>
      </c>
      <c r="G1493" s="219" t="s">
        <v>283</v>
      </c>
      <c r="H1493" s="220">
        <v>30.815999999999999</v>
      </c>
      <c r="I1493" s="221"/>
      <c r="J1493" s="222">
        <f>ROUND(I1493*H1493,2)</f>
        <v>0</v>
      </c>
      <c r="K1493" s="218" t="s">
        <v>187</v>
      </c>
      <c r="L1493" s="47"/>
      <c r="M1493" s="223" t="s">
        <v>19</v>
      </c>
      <c r="N1493" s="224" t="s">
        <v>42</v>
      </c>
      <c r="O1493" s="87"/>
      <c r="P1493" s="225">
        <f>O1493*H1493</f>
        <v>0</v>
      </c>
      <c r="Q1493" s="225">
        <v>0.080869999999999997</v>
      </c>
      <c r="R1493" s="225">
        <f>Q1493*H1493</f>
        <v>2.4920899199999997</v>
      </c>
      <c r="S1493" s="225">
        <v>0</v>
      </c>
      <c r="T1493" s="226">
        <f>S1493*H1493</f>
        <v>0</v>
      </c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R1493" s="227" t="s">
        <v>188</v>
      </c>
      <c r="AT1493" s="227" t="s">
        <v>183</v>
      </c>
      <c r="AU1493" s="227" t="s">
        <v>80</v>
      </c>
      <c r="AY1493" s="20" t="s">
        <v>181</v>
      </c>
      <c r="BE1493" s="228">
        <f>IF(N1493="základní",J1493,0)</f>
        <v>0</v>
      </c>
      <c r="BF1493" s="228">
        <f>IF(N1493="snížená",J1493,0)</f>
        <v>0</v>
      </c>
      <c r="BG1493" s="228">
        <f>IF(N1493="zákl. přenesená",J1493,0)</f>
        <v>0</v>
      </c>
      <c r="BH1493" s="228">
        <f>IF(N1493="sníž. přenesená",J1493,0)</f>
        <v>0</v>
      </c>
      <c r="BI1493" s="228">
        <f>IF(N1493="nulová",J1493,0)</f>
        <v>0</v>
      </c>
      <c r="BJ1493" s="20" t="s">
        <v>78</v>
      </c>
      <c r="BK1493" s="228">
        <f>ROUND(I1493*H1493,2)</f>
        <v>0</v>
      </c>
      <c r="BL1493" s="20" t="s">
        <v>188</v>
      </c>
      <c r="BM1493" s="227" t="s">
        <v>1890</v>
      </c>
    </row>
    <row r="1494" s="2" customFormat="1">
      <c r="A1494" s="41"/>
      <c r="B1494" s="42"/>
      <c r="C1494" s="43"/>
      <c r="D1494" s="229" t="s">
        <v>190</v>
      </c>
      <c r="E1494" s="43"/>
      <c r="F1494" s="230" t="s">
        <v>1891</v>
      </c>
      <c r="G1494" s="43"/>
      <c r="H1494" s="43"/>
      <c r="I1494" s="231"/>
      <c r="J1494" s="43"/>
      <c r="K1494" s="43"/>
      <c r="L1494" s="47"/>
      <c r="M1494" s="232"/>
      <c r="N1494" s="233"/>
      <c r="O1494" s="87"/>
      <c r="P1494" s="87"/>
      <c r="Q1494" s="87"/>
      <c r="R1494" s="87"/>
      <c r="S1494" s="87"/>
      <c r="T1494" s="88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T1494" s="20" t="s">
        <v>190</v>
      </c>
      <c r="AU1494" s="20" t="s">
        <v>80</v>
      </c>
    </row>
    <row r="1495" s="14" customFormat="1">
      <c r="A1495" s="14"/>
      <c r="B1495" s="245"/>
      <c r="C1495" s="246"/>
      <c r="D1495" s="236" t="s">
        <v>192</v>
      </c>
      <c r="E1495" s="247" t="s">
        <v>19</v>
      </c>
      <c r="F1495" s="248" t="s">
        <v>1892</v>
      </c>
      <c r="G1495" s="246"/>
      <c r="H1495" s="249">
        <v>30.816000000000003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192</v>
      </c>
      <c r="AU1495" s="255" t="s">
        <v>80</v>
      </c>
      <c r="AV1495" s="14" t="s">
        <v>80</v>
      </c>
      <c r="AW1495" s="14" t="s">
        <v>194</v>
      </c>
      <c r="AX1495" s="14" t="s">
        <v>71</v>
      </c>
      <c r="AY1495" s="255" t="s">
        <v>181</v>
      </c>
    </row>
    <row r="1496" s="2" customFormat="1" ht="55.5" customHeight="1">
      <c r="A1496" s="41"/>
      <c r="B1496" s="42"/>
      <c r="C1496" s="216" t="s">
        <v>1893</v>
      </c>
      <c r="D1496" s="216" t="s">
        <v>183</v>
      </c>
      <c r="E1496" s="217" t="s">
        <v>1894</v>
      </c>
      <c r="F1496" s="218" t="s">
        <v>1895</v>
      </c>
      <c r="G1496" s="219" t="s">
        <v>283</v>
      </c>
      <c r="H1496" s="220">
        <v>32.985999999999997</v>
      </c>
      <c r="I1496" s="221"/>
      <c r="J1496" s="222">
        <f>ROUND(I1496*H1496,2)</f>
        <v>0</v>
      </c>
      <c r="K1496" s="218" t="s">
        <v>187</v>
      </c>
      <c r="L1496" s="47"/>
      <c r="M1496" s="223" t="s">
        <v>19</v>
      </c>
      <c r="N1496" s="224" t="s">
        <v>42</v>
      </c>
      <c r="O1496" s="87"/>
      <c r="P1496" s="225">
        <f>O1496*H1496</f>
        <v>0</v>
      </c>
      <c r="Q1496" s="225">
        <v>0.07102</v>
      </c>
      <c r="R1496" s="225">
        <f>Q1496*H1496</f>
        <v>2.3426657199999998</v>
      </c>
      <c r="S1496" s="225">
        <v>0</v>
      </c>
      <c r="T1496" s="226">
        <f>S1496*H1496</f>
        <v>0</v>
      </c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R1496" s="227" t="s">
        <v>188</v>
      </c>
      <c r="AT1496" s="227" t="s">
        <v>183</v>
      </c>
      <c r="AU1496" s="227" t="s">
        <v>80</v>
      </c>
      <c r="AY1496" s="20" t="s">
        <v>181</v>
      </c>
      <c r="BE1496" s="228">
        <f>IF(N1496="základní",J1496,0)</f>
        <v>0</v>
      </c>
      <c r="BF1496" s="228">
        <f>IF(N1496="snížená",J1496,0)</f>
        <v>0</v>
      </c>
      <c r="BG1496" s="228">
        <f>IF(N1496="zákl. přenesená",J1496,0)</f>
        <v>0</v>
      </c>
      <c r="BH1496" s="228">
        <f>IF(N1496="sníž. přenesená",J1496,0)</f>
        <v>0</v>
      </c>
      <c r="BI1496" s="228">
        <f>IF(N1496="nulová",J1496,0)</f>
        <v>0</v>
      </c>
      <c r="BJ1496" s="20" t="s">
        <v>78</v>
      </c>
      <c r="BK1496" s="228">
        <f>ROUND(I1496*H1496,2)</f>
        <v>0</v>
      </c>
      <c r="BL1496" s="20" t="s">
        <v>188</v>
      </c>
      <c r="BM1496" s="227" t="s">
        <v>1896</v>
      </c>
    </row>
    <row r="1497" s="2" customFormat="1">
      <c r="A1497" s="41"/>
      <c r="B1497" s="42"/>
      <c r="C1497" s="43"/>
      <c r="D1497" s="229" t="s">
        <v>190</v>
      </c>
      <c r="E1497" s="43"/>
      <c r="F1497" s="230" t="s">
        <v>1897</v>
      </c>
      <c r="G1497" s="43"/>
      <c r="H1497" s="43"/>
      <c r="I1497" s="231"/>
      <c r="J1497" s="43"/>
      <c r="K1497" s="43"/>
      <c r="L1497" s="47"/>
      <c r="M1497" s="232"/>
      <c r="N1497" s="233"/>
      <c r="O1497" s="87"/>
      <c r="P1497" s="87"/>
      <c r="Q1497" s="87"/>
      <c r="R1497" s="87"/>
      <c r="S1497" s="87"/>
      <c r="T1497" s="88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T1497" s="20" t="s">
        <v>190</v>
      </c>
      <c r="AU1497" s="20" t="s">
        <v>80</v>
      </c>
    </row>
    <row r="1498" s="13" customFormat="1">
      <c r="A1498" s="13"/>
      <c r="B1498" s="234"/>
      <c r="C1498" s="235"/>
      <c r="D1498" s="236" t="s">
        <v>192</v>
      </c>
      <c r="E1498" s="237" t="s">
        <v>19</v>
      </c>
      <c r="F1498" s="238" t="s">
        <v>464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192</v>
      </c>
      <c r="AU1498" s="244" t="s">
        <v>80</v>
      </c>
      <c r="AV1498" s="13" t="s">
        <v>78</v>
      </c>
      <c r="AW1498" s="13" t="s">
        <v>194</v>
      </c>
      <c r="AX1498" s="13" t="s">
        <v>71</v>
      </c>
      <c r="AY1498" s="244" t="s">
        <v>181</v>
      </c>
    </row>
    <row r="1499" s="14" customFormat="1">
      <c r="A1499" s="14"/>
      <c r="B1499" s="245"/>
      <c r="C1499" s="246"/>
      <c r="D1499" s="236" t="s">
        <v>192</v>
      </c>
      <c r="E1499" s="247" t="s">
        <v>19</v>
      </c>
      <c r="F1499" s="248" t="s">
        <v>1898</v>
      </c>
      <c r="G1499" s="246"/>
      <c r="H1499" s="249">
        <v>2.5990000000000002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192</v>
      </c>
      <c r="AU1499" s="255" t="s">
        <v>80</v>
      </c>
      <c r="AV1499" s="14" t="s">
        <v>80</v>
      </c>
      <c r="AW1499" s="14" t="s">
        <v>194</v>
      </c>
      <c r="AX1499" s="14" t="s">
        <v>71</v>
      </c>
      <c r="AY1499" s="255" t="s">
        <v>181</v>
      </c>
    </row>
    <row r="1500" s="14" customFormat="1">
      <c r="A1500" s="14"/>
      <c r="B1500" s="245"/>
      <c r="C1500" s="246"/>
      <c r="D1500" s="236" t="s">
        <v>192</v>
      </c>
      <c r="E1500" s="247" t="s">
        <v>19</v>
      </c>
      <c r="F1500" s="248" t="s">
        <v>1899</v>
      </c>
      <c r="G1500" s="246"/>
      <c r="H1500" s="249">
        <v>2.0709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192</v>
      </c>
      <c r="AU1500" s="255" t="s">
        <v>80</v>
      </c>
      <c r="AV1500" s="14" t="s">
        <v>80</v>
      </c>
      <c r="AW1500" s="14" t="s">
        <v>194</v>
      </c>
      <c r="AX1500" s="14" t="s">
        <v>71</v>
      </c>
      <c r="AY1500" s="255" t="s">
        <v>181</v>
      </c>
    </row>
    <row r="1501" s="14" customFormat="1">
      <c r="A1501" s="14"/>
      <c r="B1501" s="245"/>
      <c r="C1501" s="246"/>
      <c r="D1501" s="236" t="s">
        <v>192</v>
      </c>
      <c r="E1501" s="247" t="s">
        <v>19</v>
      </c>
      <c r="F1501" s="248" t="s">
        <v>1900</v>
      </c>
      <c r="G1501" s="246"/>
      <c r="H1501" s="249">
        <v>11.648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192</v>
      </c>
      <c r="AU1501" s="255" t="s">
        <v>80</v>
      </c>
      <c r="AV1501" s="14" t="s">
        <v>80</v>
      </c>
      <c r="AW1501" s="14" t="s">
        <v>194</v>
      </c>
      <c r="AX1501" s="14" t="s">
        <v>71</v>
      </c>
      <c r="AY1501" s="255" t="s">
        <v>181</v>
      </c>
    </row>
    <row r="1502" s="14" customFormat="1">
      <c r="A1502" s="14"/>
      <c r="B1502" s="245"/>
      <c r="C1502" s="246"/>
      <c r="D1502" s="236" t="s">
        <v>192</v>
      </c>
      <c r="E1502" s="247" t="s">
        <v>19</v>
      </c>
      <c r="F1502" s="248" t="s">
        <v>1901</v>
      </c>
      <c r="G1502" s="246"/>
      <c r="H1502" s="249">
        <v>1.44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192</v>
      </c>
      <c r="AU1502" s="255" t="s">
        <v>80</v>
      </c>
      <c r="AV1502" s="14" t="s">
        <v>80</v>
      </c>
      <c r="AW1502" s="14" t="s">
        <v>194</v>
      </c>
      <c r="AX1502" s="14" t="s">
        <v>71</v>
      </c>
      <c r="AY1502" s="255" t="s">
        <v>181</v>
      </c>
    </row>
    <row r="1503" s="14" customFormat="1">
      <c r="A1503" s="14"/>
      <c r="B1503" s="245"/>
      <c r="C1503" s="246"/>
      <c r="D1503" s="236" t="s">
        <v>192</v>
      </c>
      <c r="E1503" s="247" t="s">
        <v>19</v>
      </c>
      <c r="F1503" s="248" t="s">
        <v>1902</v>
      </c>
      <c r="G1503" s="246"/>
      <c r="H1503" s="249">
        <v>1.4530000000000001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192</v>
      </c>
      <c r="AU1503" s="255" t="s">
        <v>80</v>
      </c>
      <c r="AV1503" s="14" t="s">
        <v>80</v>
      </c>
      <c r="AW1503" s="14" t="s">
        <v>194</v>
      </c>
      <c r="AX1503" s="14" t="s">
        <v>71</v>
      </c>
      <c r="AY1503" s="255" t="s">
        <v>181</v>
      </c>
    </row>
    <row r="1504" s="14" customFormat="1">
      <c r="A1504" s="14"/>
      <c r="B1504" s="245"/>
      <c r="C1504" s="246"/>
      <c r="D1504" s="236" t="s">
        <v>192</v>
      </c>
      <c r="E1504" s="247" t="s">
        <v>19</v>
      </c>
      <c r="F1504" s="248" t="s">
        <v>1903</v>
      </c>
      <c r="G1504" s="246"/>
      <c r="H1504" s="249">
        <v>1.1992499999999999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192</v>
      </c>
      <c r="AU1504" s="255" t="s">
        <v>80</v>
      </c>
      <c r="AV1504" s="14" t="s">
        <v>80</v>
      </c>
      <c r="AW1504" s="14" t="s">
        <v>194</v>
      </c>
      <c r="AX1504" s="14" t="s">
        <v>71</v>
      </c>
      <c r="AY1504" s="255" t="s">
        <v>181</v>
      </c>
    </row>
    <row r="1505" s="13" customFormat="1">
      <c r="A1505" s="13"/>
      <c r="B1505" s="234"/>
      <c r="C1505" s="235"/>
      <c r="D1505" s="236" t="s">
        <v>192</v>
      </c>
      <c r="E1505" s="237" t="s">
        <v>19</v>
      </c>
      <c r="F1505" s="238" t="s">
        <v>469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192</v>
      </c>
      <c r="AU1505" s="244" t="s">
        <v>80</v>
      </c>
      <c r="AV1505" s="13" t="s">
        <v>78</v>
      </c>
      <c r="AW1505" s="13" t="s">
        <v>194</v>
      </c>
      <c r="AX1505" s="13" t="s">
        <v>71</v>
      </c>
      <c r="AY1505" s="244" t="s">
        <v>181</v>
      </c>
    </row>
    <row r="1506" s="14" customFormat="1">
      <c r="A1506" s="14"/>
      <c r="B1506" s="245"/>
      <c r="C1506" s="246"/>
      <c r="D1506" s="236" t="s">
        <v>192</v>
      </c>
      <c r="E1506" s="247" t="s">
        <v>19</v>
      </c>
      <c r="F1506" s="248" t="s">
        <v>1904</v>
      </c>
      <c r="G1506" s="246"/>
      <c r="H1506" s="249">
        <v>1.53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192</v>
      </c>
      <c r="AU1506" s="255" t="s">
        <v>80</v>
      </c>
      <c r="AV1506" s="14" t="s">
        <v>80</v>
      </c>
      <c r="AW1506" s="14" t="s">
        <v>194</v>
      </c>
      <c r="AX1506" s="14" t="s">
        <v>71</v>
      </c>
      <c r="AY1506" s="255" t="s">
        <v>181</v>
      </c>
    </row>
    <row r="1507" s="14" customFormat="1">
      <c r="A1507" s="14"/>
      <c r="B1507" s="245"/>
      <c r="C1507" s="246"/>
      <c r="D1507" s="236" t="s">
        <v>192</v>
      </c>
      <c r="E1507" s="247" t="s">
        <v>19</v>
      </c>
      <c r="F1507" s="248" t="s">
        <v>1905</v>
      </c>
      <c r="G1507" s="246"/>
      <c r="H1507" s="249">
        <v>3.9866999999999999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192</v>
      </c>
      <c r="AU1507" s="255" t="s">
        <v>80</v>
      </c>
      <c r="AV1507" s="14" t="s">
        <v>80</v>
      </c>
      <c r="AW1507" s="14" t="s">
        <v>194</v>
      </c>
      <c r="AX1507" s="14" t="s">
        <v>71</v>
      </c>
      <c r="AY1507" s="255" t="s">
        <v>181</v>
      </c>
    </row>
    <row r="1508" s="14" customFormat="1">
      <c r="A1508" s="14"/>
      <c r="B1508" s="245"/>
      <c r="C1508" s="246"/>
      <c r="D1508" s="236" t="s">
        <v>192</v>
      </c>
      <c r="E1508" s="247" t="s">
        <v>19</v>
      </c>
      <c r="F1508" s="248" t="s">
        <v>1906</v>
      </c>
      <c r="G1508" s="246"/>
      <c r="H1508" s="249">
        <v>2.3010000000000002</v>
      </c>
      <c r="I1508" s="250"/>
      <c r="J1508" s="246"/>
      <c r="K1508" s="246"/>
      <c r="L1508" s="251"/>
      <c r="M1508" s="252"/>
      <c r="N1508" s="253"/>
      <c r="O1508" s="253"/>
      <c r="P1508" s="253"/>
      <c r="Q1508" s="253"/>
      <c r="R1508" s="253"/>
      <c r="S1508" s="253"/>
      <c r="T1508" s="25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5" t="s">
        <v>192</v>
      </c>
      <c r="AU1508" s="255" t="s">
        <v>80</v>
      </c>
      <c r="AV1508" s="14" t="s">
        <v>80</v>
      </c>
      <c r="AW1508" s="14" t="s">
        <v>194</v>
      </c>
      <c r="AX1508" s="14" t="s">
        <v>71</v>
      </c>
      <c r="AY1508" s="255" t="s">
        <v>181</v>
      </c>
    </row>
    <row r="1509" s="13" customFormat="1">
      <c r="A1509" s="13"/>
      <c r="B1509" s="234"/>
      <c r="C1509" s="235"/>
      <c r="D1509" s="236" t="s">
        <v>192</v>
      </c>
      <c r="E1509" s="237" t="s">
        <v>19</v>
      </c>
      <c r="F1509" s="238" t="s">
        <v>471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192</v>
      </c>
      <c r="AU1509" s="244" t="s">
        <v>80</v>
      </c>
      <c r="AV1509" s="13" t="s">
        <v>78</v>
      </c>
      <c r="AW1509" s="13" t="s">
        <v>194</v>
      </c>
      <c r="AX1509" s="13" t="s">
        <v>71</v>
      </c>
      <c r="AY1509" s="244" t="s">
        <v>181</v>
      </c>
    </row>
    <row r="1510" s="14" customFormat="1">
      <c r="A1510" s="14"/>
      <c r="B1510" s="245"/>
      <c r="C1510" s="246"/>
      <c r="D1510" s="236" t="s">
        <v>192</v>
      </c>
      <c r="E1510" s="247" t="s">
        <v>19</v>
      </c>
      <c r="F1510" s="248" t="s">
        <v>1907</v>
      </c>
      <c r="G1510" s="246"/>
      <c r="H1510" s="249">
        <v>2.8679999999999999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192</v>
      </c>
      <c r="AU1510" s="255" t="s">
        <v>80</v>
      </c>
      <c r="AV1510" s="14" t="s">
        <v>80</v>
      </c>
      <c r="AW1510" s="14" t="s">
        <v>194</v>
      </c>
      <c r="AX1510" s="14" t="s">
        <v>71</v>
      </c>
      <c r="AY1510" s="255" t="s">
        <v>181</v>
      </c>
    </row>
    <row r="1511" s="14" customFormat="1">
      <c r="A1511" s="14"/>
      <c r="B1511" s="245"/>
      <c r="C1511" s="246"/>
      <c r="D1511" s="236" t="s">
        <v>192</v>
      </c>
      <c r="E1511" s="247" t="s">
        <v>19</v>
      </c>
      <c r="F1511" s="248" t="s">
        <v>1908</v>
      </c>
      <c r="G1511" s="246"/>
      <c r="H1511" s="249">
        <v>1.8899999999999999</v>
      </c>
      <c r="I1511" s="250"/>
      <c r="J1511" s="246"/>
      <c r="K1511" s="246"/>
      <c r="L1511" s="251"/>
      <c r="M1511" s="252"/>
      <c r="N1511" s="253"/>
      <c r="O1511" s="253"/>
      <c r="P1511" s="253"/>
      <c r="Q1511" s="253"/>
      <c r="R1511" s="253"/>
      <c r="S1511" s="253"/>
      <c r="T1511" s="25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5" t="s">
        <v>192</v>
      </c>
      <c r="AU1511" s="255" t="s">
        <v>80</v>
      </c>
      <c r="AV1511" s="14" t="s">
        <v>80</v>
      </c>
      <c r="AW1511" s="14" t="s">
        <v>194</v>
      </c>
      <c r="AX1511" s="14" t="s">
        <v>71</v>
      </c>
      <c r="AY1511" s="255" t="s">
        <v>181</v>
      </c>
    </row>
    <row r="1512" s="2" customFormat="1" ht="21.75" customHeight="1">
      <c r="A1512" s="41"/>
      <c r="B1512" s="42"/>
      <c r="C1512" s="216" t="s">
        <v>1909</v>
      </c>
      <c r="D1512" s="216" t="s">
        <v>183</v>
      </c>
      <c r="E1512" s="217" t="s">
        <v>1910</v>
      </c>
      <c r="F1512" s="218" t="s">
        <v>1911</v>
      </c>
      <c r="G1512" s="219" t="s">
        <v>283</v>
      </c>
      <c r="H1512" s="220">
        <v>370.88</v>
      </c>
      <c r="I1512" s="221"/>
      <c r="J1512" s="222">
        <f>ROUND(I1512*H1512,2)</f>
        <v>0</v>
      </c>
      <c r="K1512" s="218" t="s">
        <v>19</v>
      </c>
      <c r="L1512" s="47"/>
      <c r="M1512" s="223" t="s">
        <v>19</v>
      </c>
      <c r="N1512" s="224" t="s">
        <v>42</v>
      </c>
      <c r="O1512" s="87"/>
      <c r="P1512" s="225">
        <f>O1512*H1512</f>
        <v>0</v>
      </c>
      <c r="Q1512" s="225">
        <v>0</v>
      </c>
      <c r="R1512" s="225">
        <f>Q1512*H1512</f>
        <v>0</v>
      </c>
      <c r="S1512" s="225">
        <v>0</v>
      </c>
      <c r="T1512" s="226">
        <f>S1512*H1512</f>
        <v>0</v>
      </c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R1512" s="227" t="s">
        <v>188</v>
      </c>
      <c r="AT1512" s="227" t="s">
        <v>183</v>
      </c>
      <c r="AU1512" s="227" t="s">
        <v>80</v>
      </c>
      <c r="AY1512" s="20" t="s">
        <v>181</v>
      </c>
      <c r="BE1512" s="228">
        <f>IF(N1512="základní",J1512,0)</f>
        <v>0</v>
      </c>
      <c r="BF1512" s="228">
        <f>IF(N1512="snížená",J1512,0)</f>
        <v>0</v>
      </c>
      <c r="BG1512" s="228">
        <f>IF(N1512="zákl. přenesená",J1512,0)</f>
        <v>0</v>
      </c>
      <c r="BH1512" s="228">
        <f>IF(N1512="sníž. přenesená",J1512,0)</f>
        <v>0</v>
      </c>
      <c r="BI1512" s="228">
        <f>IF(N1512="nulová",J1512,0)</f>
        <v>0</v>
      </c>
      <c r="BJ1512" s="20" t="s">
        <v>78</v>
      </c>
      <c r="BK1512" s="228">
        <f>ROUND(I1512*H1512,2)</f>
        <v>0</v>
      </c>
      <c r="BL1512" s="20" t="s">
        <v>188</v>
      </c>
      <c r="BM1512" s="227" t="s">
        <v>1912</v>
      </c>
    </row>
    <row r="1513" s="14" customFormat="1">
      <c r="A1513" s="14"/>
      <c r="B1513" s="245"/>
      <c r="C1513" s="246"/>
      <c r="D1513" s="236" t="s">
        <v>192</v>
      </c>
      <c r="E1513" s="247" t="s">
        <v>19</v>
      </c>
      <c r="F1513" s="248" t="s">
        <v>1913</v>
      </c>
      <c r="G1513" s="246"/>
      <c r="H1513" s="249">
        <v>356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192</v>
      </c>
      <c r="AU1513" s="255" t="s">
        <v>80</v>
      </c>
      <c r="AV1513" s="14" t="s">
        <v>80</v>
      </c>
      <c r="AW1513" s="14" t="s">
        <v>194</v>
      </c>
      <c r="AX1513" s="14" t="s">
        <v>71</v>
      </c>
      <c r="AY1513" s="255" t="s">
        <v>181</v>
      </c>
    </row>
    <row r="1514" s="14" customFormat="1">
      <c r="A1514" s="14"/>
      <c r="B1514" s="245"/>
      <c r="C1514" s="246"/>
      <c r="D1514" s="236" t="s">
        <v>192</v>
      </c>
      <c r="E1514" s="247" t="s">
        <v>19</v>
      </c>
      <c r="F1514" s="248" t="s">
        <v>914</v>
      </c>
      <c r="G1514" s="246"/>
      <c r="H1514" s="249">
        <v>14.879999999999999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192</v>
      </c>
      <c r="AU1514" s="255" t="s">
        <v>80</v>
      </c>
      <c r="AV1514" s="14" t="s">
        <v>80</v>
      </c>
      <c r="AW1514" s="14" t="s">
        <v>194</v>
      </c>
      <c r="AX1514" s="14" t="s">
        <v>71</v>
      </c>
      <c r="AY1514" s="255" t="s">
        <v>181</v>
      </c>
    </row>
    <row r="1515" s="2" customFormat="1" ht="24.15" customHeight="1">
      <c r="A1515" s="41"/>
      <c r="B1515" s="42"/>
      <c r="C1515" s="278" t="s">
        <v>1914</v>
      </c>
      <c r="D1515" s="278" t="s">
        <v>296</v>
      </c>
      <c r="E1515" s="279" t="s">
        <v>1915</v>
      </c>
      <c r="F1515" s="280" t="s">
        <v>1916</v>
      </c>
      <c r="G1515" s="281" t="s">
        <v>283</v>
      </c>
      <c r="H1515" s="282">
        <v>391.60000000000002</v>
      </c>
      <c r="I1515" s="283"/>
      <c r="J1515" s="284">
        <f>ROUND(I1515*H1515,2)</f>
        <v>0</v>
      </c>
      <c r="K1515" s="280" t="s">
        <v>187</v>
      </c>
      <c r="L1515" s="285"/>
      <c r="M1515" s="286" t="s">
        <v>19</v>
      </c>
      <c r="N1515" s="287" t="s">
        <v>42</v>
      </c>
      <c r="O1515" s="87"/>
      <c r="P1515" s="225">
        <f>O1515*H1515</f>
        <v>0</v>
      </c>
      <c r="Q1515" s="225">
        <v>0.00021000000000000001</v>
      </c>
      <c r="R1515" s="225">
        <f>Q1515*H1515</f>
        <v>0.082236000000000004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253</v>
      </c>
      <c r="AT1515" s="227" t="s">
        <v>296</v>
      </c>
      <c r="AU1515" s="227" t="s">
        <v>80</v>
      </c>
      <c r="AY1515" s="20" t="s">
        <v>181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78</v>
      </c>
      <c r="BK1515" s="228">
        <f>ROUND(I1515*H1515,2)</f>
        <v>0</v>
      </c>
      <c r="BL1515" s="20" t="s">
        <v>188</v>
      </c>
      <c r="BM1515" s="227" t="s">
        <v>1917</v>
      </c>
    </row>
    <row r="1516" s="14" customFormat="1">
      <c r="A1516" s="14"/>
      <c r="B1516" s="245"/>
      <c r="C1516" s="246"/>
      <c r="D1516" s="236" t="s">
        <v>192</v>
      </c>
      <c r="E1516" s="247" t="s">
        <v>19</v>
      </c>
      <c r="F1516" s="248" t="s">
        <v>1918</v>
      </c>
      <c r="G1516" s="246"/>
      <c r="H1516" s="249">
        <v>356</v>
      </c>
      <c r="I1516" s="250"/>
      <c r="J1516" s="246"/>
      <c r="K1516" s="246"/>
      <c r="L1516" s="251"/>
      <c r="M1516" s="252"/>
      <c r="N1516" s="253"/>
      <c r="O1516" s="253"/>
      <c r="P1516" s="253"/>
      <c r="Q1516" s="253"/>
      <c r="R1516" s="253"/>
      <c r="S1516" s="253"/>
      <c r="T1516" s="25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5" t="s">
        <v>192</v>
      </c>
      <c r="AU1516" s="255" t="s">
        <v>80</v>
      </c>
      <c r="AV1516" s="14" t="s">
        <v>80</v>
      </c>
      <c r="AW1516" s="14" t="s">
        <v>194</v>
      </c>
      <c r="AX1516" s="14" t="s">
        <v>71</v>
      </c>
      <c r="AY1516" s="255" t="s">
        <v>181</v>
      </c>
    </row>
    <row r="1517" s="14" customFormat="1">
      <c r="A1517" s="14"/>
      <c r="B1517" s="245"/>
      <c r="C1517" s="246"/>
      <c r="D1517" s="236" t="s">
        <v>192</v>
      </c>
      <c r="E1517" s="246"/>
      <c r="F1517" s="248" t="s">
        <v>1919</v>
      </c>
      <c r="G1517" s="246"/>
      <c r="H1517" s="249">
        <v>391.60000000000002</v>
      </c>
      <c r="I1517" s="250"/>
      <c r="J1517" s="246"/>
      <c r="K1517" s="246"/>
      <c r="L1517" s="251"/>
      <c r="M1517" s="252"/>
      <c r="N1517" s="253"/>
      <c r="O1517" s="253"/>
      <c r="P1517" s="253"/>
      <c r="Q1517" s="253"/>
      <c r="R1517" s="253"/>
      <c r="S1517" s="253"/>
      <c r="T1517" s="25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5" t="s">
        <v>192</v>
      </c>
      <c r="AU1517" s="255" t="s">
        <v>80</v>
      </c>
      <c r="AV1517" s="14" t="s">
        <v>80</v>
      </c>
      <c r="AW1517" s="14" t="s">
        <v>4</v>
      </c>
      <c r="AX1517" s="14" t="s">
        <v>78</v>
      </c>
      <c r="AY1517" s="255" t="s">
        <v>181</v>
      </c>
    </row>
    <row r="1518" s="2" customFormat="1" ht="24.15" customHeight="1">
      <c r="A1518" s="41"/>
      <c r="B1518" s="42"/>
      <c r="C1518" s="216" t="s">
        <v>1920</v>
      </c>
      <c r="D1518" s="216" t="s">
        <v>183</v>
      </c>
      <c r="E1518" s="217" t="s">
        <v>1921</v>
      </c>
      <c r="F1518" s="218" t="s">
        <v>1922</v>
      </c>
      <c r="G1518" s="219" t="s">
        <v>283</v>
      </c>
      <c r="H1518" s="220">
        <v>242.72</v>
      </c>
      <c r="I1518" s="221"/>
      <c r="J1518" s="222">
        <f>ROUND(I1518*H1518,2)</f>
        <v>0</v>
      </c>
      <c r="K1518" s="218" t="s">
        <v>187</v>
      </c>
      <c r="L1518" s="47"/>
      <c r="M1518" s="223" t="s">
        <v>19</v>
      </c>
      <c r="N1518" s="224" t="s">
        <v>42</v>
      </c>
      <c r="O1518" s="87"/>
      <c r="P1518" s="225">
        <f>O1518*H1518</f>
        <v>0</v>
      </c>
      <c r="Q1518" s="225">
        <v>0.00012999999999999999</v>
      </c>
      <c r="R1518" s="225">
        <f>Q1518*H1518</f>
        <v>0.031553599999999994</v>
      </c>
      <c r="S1518" s="225">
        <v>0</v>
      </c>
      <c r="T1518" s="226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227" t="s">
        <v>188</v>
      </c>
      <c r="AT1518" s="227" t="s">
        <v>183</v>
      </c>
      <c r="AU1518" s="227" t="s">
        <v>80</v>
      </c>
      <c r="AY1518" s="20" t="s">
        <v>181</v>
      </c>
      <c r="BE1518" s="228">
        <f>IF(N1518="základní",J1518,0)</f>
        <v>0</v>
      </c>
      <c r="BF1518" s="228">
        <f>IF(N1518="snížená",J1518,0)</f>
        <v>0</v>
      </c>
      <c r="BG1518" s="228">
        <f>IF(N1518="zákl. přenesená",J1518,0)</f>
        <v>0</v>
      </c>
      <c r="BH1518" s="228">
        <f>IF(N1518="sníž. přenesená",J1518,0)</f>
        <v>0</v>
      </c>
      <c r="BI1518" s="228">
        <f>IF(N1518="nulová",J1518,0)</f>
        <v>0</v>
      </c>
      <c r="BJ1518" s="20" t="s">
        <v>78</v>
      </c>
      <c r="BK1518" s="228">
        <f>ROUND(I1518*H1518,2)</f>
        <v>0</v>
      </c>
      <c r="BL1518" s="20" t="s">
        <v>188</v>
      </c>
      <c r="BM1518" s="227" t="s">
        <v>1923</v>
      </c>
    </row>
    <row r="1519" s="2" customFormat="1">
      <c r="A1519" s="41"/>
      <c r="B1519" s="42"/>
      <c r="C1519" s="43"/>
      <c r="D1519" s="229" t="s">
        <v>190</v>
      </c>
      <c r="E1519" s="43"/>
      <c r="F1519" s="230" t="s">
        <v>1924</v>
      </c>
      <c r="G1519" s="43"/>
      <c r="H1519" s="43"/>
      <c r="I1519" s="231"/>
      <c r="J1519" s="43"/>
      <c r="K1519" s="43"/>
      <c r="L1519" s="47"/>
      <c r="M1519" s="232"/>
      <c r="N1519" s="233"/>
      <c r="O1519" s="87"/>
      <c r="P1519" s="87"/>
      <c r="Q1519" s="87"/>
      <c r="R1519" s="87"/>
      <c r="S1519" s="87"/>
      <c r="T1519" s="88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T1519" s="20" t="s">
        <v>190</v>
      </c>
      <c r="AU1519" s="20" t="s">
        <v>80</v>
      </c>
    </row>
    <row r="1520" s="14" customFormat="1">
      <c r="A1520" s="14"/>
      <c r="B1520" s="245"/>
      <c r="C1520" s="246"/>
      <c r="D1520" s="236" t="s">
        <v>192</v>
      </c>
      <c r="E1520" s="247" t="s">
        <v>19</v>
      </c>
      <c r="F1520" s="248" t="s">
        <v>1886</v>
      </c>
      <c r="G1520" s="246"/>
      <c r="H1520" s="249">
        <v>26.600000000000001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5" t="s">
        <v>192</v>
      </c>
      <c r="AU1520" s="255" t="s">
        <v>80</v>
      </c>
      <c r="AV1520" s="14" t="s">
        <v>80</v>
      </c>
      <c r="AW1520" s="14" t="s">
        <v>194</v>
      </c>
      <c r="AX1520" s="14" t="s">
        <v>71</v>
      </c>
      <c r="AY1520" s="255" t="s">
        <v>181</v>
      </c>
    </row>
    <row r="1521" s="14" customFormat="1">
      <c r="A1521" s="14"/>
      <c r="B1521" s="245"/>
      <c r="C1521" s="246"/>
      <c r="D1521" s="236" t="s">
        <v>192</v>
      </c>
      <c r="E1521" s="247" t="s">
        <v>19</v>
      </c>
      <c r="F1521" s="248" t="s">
        <v>1925</v>
      </c>
      <c r="G1521" s="246"/>
      <c r="H1521" s="249">
        <v>152.38999999999999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192</v>
      </c>
      <c r="AU1521" s="255" t="s">
        <v>80</v>
      </c>
      <c r="AV1521" s="14" t="s">
        <v>80</v>
      </c>
      <c r="AW1521" s="14" t="s">
        <v>194</v>
      </c>
      <c r="AX1521" s="14" t="s">
        <v>71</v>
      </c>
      <c r="AY1521" s="255" t="s">
        <v>181</v>
      </c>
    </row>
    <row r="1522" s="14" customFormat="1">
      <c r="A1522" s="14"/>
      <c r="B1522" s="245"/>
      <c r="C1522" s="246"/>
      <c r="D1522" s="236" t="s">
        <v>192</v>
      </c>
      <c r="E1522" s="247" t="s">
        <v>19</v>
      </c>
      <c r="F1522" s="248" t="s">
        <v>1926</v>
      </c>
      <c r="G1522" s="246"/>
      <c r="H1522" s="249">
        <v>63.729999999999997</v>
      </c>
      <c r="I1522" s="250"/>
      <c r="J1522" s="246"/>
      <c r="K1522" s="246"/>
      <c r="L1522" s="251"/>
      <c r="M1522" s="252"/>
      <c r="N1522" s="253"/>
      <c r="O1522" s="253"/>
      <c r="P1522" s="253"/>
      <c r="Q1522" s="253"/>
      <c r="R1522" s="253"/>
      <c r="S1522" s="253"/>
      <c r="T1522" s="25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5" t="s">
        <v>192</v>
      </c>
      <c r="AU1522" s="255" t="s">
        <v>80</v>
      </c>
      <c r="AV1522" s="14" t="s">
        <v>80</v>
      </c>
      <c r="AW1522" s="14" t="s">
        <v>194</v>
      </c>
      <c r="AX1522" s="14" t="s">
        <v>71</v>
      </c>
      <c r="AY1522" s="255" t="s">
        <v>181</v>
      </c>
    </row>
    <row r="1523" s="2" customFormat="1" ht="24.15" customHeight="1">
      <c r="A1523" s="41"/>
      <c r="B1523" s="42"/>
      <c r="C1523" s="216" t="s">
        <v>1927</v>
      </c>
      <c r="D1523" s="216" t="s">
        <v>183</v>
      </c>
      <c r="E1523" s="217" t="s">
        <v>1928</v>
      </c>
      <c r="F1523" s="218" t="s">
        <v>1929</v>
      </c>
      <c r="G1523" s="219" t="s">
        <v>283</v>
      </c>
      <c r="H1523" s="220">
        <v>304.77999999999997</v>
      </c>
      <c r="I1523" s="221"/>
      <c r="J1523" s="222">
        <f>ROUND(I1523*H1523,2)</f>
        <v>0</v>
      </c>
      <c r="K1523" s="218" t="s">
        <v>187</v>
      </c>
      <c r="L1523" s="47"/>
      <c r="M1523" s="223" t="s">
        <v>19</v>
      </c>
      <c r="N1523" s="224" t="s">
        <v>42</v>
      </c>
      <c r="O1523" s="87"/>
      <c r="P1523" s="225">
        <f>O1523*H1523</f>
        <v>0</v>
      </c>
      <c r="Q1523" s="225">
        <v>0.00033</v>
      </c>
      <c r="R1523" s="225">
        <f>Q1523*H1523</f>
        <v>0.1005774</v>
      </c>
      <c r="S1523" s="225">
        <v>0</v>
      </c>
      <c r="T1523" s="226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227" t="s">
        <v>188</v>
      </c>
      <c r="AT1523" s="227" t="s">
        <v>183</v>
      </c>
      <c r="AU1523" s="227" t="s">
        <v>80</v>
      </c>
      <c r="AY1523" s="20" t="s">
        <v>181</v>
      </c>
      <c r="BE1523" s="228">
        <f>IF(N1523="základní",J1523,0)</f>
        <v>0</v>
      </c>
      <c r="BF1523" s="228">
        <f>IF(N1523="snížená",J1523,0)</f>
        <v>0</v>
      </c>
      <c r="BG1523" s="228">
        <f>IF(N1523="zákl. přenesená",J1523,0)</f>
        <v>0</v>
      </c>
      <c r="BH1523" s="228">
        <f>IF(N1523="sníž. přenesená",J1523,0)</f>
        <v>0</v>
      </c>
      <c r="BI1523" s="228">
        <f>IF(N1523="nulová",J1523,0)</f>
        <v>0</v>
      </c>
      <c r="BJ1523" s="20" t="s">
        <v>78</v>
      </c>
      <c r="BK1523" s="228">
        <f>ROUND(I1523*H1523,2)</f>
        <v>0</v>
      </c>
      <c r="BL1523" s="20" t="s">
        <v>188</v>
      </c>
      <c r="BM1523" s="227" t="s">
        <v>1930</v>
      </c>
    </row>
    <row r="1524" s="2" customFormat="1">
      <c r="A1524" s="41"/>
      <c r="B1524" s="42"/>
      <c r="C1524" s="43"/>
      <c r="D1524" s="229" t="s">
        <v>190</v>
      </c>
      <c r="E1524" s="43"/>
      <c r="F1524" s="230" t="s">
        <v>1931</v>
      </c>
      <c r="G1524" s="43"/>
      <c r="H1524" s="43"/>
      <c r="I1524" s="231"/>
      <c r="J1524" s="43"/>
      <c r="K1524" s="43"/>
      <c r="L1524" s="47"/>
      <c r="M1524" s="232"/>
      <c r="N1524" s="233"/>
      <c r="O1524" s="87"/>
      <c r="P1524" s="87"/>
      <c r="Q1524" s="87"/>
      <c r="R1524" s="87"/>
      <c r="S1524" s="87"/>
      <c r="T1524" s="88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0" t="s">
        <v>190</v>
      </c>
      <c r="AU1524" s="20" t="s">
        <v>80</v>
      </c>
    </row>
    <row r="1525" s="14" customFormat="1">
      <c r="A1525" s="14"/>
      <c r="B1525" s="245"/>
      <c r="C1525" s="246"/>
      <c r="D1525" s="236" t="s">
        <v>192</v>
      </c>
      <c r="E1525" s="247" t="s">
        <v>19</v>
      </c>
      <c r="F1525" s="248" t="s">
        <v>1932</v>
      </c>
      <c r="G1525" s="246"/>
      <c r="H1525" s="249">
        <v>304.77999999999997</v>
      </c>
      <c r="I1525" s="250"/>
      <c r="J1525" s="246"/>
      <c r="K1525" s="246"/>
      <c r="L1525" s="251"/>
      <c r="M1525" s="252"/>
      <c r="N1525" s="253"/>
      <c r="O1525" s="253"/>
      <c r="P1525" s="253"/>
      <c r="Q1525" s="253"/>
      <c r="R1525" s="253"/>
      <c r="S1525" s="253"/>
      <c r="T1525" s="25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5" t="s">
        <v>192</v>
      </c>
      <c r="AU1525" s="255" t="s">
        <v>80</v>
      </c>
      <c r="AV1525" s="14" t="s">
        <v>80</v>
      </c>
      <c r="AW1525" s="14" t="s">
        <v>194</v>
      </c>
      <c r="AX1525" s="14" t="s">
        <v>71</v>
      </c>
      <c r="AY1525" s="255" t="s">
        <v>181</v>
      </c>
    </row>
    <row r="1526" s="2" customFormat="1" ht="24.15" customHeight="1">
      <c r="A1526" s="41"/>
      <c r="B1526" s="42"/>
      <c r="C1526" s="216" t="s">
        <v>1933</v>
      </c>
      <c r="D1526" s="216" t="s">
        <v>183</v>
      </c>
      <c r="E1526" s="217" t="s">
        <v>1934</v>
      </c>
      <c r="F1526" s="218" t="s">
        <v>1935</v>
      </c>
      <c r="G1526" s="219" t="s">
        <v>283</v>
      </c>
      <c r="H1526" s="220">
        <v>74.400000000000006</v>
      </c>
      <c r="I1526" s="221"/>
      <c r="J1526" s="222">
        <f>ROUND(I1526*H1526,2)</f>
        <v>0</v>
      </c>
      <c r="K1526" s="218" t="s">
        <v>187</v>
      </c>
      <c r="L1526" s="47"/>
      <c r="M1526" s="223" t="s">
        <v>19</v>
      </c>
      <c r="N1526" s="224" t="s">
        <v>42</v>
      </c>
      <c r="O1526" s="87"/>
      <c r="P1526" s="225">
        <f>O1526*H1526</f>
        <v>0</v>
      </c>
      <c r="Q1526" s="225">
        <v>0.0040000000000000001</v>
      </c>
      <c r="R1526" s="225">
        <f>Q1526*H1526</f>
        <v>0.29760000000000003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188</v>
      </c>
      <c r="AT1526" s="227" t="s">
        <v>183</v>
      </c>
      <c r="AU1526" s="227" t="s">
        <v>80</v>
      </c>
      <c r="AY1526" s="20" t="s">
        <v>181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78</v>
      </c>
      <c r="BK1526" s="228">
        <f>ROUND(I1526*H1526,2)</f>
        <v>0</v>
      </c>
      <c r="BL1526" s="20" t="s">
        <v>188</v>
      </c>
      <c r="BM1526" s="227" t="s">
        <v>1936</v>
      </c>
    </row>
    <row r="1527" s="2" customFormat="1">
      <c r="A1527" s="41"/>
      <c r="B1527" s="42"/>
      <c r="C1527" s="43"/>
      <c r="D1527" s="229" t="s">
        <v>190</v>
      </c>
      <c r="E1527" s="43"/>
      <c r="F1527" s="230" t="s">
        <v>1937</v>
      </c>
      <c r="G1527" s="43"/>
      <c r="H1527" s="43"/>
      <c r="I1527" s="231"/>
      <c r="J1527" s="43"/>
      <c r="K1527" s="43"/>
      <c r="L1527" s="47"/>
      <c r="M1527" s="232"/>
      <c r="N1527" s="233"/>
      <c r="O1527" s="87"/>
      <c r="P1527" s="87"/>
      <c r="Q1527" s="87"/>
      <c r="R1527" s="87"/>
      <c r="S1527" s="87"/>
      <c r="T1527" s="88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T1527" s="20" t="s">
        <v>190</v>
      </c>
      <c r="AU1527" s="20" t="s">
        <v>80</v>
      </c>
    </row>
    <row r="1528" s="14" customFormat="1">
      <c r="A1528" s="14"/>
      <c r="B1528" s="245"/>
      <c r="C1528" s="246"/>
      <c r="D1528" s="236" t="s">
        <v>192</v>
      </c>
      <c r="E1528" s="247" t="s">
        <v>19</v>
      </c>
      <c r="F1528" s="248" t="s">
        <v>1938</v>
      </c>
      <c r="G1528" s="246"/>
      <c r="H1528" s="249">
        <v>74.400000000000006</v>
      </c>
      <c r="I1528" s="250"/>
      <c r="J1528" s="246"/>
      <c r="K1528" s="246"/>
      <c r="L1528" s="251"/>
      <c r="M1528" s="252"/>
      <c r="N1528" s="253"/>
      <c r="O1528" s="253"/>
      <c r="P1528" s="253"/>
      <c r="Q1528" s="253"/>
      <c r="R1528" s="253"/>
      <c r="S1528" s="253"/>
      <c r="T1528" s="25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5" t="s">
        <v>192</v>
      </c>
      <c r="AU1528" s="255" t="s">
        <v>80</v>
      </c>
      <c r="AV1528" s="14" t="s">
        <v>80</v>
      </c>
      <c r="AW1528" s="14" t="s">
        <v>194</v>
      </c>
      <c r="AX1528" s="14" t="s">
        <v>71</v>
      </c>
      <c r="AY1528" s="255" t="s">
        <v>181</v>
      </c>
    </row>
    <row r="1529" s="2" customFormat="1" ht="33" customHeight="1">
      <c r="A1529" s="41"/>
      <c r="B1529" s="42"/>
      <c r="C1529" s="216" t="s">
        <v>1939</v>
      </c>
      <c r="D1529" s="216" t="s">
        <v>183</v>
      </c>
      <c r="E1529" s="217" t="s">
        <v>1940</v>
      </c>
      <c r="F1529" s="218" t="s">
        <v>1941</v>
      </c>
      <c r="G1529" s="219" t="s">
        <v>283</v>
      </c>
      <c r="H1529" s="220">
        <v>30.815999999999999</v>
      </c>
      <c r="I1529" s="221"/>
      <c r="J1529" s="222">
        <f>ROUND(I1529*H1529,2)</f>
        <v>0</v>
      </c>
      <c r="K1529" s="218" t="s">
        <v>187</v>
      </c>
      <c r="L1529" s="47"/>
      <c r="M1529" s="223" t="s">
        <v>19</v>
      </c>
      <c r="N1529" s="224" t="s">
        <v>42</v>
      </c>
      <c r="O1529" s="87"/>
      <c r="P1529" s="225">
        <f>O1529*H1529</f>
        <v>0</v>
      </c>
      <c r="Q1529" s="225">
        <v>0.00022000000000000001</v>
      </c>
      <c r="R1529" s="225">
        <f>Q1529*H1529</f>
        <v>0.0067795199999999998</v>
      </c>
      <c r="S1529" s="225">
        <v>0</v>
      </c>
      <c r="T1529" s="226">
        <f>S1529*H1529</f>
        <v>0</v>
      </c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R1529" s="227" t="s">
        <v>188</v>
      </c>
      <c r="AT1529" s="227" t="s">
        <v>183</v>
      </c>
      <c r="AU1529" s="227" t="s">
        <v>80</v>
      </c>
      <c r="AY1529" s="20" t="s">
        <v>181</v>
      </c>
      <c r="BE1529" s="228">
        <f>IF(N1529="základní",J1529,0)</f>
        <v>0</v>
      </c>
      <c r="BF1529" s="228">
        <f>IF(N1529="snížená",J1529,0)</f>
        <v>0</v>
      </c>
      <c r="BG1529" s="228">
        <f>IF(N1529="zákl. přenesená",J1529,0)</f>
        <v>0</v>
      </c>
      <c r="BH1529" s="228">
        <f>IF(N1529="sníž. přenesená",J1529,0)</f>
        <v>0</v>
      </c>
      <c r="BI1529" s="228">
        <f>IF(N1529="nulová",J1529,0)</f>
        <v>0</v>
      </c>
      <c r="BJ1529" s="20" t="s">
        <v>78</v>
      </c>
      <c r="BK1529" s="228">
        <f>ROUND(I1529*H1529,2)</f>
        <v>0</v>
      </c>
      <c r="BL1529" s="20" t="s">
        <v>188</v>
      </c>
      <c r="BM1529" s="227" t="s">
        <v>1942</v>
      </c>
    </row>
    <row r="1530" s="2" customFormat="1">
      <c r="A1530" s="41"/>
      <c r="B1530" s="42"/>
      <c r="C1530" s="43"/>
      <c r="D1530" s="229" t="s">
        <v>190</v>
      </c>
      <c r="E1530" s="43"/>
      <c r="F1530" s="230" t="s">
        <v>1943</v>
      </c>
      <c r="G1530" s="43"/>
      <c r="H1530" s="43"/>
      <c r="I1530" s="231"/>
      <c r="J1530" s="43"/>
      <c r="K1530" s="43"/>
      <c r="L1530" s="47"/>
      <c r="M1530" s="232"/>
      <c r="N1530" s="233"/>
      <c r="O1530" s="87"/>
      <c r="P1530" s="87"/>
      <c r="Q1530" s="87"/>
      <c r="R1530" s="87"/>
      <c r="S1530" s="87"/>
      <c r="T1530" s="88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T1530" s="20" t="s">
        <v>190</v>
      </c>
      <c r="AU1530" s="20" t="s">
        <v>80</v>
      </c>
    </row>
    <row r="1531" s="14" customFormat="1">
      <c r="A1531" s="14"/>
      <c r="B1531" s="245"/>
      <c r="C1531" s="246"/>
      <c r="D1531" s="236" t="s">
        <v>192</v>
      </c>
      <c r="E1531" s="247" t="s">
        <v>19</v>
      </c>
      <c r="F1531" s="248" t="s">
        <v>1892</v>
      </c>
      <c r="G1531" s="246"/>
      <c r="H1531" s="249">
        <v>30.816000000000003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192</v>
      </c>
      <c r="AU1531" s="255" t="s">
        <v>80</v>
      </c>
      <c r="AV1531" s="14" t="s">
        <v>80</v>
      </c>
      <c r="AW1531" s="14" t="s">
        <v>194</v>
      </c>
      <c r="AX1531" s="14" t="s">
        <v>71</v>
      </c>
      <c r="AY1531" s="255" t="s">
        <v>181</v>
      </c>
    </row>
    <row r="1532" s="2" customFormat="1" ht="24.15" customHeight="1">
      <c r="A1532" s="41"/>
      <c r="B1532" s="42"/>
      <c r="C1532" s="216" t="s">
        <v>1944</v>
      </c>
      <c r="D1532" s="216" t="s">
        <v>183</v>
      </c>
      <c r="E1532" s="217" t="s">
        <v>1945</v>
      </c>
      <c r="F1532" s="218" t="s">
        <v>1946</v>
      </c>
      <c r="G1532" s="219" t="s">
        <v>186</v>
      </c>
      <c r="H1532" s="220">
        <v>1.774</v>
      </c>
      <c r="I1532" s="221"/>
      <c r="J1532" s="222">
        <f>ROUND(I1532*H1532,2)</f>
        <v>0</v>
      </c>
      <c r="K1532" s="218" t="s">
        <v>187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1.98</v>
      </c>
      <c r="R1532" s="225">
        <f>Q1532*H1532</f>
        <v>3.5125199999999999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188</v>
      </c>
      <c r="AT1532" s="227" t="s">
        <v>183</v>
      </c>
      <c r="AU1532" s="227" t="s">
        <v>80</v>
      </c>
      <c r="AY1532" s="20" t="s">
        <v>181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188</v>
      </c>
      <c r="BM1532" s="227" t="s">
        <v>1947</v>
      </c>
    </row>
    <row r="1533" s="2" customFormat="1">
      <c r="A1533" s="41"/>
      <c r="B1533" s="42"/>
      <c r="C1533" s="43"/>
      <c r="D1533" s="229" t="s">
        <v>190</v>
      </c>
      <c r="E1533" s="43"/>
      <c r="F1533" s="230" t="s">
        <v>1948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190</v>
      </c>
      <c r="AU1533" s="20" t="s">
        <v>80</v>
      </c>
    </row>
    <row r="1534" s="14" customFormat="1">
      <c r="A1534" s="14"/>
      <c r="B1534" s="245"/>
      <c r="C1534" s="246"/>
      <c r="D1534" s="236" t="s">
        <v>192</v>
      </c>
      <c r="E1534" s="247" t="s">
        <v>19</v>
      </c>
      <c r="F1534" s="248" t="s">
        <v>1949</v>
      </c>
      <c r="G1534" s="246"/>
      <c r="H1534" s="249">
        <v>1.774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192</v>
      </c>
      <c r="AU1534" s="255" t="s">
        <v>80</v>
      </c>
      <c r="AV1534" s="14" t="s">
        <v>80</v>
      </c>
      <c r="AW1534" s="14" t="s">
        <v>194</v>
      </c>
      <c r="AX1534" s="14" t="s">
        <v>71</v>
      </c>
      <c r="AY1534" s="255" t="s">
        <v>181</v>
      </c>
    </row>
    <row r="1535" s="2" customFormat="1" ht="37.8" customHeight="1">
      <c r="A1535" s="41"/>
      <c r="B1535" s="42"/>
      <c r="C1535" s="216" t="s">
        <v>1950</v>
      </c>
      <c r="D1535" s="216" t="s">
        <v>183</v>
      </c>
      <c r="E1535" s="217" t="s">
        <v>1951</v>
      </c>
      <c r="F1535" s="218" t="s">
        <v>1952</v>
      </c>
      <c r="G1535" s="219" t="s">
        <v>186</v>
      </c>
      <c r="H1535" s="220">
        <v>1.984</v>
      </c>
      <c r="I1535" s="221"/>
      <c r="J1535" s="222">
        <f>ROUND(I1535*H1535,2)</f>
        <v>0</v>
      </c>
      <c r="K1535" s="218" t="s">
        <v>187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0.19500000000000001</v>
      </c>
      <c r="R1535" s="225">
        <f>Q1535*H1535</f>
        <v>0.38688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188</v>
      </c>
      <c r="AT1535" s="227" t="s">
        <v>183</v>
      </c>
      <c r="AU1535" s="227" t="s">
        <v>80</v>
      </c>
      <c r="AY1535" s="20" t="s">
        <v>181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188</v>
      </c>
      <c r="BM1535" s="227" t="s">
        <v>1953</v>
      </c>
    </row>
    <row r="1536" s="2" customFormat="1">
      <c r="A1536" s="41"/>
      <c r="B1536" s="42"/>
      <c r="C1536" s="43"/>
      <c r="D1536" s="229" t="s">
        <v>190</v>
      </c>
      <c r="E1536" s="43"/>
      <c r="F1536" s="230" t="s">
        <v>1954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190</v>
      </c>
      <c r="AU1536" s="20" t="s">
        <v>80</v>
      </c>
    </row>
    <row r="1537" s="14" customFormat="1">
      <c r="A1537" s="14"/>
      <c r="B1537" s="245"/>
      <c r="C1537" s="246"/>
      <c r="D1537" s="236" t="s">
        <v>192</v>
      </c>
      <c r="E1537" s="247" t="s">
        <v>19</v>
      </c>
      <c r="F1537" s="248" t="s">
        <v>1955</v>
      </c>
      <c r="G1537" s="246"/>
      <c r="H1537" s="249">
        <v>1.1400000000000001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192</v>
      </c>
      <c r="AU1537" s="255" t="s">
        <v>80</v>
      </c>
      <c r="AV1537" s="14" t="s">
        <v>80</v>
      </c>
      <c r="AW1537" s="14" t="s">
        <v>194</v>
      </c>
      <c r="AX1537" s="14" t="s">
        <v>71</v>
      </c>
      <c r="AY1537" s="255" t="s">
        <v>181</v>
      </c>
    </row>
    <row r="1538" s="14" customFormat="1">
      <c r="A1538" s="14"/>
      <c r="B1538" s="245"/>
      <c r="C1538" s="246"/>
      <c r="D1538" s="236" t="s">
        <v>192</v>
      </c>
      <c r="E1538" s="247" t="s">
        <v>19</v>
      </c>
      <c r="F1538" s="248" t="s">
        <v>1956</v>
      </c>
      <c r="G1538" s="246"/>
      <c r="H1538" s="249">
        <v>0.84363300000000008</v>
      </c>
      <c r="I1538" s="250"/>
      <c r="J1538" s="246"/>
      <c r="K1538" s="246"/>
      <c r="L1538" s="251"/>
      <c r="M1538" s="252"/>
      <c r="N1538" s="253"/>
      <c r="O1538" s="253"/>
      <c r="P1538" s="253"/>
      <c r="Q1538" s="253"/>
      <c r="R1538" s="253"/>
      <c r="S1538" s="253"/>
      <c r="T1538" s="25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5" t="s">
        <v>192</v>
      </c>
      <c r="AU1538" s="255" t="s">
        <v>80</v>
      </c>
      <c r="AV1538" s="14" t="s">
        <v>80</v>
      </c>
      <c r="AW1538" s="14" t="s">
        <v>194</v>
      </c>
      <c r="AX1538" s="14" t="s">
        <v>71</v>
      </c>
      <c r="AY1538" s="255" t="s">
        <v>181</v>
      </c>
    </row>
    <row r="1539" s="2" customFormat="1" ht="44.25" customHeight="1">
      <c r="A1539" s="41"/>
      <c r="B1539" s="42"/>
      <c r="C1539" s="216" t="s">
        <v>1957</v>
      </c>
      <c r="D1539" s="216" t="s">
        <v>183</v>
      </c>
      <c r="E1539" s="217" t="s">
        <v>1958</v>
      </c>
      <c r="F1539" s="218" t="s">
        <v>1959</v>
      </c>
      <c r="G1539" s="219" t="s">
        <v>186</v>
      </c>
      <c r="H1539" s="220">
        <v>7.7800000000000002</v>
      </c>
      <c r="I1539" s="221"/>
      <c r="J1539" s="222">
        <f>ROUND(I1539*H1539,2)</f>
        <v>0</v>
      </c>
      <c r="K1539" s="218" t="s">
        <v>187</v>
      </c>
      <c r="L1539" s="47"/>
      <c r="M1539" s="223" t="s">
        <v>19</v>
      </c>
      <c r="N1539" s="224" t="s">
        <v>42</v>
      </c>
      <c r="O1539" s="87"/>
      <c r="P1539" s="225">
        <f>O1539*H1539</f>
        <v>0</v>
      </c>
      <c r="Q1539" s="225">
        <v>1.44</v>
      </c>
      <c r="R1539" s="225">
        <f>Q1539*H1539</f>
        <v>11.203200000000001</v>
      </c>
      <c r="S1539" s="225">
        <v>0</v>
      </c>
      <c r="T1539" s="226">
        <f>S1539*H1539</f>
        <v>0</v>
      </c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R1539" s="227" t="s">
        <v>188</v>
      </c>
      <c r="AT1539" s="227" t="s">
        <v>183</v>
      </c>
      <c r="AU1539" s="227" t="s">
        <v>80</v>
      </c>
      <c r="AY1539" s="20" t="s">
        <v>181</v>
      </c>
      <c r="BE1539" s="228">
        <f>IF(N1539="základní",J1539,0)</f>
        <v>0</v>
      </c>
      <c r="BF1539" s="228">
        <f>IF(N1539="snížená",J1539,0)</f>
        <v>0</v>
      </c>
      <c r="BG1539" s="228">
        <f>IF(N1539="zákl. přenesená",J1539,0)</f>
        <v>0</v>
      </c>
      <c r="BH1539" s="228">
        <f>IF(N1539="sníž. přenesená",J1539,0)</f>
        <v>0</v>
      </c>
      <c r="BI1539" s="228">
        <f>IF(N1539="nulová",J1539,0)</f>
        <v>0</v>
      </c>
      <c r="BJ1539" s="20" t="s">
        <v>78</v>
      </c>
      <c r="BK1539" s="228">
        <f>ROUND(I1539*H1539,2)</f>
        <v>0</v>
      </c>
      <c r="BL1539" s="20" t="s">
        <v>188</v>
      </c>
      <c r="BM1539" s="227" t="s">
        <v>1960</v>
      </c>
    </row>
    <row r="1540" s="2" customFormat="1">
      <c r="A1540" s="41"/>
      <c r="B1540" s="42"/>
      <c r="C1540" s="43"/>
      <c r="D1540" s="229" t="s">
        <v>190</v>
      </c>
      <c r="E1540" s="43"/>
      <c r="F1540" s="230" t="s">
        <v>1961</v>
      </c>
      <c r="G1540" s="43"/>
      <c r="H1540" s="43"/>
      <c r="I1540" s="231"/>
      <c r="J1540" s="43"/>
      <c r="K1540" s="43"/>
      <c r="L1540" s="47"/>
      <c r="M1540" s="232"/>
      <c r="N1540" s="233"/>
      <c r="O1540" s="87"/>
      <c r="P1540" s="87"/>
      <c r="Q1540" s="87"/>
      <c r="R1540" s="87"/>
      <c r="S1540" s="87"/>
      <c r="T1540" s="88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T1540" s="20" t="s">
        <v>190</v>
      </c>
      <c r="AU1540" s="20" t="s">
        <v>80</v>
      </c>
    </row>
    <row r="1541" s="14" customFormat="1">
      <c r="A1541" s="14"/>
      <c r="B1541" s="245"/>
      <c r="C1541" s="246"/>
      <c r="D1541" s="236" t="s">
        <v>192</v>
      </c>
      <c r="E1541" s="247" t="s">
        <v>19</v>
      </c>
      <c r="F1541" s="248" t="s">
        <v>1962</v>
      </c>
      <c r="G1541" s="246"/>
      <c r="H1541" s="249">
        <v>7.7800000000000002</v>
      </c>
      <c r="I1541" s="250"/>
      <c r="J1541" s="246"/>
      <c r="K1541" s="246"/>
      <c r="L1541" s="251"/>
      <c r="M1541" s="252"/>
      <c r="N1541" s="253"/>
      <c r="O1541" s="253"/>
      <c r="P1541" s="253"/>
      <c r="Q1541" s="253"/>
      <c r="R1541" s="253"/>
      <c r="S1541" s="253"/>
      <c r="T1541" s="25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5" t="s">
        <v>192</v>
      </c>
      <c r="AU1541" s="255" t="s">
        <v>80</v>
      </c>
      <c r="AV1541" s="14" t="s">
        <v>80</v>
      </c>
      <c r="AW1541" s="14" t="s">
        <v>194</v>
      </c>
      <c r="AX1541" s="14" t="s">
        <v>71</v>
      </c>
      <c r="AY1541" s="255" t="s">
        <v>181</v>
      </c>
    </row>
    <row r="1542" s="2" customFormat="1" ht="33" customHeight="1">
      <c r="A1542" s="41"/>
      <c r="B1542" s="42"/>
      <c r="C1542" s="216" t="s">
        <v>1963</v>
      </c>
      <c r="D1542" s="216" t="s">
        <v>183</v>
      </c>
      <c r="E1542" s="217" t="s">
        <v>1964</v>
      </c>
      <c r="F1542" s="218" t="s">
        <v>1965</v>
      </c>
      <c r="G1542" s="219" t="s">
        <v>283</v>
      </c>
      <c r="H1542" s="220">
        <v>6.9000000000000004</v>
      </c>
      <c r="I1542" s="221"/>
      <c r="J1542" s="222">
        <f>ROUND(I1542*H1542,2)</f>
        <v>0</v>
      </c>
      <c r="K1542" s="218" t="s">
        <v>187</v>
      </c>
      <c r="L1542" s="47"/>
      <c r="M1542" s="223" t="s">
        <v>19</v>
      </c>
      <c r="N1542" s="224" t="s">
        <v>42</v>
      </c>
      <c r="O1542" s="87"/>
      <c r="P1542" s="225">
        <f>O1542*H1542</f>
        <v>0</v>
      </c>
      <c r="Q1542" s="225">
        <v>0.22136</v>
      </c>
      <c r="R1542" s="225">
        <f>Q1542*H1542</f>
        <v>1.5273840000000001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188</v>
      </c>
      <c r="AT1542" s="227" t="s">
        <v>183</v>
      </c>
      <c r="AU1542" s="227" t="s">
        <v>80</v>
      </c>
      <c r="AY1542" s="20" t="s">
        <v>181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78</v>
      </c>
      <c r="BK1542" s="228">
        <f>ROUND(I1542*H1542,2)</f>
        <v>0</v>
      </c>
      <c r="BL1542" s="20" t="s">
        <v>188</v>
      </c>
      <c r="BM1542" s="227" t="s">
        <v>1966</v>
      </c>
    </row>
    <row r="1543" s="2" customFormat="1">
      <c r="A1543" s="41"/>
      <c r="B1543" s="42"/>
      <c r="C1543" s="43"/>
      <c r="D1543" s="229" t="s">
        <v>190</v>
      </c>
      <c r="E1543" s="43"/>
      <c r="F1543" s="230" t="s">
        <v>1967</v>
      </c>
      <c r="G1543" s="43"/>
      <c r="H1543" s="43"/>
      <c r="I1543" s="231"/>
      <c r="J1543" s="43"/>
      <c r="K1543" s="43"/>
      <c r="L1543" s="47"/>
      <c r="M1543" s="232"/>
      <c r="N1543" s="233"/>
      <c r="O1543" s="87"/>
      <c r="P1543" s="87"/>
      <c r="Q1543" s="87"/>
      <c r="R1543" s="87"/>
      <c r="S1543" s="87"/>
      <c r="T1543" s="88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T1543" s="20" t="s">
        <v>190</v>
      </c>
      <c r="AU1543" s="20" t="s">
        <v>80</v>
      </c>
    </row>
    <row r="1544" s="14" customFormat="1">
      <c r="A1544" s="14"/>
      <c r="B1544" s="245"/>
      <c r="C1544" s="246"/>
      <c r="D1544" s="236" t="s">
        <v>192</v>
      </c>
      <c r="E1544" s="247" t="s">
        <v>19</v>
      </c>
      <c r="F1544" s="248" t="s">
        <v>1968</v>
      </c>
      <c r="G1544" s="246"/>
      <c r="H1544" s="249">
        <v>6.8999999999999995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192</v>
      </c>
      <c r="AU1544" s="255" t="s">
        <v>80</v>
      </c>
      <c r="AV1544" s="14" t="s">
        <v>80</v>
      </c>
      <c r="AW1544" s="14" t="s">
        <v>194</v>
      </c>
      <c r="AX1544" s="14" t="s">
        <v>71</v>
      </c>
      <c r="AY1544" s="255" t="s">
        <v>181</v>
      </c>
    </row>
    <row r="1545" s="2" customFormat="1" ht="37.8" customHeight="1">
      <c r="A1545" s="41"/>
      <c r="B1545" s="42"/>
      <c r="C1545" s="216" t="s">
        <v>1969</v>
      </c>
      <c r="D1545" s="216" t="s">
        <v>183</v>
      </c>
      <c r="E1545" s="217" t="s">
        <v>1970</v>
      </c>
      <c r="F1545" s="218" t="s">
        <v>1971</v>
      </c>
      <c r="G1545" s="219" t="s">
        <v>304</v>
      </c>
      <c r="H1545" s="220">
        <v>23</v>
      </c>
      <c r="I1545" s="221"/>
      <c r="J1545" s="222">
        <f>ROUND(I1545*H1545,2)</f>
        <v>0</v>
      </c>
      <c r="K1545" s="218" t="s">
        <v>187</v>
      </c>
      <c r="L1545" s="47"/>
      <c r="M1545" s="223" t="s">
        <v>19</v>
      </c>
      <c r="N1545" s="224" t="s">
        <v>42</v>
      </c>
      <c r="O1545" s="87"/>
      <c r="P1545" s="225">
        <f>O1545*H1545</f>
        <v>0</v>
      </c>
      <c r="Q1545" s="225">
        <v>0.12895000000000001</v>
      </c>
      <c r="R1545" s="225">
        <f>Q1545*H1545</f>
        <v>2.9658500000000001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188</v>
      </c>
      <c r="AT1545" s="227" t="s">
        <v>183</v>
      </c>
      <c r="AU1545" s="227" t="s">
        <v>80</v>
      </c>
      <c r="AY1545" s="20" t="s">
        <v>181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188</v>
      </c>
      <c r="BM1545" s="227" t="s">
        <v>1972</v>
      </c>
    </row>
    <row r="1546" s="2" customFormat="1">
      <c r="A1546" s="41"/>
      <c r="B1546" s="42"/>
      <c r="C1546" s="43"/>
      <c r="D1546" s="229" t="s">
        <v>190</v>
      </c>
      <c r="E1546" s="43"/>
      <c r="F1546" s="230" t="s">
        <v>1973</v>
      </c>
      <c r="G1546" s="43"/>
      <c r="H1546" s="43"/>
      <c r="I1546" s="231"/>
      <c r="J1546" s="43"/>
      <c r="K1546" s="43"/>
      <c r="L1546" s="47"/>
      <c r="M1546" s="232"/>
      <c r="N1546" s="233"/>
      <c r="O1546" s="87"/>
      <c r="P1546" s="87"/>
      <c r="Q1546" s="87"/>
      <c r="R1546" s="87"/>
      <c r="S1546" s="87"/>
      <c r="T1546" s="88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T1546" s="20" t="s">
        <v>190</v>
      </c>
      <c r="AU1546" s="20" t="s">
        <v>80</v>
      </c>
    </row>
    <row r="1547" s="14" customFormat="1">
      <c r="A1547" s="14"/>
      <c r="B1547" s="245"/>
      <c r="C1547" s="246"/>
      <c r="D1547" s="236" t="s">
        <v>192</v>
      </c>
      <c r="E1547" s="247" t="s">
        <v>19</v>
      </c>
      <c r="F1547" s="248" t="s">
        <v>1974</v>
      </c>
      <c r="G1547" s="246"/>
      <c r="H1547" s="249">
        <v>23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192</v>
      </c>
      <c r="AU1547" s="255" t="s">
        <v>80</v>
      </c>
      <c r="AV1547" s="14" t="s">
        <v>80</v>
      </c>
      <c r="AW1547" s="14" t="s">
        <v>194</v>
      </c>
      <c r="AX1547" s="14" t="s">
        <v>71</v>
      </c>
      <c r="AY1547" s="255" t="s">
        <v>181</v>
      </c>
    </row>
    <row r="1548" s="2" customFormat="1" ht="37.8" customHeight="1">
      <c r="A1548" s="41"/>
      <c r="B1548" s="42"/>
      <c r="C1548" s="216" t="s">
        <v>1975</v>
      </c>
      <c r="D1548" s="216" t="s">
        <v>183</v>
      </c>
      <c r="E1548" s="217" t="s">
        <v>1976</v>
      </c>
      <c r="F1548" s="218" t="s">
        <v>1977</v>
      </c>
      <c r="G1548" s="219" t="s">
        <v>420</v>
      </c>
      <c r="H1548" s="220">
        <v>3</v>
      </c>
      <c r="I1548" s="221"/>
      <c r="J1548" s="222">
        <f>ROUND(I1548*H1548,2)</f>
        <v>0</v>
      </c>
      <c r="K1548" s="218" t="s">
        <v>187</v>
      </c>
      <c r="L1548" s="47"/>
      <c r="M1548" s="223" t="s">
        <v>19</v>
      </c>
      <c r="N1548" s="224" t="s">
        <v>42</v>
      </c>
      <c r="O1548" s="87"/>
      <c r="P1548" s="225">
        <f>O1548*H1548</f>
        <v>0</v>
      </c>
      <c r="Q1548" s="225">
        <v>0.017770000000000001</v>
      </c>
      <c r="R1548" s="225">
        <f>Q1548*H1548</f>
        <v>0.053310000000000003</v>
      </c>
      <c r="S1548" s="225">
        <v>0</v>
      </c>
      <c r="T1548" s="226">
        <f>S1548*H1548</f>
        <v>0</v>
      </c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R1548" s="227" t="s">
        <v>188</v>
      </c>
      <c r="AT1548" s="227" t="s">
        <v>183</v>
      </c>
      <c r="AU1548" s="227" t="s">
        <v>80</v>
      </c>
      <c r="AY1548" s="20" t="s">
        <v>181</v>
      </c>
      <c r="BE1548" s="228">
        <f>IF(N1548="základní",J1548,0)</f>
        <v>0</v>
      </c>
      <c r="BF1548" s="228">
        <f>IF(N1548="snížená",J1548,0)</f>
        <v>0</v>
      </c>
      <c r="BG1548" s="228">
        <f>IF(N1548="zákl. přenesená",J1548,0)</f>
        <v>0</v>
      </c>
      <c r="BH1548" s="228">
        <f>IF(N1548="sníž. přenesená",J1548,0)</f>
        <v>0</v>
      </c>
      <c r="BI1548" s="228">
        <f>IF(N1548="nulová",J1548,0)</f>
        <v>0</v>
      </c>
      <c r="BJ1548" s="20" t="s">
        <v>78</v>
      </c>
      <c r="BK1548" s="228">
        <f>ROUND(I1548*H1548,2)</f>
        <v>0</v>
      </c>
      <c r="BL1548" s="20" t="s">
        <v>188</v>
      </c>
      <c r="BM1548" s="227" t="s">
        <v>1978</v>
      </c>
    </row>
    <row r="1549" s="2" customFormat="1">
      <c r="A1549" s="41"/>
      <c r="B1549" s="42"/>
      <c r="C1549" s="43"/>
      <c r="D1549" s="229" t="s">
        <v>190</v>
      </c>
      <c r="E1549" s="43"/>
      <c r="F1549" s="230" t="s">
        <v>1979</v>
      </c>
      <c r="G1549" s="43"/>
      <c r="H1549" s="43"/>
      <c r="I1549" s="231"/>
      <c r="J1549" s="43"/>
      <c r="K1549" s="43"/>
      <c r="L1549" s="47"/>
      <c r="M1549" s="232"/>
      <c r="N1549" s="233"/>
      <c r="O1549" s="87"/>
      <c r="P1549" s="87"/>
      <c r="Q1549" s="87"/>
      <c r="R1549" s="87"/>
      <c r="S1549" s="87"/>
      <c r="T1549" s="88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T1549" s="20" t="s">
        <v>190</v>
      </c>
      <c r="AU1549" s="20" t="s">
        <v>80</v>
      </c>
    </row>
    <row r="1550" s="2" customFormat="1" ht="24.15" customHeight="1">
      <c r="A1550" s="41"/>
      <c r="B1550" s="42"/>
      <c r="C1550" s="278" t="s">
        <v>1980</v>
      </c>
      <c r="D1550" s="278" t="s">
        <v>296</v>
      </c>
      <c r="E1550" s="279" t="s">
        <v>1981</v>
      </c>
      <c r="F1550" s="280" t="s">
        <v>1982</v>
      </c>
      <c r="G1550" s="281" t="s">
        <v>420</v>
      </c>
      <c r="H1550" s="282">
        <v>1</v>
      </c>
      <c r="I1550" s="283"/>
      <c r="J1550" s="284">
        <f>ROUND(I1550*H1550,2)</f>
        <v>0</v>
      </c>
      <c r="K1550" s="280" t="s">
        <v>187</v>
      </c>
      <c r="L1550" s="285"/>
      <c r="M1550" s="286" t="s">
        <v>19</v>
      </c>
      <c r="N1550" s="287" t="s">
        <v>42</v>
      </c>
      <c r="O1550" s="87"/>
      <c r="P1550" s="225">
        <f>O1550*H1550</f>
        <v>0</v>
      </c>
      <c r="Q1550" s="225">
        <v>0.012250000000000001</v>
      </c>
      <c r="R1550" s="225">
        <f>Q1550*H1550</f>
        <v>0.012250000000000001</v>
      </c>
      <c r="S1550" s="225">
        <v>0</v>
      </c>
      <c r="T1550" s="226">
        <f>S1550*H1550</f>
        <v>0</v>
      </c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R1550" s="227" t="s">
        <v>253</v>
      </c>
      <c r="AT1550" s="227" t="s">
        <v>296</v>
      </c>
      <c r="AU1550" s="227" t="s">
        <v>80</v>
      </c>
      <c r="AY1550" s="20" t="s">
        <v>181</v>
      </c>
      <c r="BE1550" s="228">
        <f>IF(N1550="základní",J1550,0)</f>
        <v>0</v>
      </c>
      <c r="BF1550" s="228">
        <f>IF(N1550="snížená",J1550,0)</f>
        <v>0</v>
      </c>
      <c r="BG1550" s="228">
        <f>IF(N1550="zákl. přenesená",J1550,0)</f>
        <v>0</v>
      </c>
      <c r="BH1550" s="228">
        <f>IF(N1550="sníž. přenesená",J1550,0)</f>
        <v>0</v>
      </c>
      <c r="BI1550" s="228">
        <f>IF(N1550="nulová",J1550,0)</f>
        <v>0</v>
      </c>
      <c r="BJ1550" s="20" t="s">
        <v>78</v>
      </c>
      <c r="BK1550" s="228">
        <f>ROUND(I1550*H1550,2)</f>
        <v>0</v>
      </c>
      <c r="BL1550" s="20" t="s">
        <v>188</v>
      </c>
      <c r="BM1550" s="227" t="s">
        <v>1983</v>
      </c>
    </row>
    <row r="1551" s="14" customFormat="1">
      <c r="A1551" s="14"/>
      <c r="B1551" s="245"/>
      <c r="C1551" s="246"/>
      <c r="D1551" s="236" t="s">
        <v>192</v>
      </c>
      <c r="E1551" s="247" t="s">
        <v>19</v>
      </c>
      <c r="F1551" s="248" t="s">
        <v>1984</v>
      </c>
      <c r="G1551" s="246"/>
      <c r="H1551" s="249">
        <v>1</v>
      </c>
      <c r="I1551" s="250"/>
      <c r="J1551" s="246"/>
      <c r="K1551" s="246"/>
      <c r="L1551" s="251"/>
      <c r="M1551" s="252"/>
      <c r="N1551" s="253"/>
      <c r="O1551" s="253"/>
      <c r="P1551" s="253"/>
      <c r="Q1551" s="253"/>
      <c r="R1551" s="253"/>
      <c r="S1551" s="253"/>
      <c r="T1551" s="25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5" t="s">
        <v>192</v>
      </c>
      <c r="AU1551" s="255" t="s">
        <v>80</v>
      </c>
      <c r="AV1551" s="14" t="s">
        <v>80</v>
      </c>
      <c r="AW1551" s="14" t="s">
        <v>194</v>
      </c>
      <c r="AX1551" s="14" t="s">
        <v>71</v>
      </c>
      <c r="AY1551" s="255" t="s">
        <v>181</v>
      </c>
    </row>
    <row r="1552" s="2" customFormat="1" ht="24.15" customHeight="1">
      <c r="A1552" s="41"/>
      <c r="B1552" s="42"/>
      <c r="C1552" s="278" t="s">
        <v>1985</v>
      </c>
      <c r="D1552" s="278" t="s">
        <v>296</v>
      </c>
      <c r="E1552" s="279" t="s">
        <v>1986</v>
      </c>
      <c r="F1552" s="280" t="s">
        <v>1987</v>
      </c>
      <c r="G1552" s="281" t="s">
        <v>420</v>
      </c>
      <c r="H1552" s="282">
        <v>1</v>
      </c>
      <c r="I1552" s="283"/>
      <c r="J1552" s="284">
        <f>ROUND(I1552*H1552,2)</f>
        <v>0</v>
      </c>
      <c r="K1552" s="280" t="s">
        <v>187</v>
      </c>
      <c r="L1552" s="285"/>
      <c r="M1552" s="286" t="s">
        <v>19</v>
      </c>
      <c r="N1552" s="287" t="s">
        <v>42</v>
      </c>
      <c r="O1552" s="87"/>
      <c r="P1552" s="225">
        <f>O1552*H1552</f>
        <v>0</v>
      </c>
      <c r="Q1552" s="225">
        <v>0.012489999999999999</v>
      </c>
      <c r="R1552" s="225">
        <f>Q1552*H1552</f>
        <v>0.012489999999999999</v>
      </c>
      <c r="S1552" s="225">
        <v>0</v>
      </c>
      <c r="T1552" s="226">
        <f>S1552*H1552</f>
        <v>0</v>
      </c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R1552" s="227" t="s">
        <v>253</v>
      </c>
      <c r="AT1552" s="227" t="s">
        <v>296</v>
      </c>
      <c r="AU1552" s="227" t="s">
        <v>80</v>
      </c>
      <c r="AY1552" s="20" t="s">
        <v>181</v>
      </c>
      <c r="BE1552" s="228">
        <f>IF(N1552="základní",J1552,0)</f>
        <v>0</v>
      </c>
      <c r="BF1552" s="228">
        <f>IF(N1552="snížená",J1552,0)</f>
        <v>0</v>
      </c>
      <c r="BG1552" s="228">
        <f>IF(N1552="zákl. přenesená",J1552,0)</f>
        <v>0</v>
      </c>
      <c r="BH1552" s="228">
        <f>IF(N1552="sníž. přenesená",J1552,0)</f>
        <v>0</v>
      </c>
      <c r="BI1552" s="228">
        <f>IF(N1552="nulová",J1552,0)</f>
        <v>0</v>
      </c>
      <c r="BJ1552" s="20" t="s">
        <v>78</v>
      </c>
      <c r="BK1552" s="228">
        <f>ROUND(I1552*H1552,2)</f>
        <v>0</v>
      </c>
      <c r="BL1552" s="20" t="s">
        <v>188</v>
      </c>
      <c r="BM1552" s="227" t="s">
        <v>1988</v>
      </c>
    </row>
    <row r="1553" s="14" customFormat="1">
      <c r="A1553" s="14"/>
      <c r="B1553" s="245"/>
      <c r="C1553" s="246"/>
      <c r="D1553" s="236" t="s">
        <v>192</v>
      </c>
      <c r="E1553" s="247" t="s">
        <v>19</v>
      </c>
      <c r="F1553" s="248" t="s">
        <v>1989</v>
      </c>
      <c r="G1553" s="246"/>
      <c r="H1553" s="249">
        <v>1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5" t="s">
        <v>192</v>
      </c>
      <c r="AU1553" s="255" t="s">
        <v>80</v>
      </c>
      <c r="AV1553" s="14" t="s">
        <v>80</v>
      </c>
      <c r="AW1553" s="14" t="s">
        <v>194</v>
      </c>
      <c r="AX1553" s="14" t="s">
        <v>71</v>
      </c>
      <c r="AY1553" s="255" t="s">
        <v>181</v>
      </c>
    </row>
    <row r="1554" s="2" customFormat="1" ht="24.15" customHeight="1">
      <c r="A1554" s="41"/>
      <c r="B1554" s="42"/>
      <c r="C1554" s="278" t="s">
        <v>1990</v>
      </c>
      <c r="D1554" s="278" t="s">
        <v>296</v>
      </c>
      <c r="E1554" s="279" t="s">
        <v>1991</v>
      </c>
      <c r="F1554" s="280" t="s">
        <v>1992</v>
      </c>
      <c r="G1554" s="281" t="s">
        <v>420</v>
      </c>
      <c r="H1554" s="282">
        <v>1</v>
      </c>
      <c r="I1554" s="283"/>
      <c r="J1554" s="284">
        <f>ROUND(I1554*H1554,2)</f>
        <v>0</v>
      </c>
      <c r="K1554" s="280" t="s">
        <v>187</v>
      </c>
      <c r="L1554" s="285"/>
      <c r="M1554" s="286" t="s">
        <v>19</v>
      </c>
      <c r="N1554" s="287" t="s">
        <v>42</v>
      </c>
      <c r="O1554" s="87"/>
      <c r="P1554" s="225">
        <f>O1554*H1554</f>
        <v>0</v>
      </c>
      <c r="Q1554" s="225">
        <v>0.01521</v>
      </c>
      <c r="R1554" s="225">
        <f>Q1554*H1554</f>
        <v>0.01521</v>
      </c>
      <c r="S1554" s="225">
        <v>0</v>
      </c>
      <c r="T1554" s="226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227" t="s">
        <v>253</v>
      </c>
      <c r="AT1554" s="227" t="s">
        <v>296</v>
      </c>
      <c r="AU1554" s="227" t="s">
        <v>80</v>
      </c>
      <c r="AY1554" s="20" t="s">
        <v>181</v>
      </c>
      <c r="BE1554" s="228">
        <f>IF(N1554="základní",J1554,0)</f>
        <v>0</v>
      </c>
      <c r="BF1554" s="228">
        <f>IF(N1554="snížená",J1554,0)</f>
        <v>0</v>
      </c>
      <c r="BG1554" s="228">
        <f>IF(N1554="zákl. přenesená",J1554,0)</f>
        <v>0</v>
      </c>
      <c r="BH1554" s="228">
        <f>IF(N1554="sníž. přenesená",J1554,0)</f>
        <v>0</v>
      </c>
      <c r="BI1554" s="228">
        <f>IF(N1554="nulová",J1554,0)</f>
        <v>0</v>
      </c>
      <c r="BJ1554" s="20" t="s">
        <v>78</v>
      </c>
      <c r="BK1554" s="228">
        <f>ROUND(I1554*H1554,2)</f>
        <v>0</v>
      </c>
      <c r="BL1554" s="20" t="s">
        <v>188</v>
      </c>
      <c r="BM1554" s="227" t="s">
        <v>1993</v>
      </c>
    </row>
    <row r="1555" s="14" customFormat="1">
      <c r="A1555" s="14"/>
      <c r="B1555" s="245"/>
      <c r="C1555" s="246"/>
      <c r="D1555" s="236" t="s">
        <v>192</v>
      </c>
      <c r="E1555" s="247" t="s">
        <v>19</v>
      </c>
      <c r="F1555" s="248" t="s">
        <v>1994</v>
      </c>
      <c r="G1555" s="246"/>
      <c r="H1555" s="249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192</v>
      </c>
      <c r="AU1555" s="255" t="s">
        <v>80</v>
      </c>
      <c r="AV1555" s="14" t="s">
        <v>80</v>
      </c>
      <c r="AW1555" s="14" t="s">
        <v>194</v>
      </c>
      <c r="AX1555" s="14" t="s">
        <v>71</v>
      </c>
      <c r="AY1555" s="255" t="s">
        <v>181</v>
      </c>
    </row>
    <row r="1556" s="2" customFormat="1" ht="37.8" customHeight="1">
      <c r="A1556" s="41"/>
      <c r="B1556" s="42"/>
      <c r="C1556" s="216" t="s">
        <v>1995</v>
      </c>
      <c r="D1556" s="216" t="s">
        <v>183</v>
      </c>
      <c r="E1556" s="217" t="s">
        <v>1996</v>
      </c>
      <c r="F1556" s="218" t="s">
        <v>1997</v>
      </c>
      <c r="G1556" s="219" t="s">
        <v>420</v>
      </c>
      <c r="H1556" s="220">
        <v>2</v>
      </c>
      <c r="I1556" s="221"/>
      <c r="J1556" s="222">
        <f>ROUND(I1556*H1556,2)</f>
        <v>0</v>
      </c>
      <c r="K1556" s="218" t="s">
        <v>187</v>
      </c>
      <c r="L1556" s="47"/>
      <c r="M1556" s="223" t="s">
        <v>19</v>
      </c>
      <c r="N1556" s="224" t="s">
        <v>42</v>
      </c>
      <c r="O1556" s="87"/>
      <c r="P1556" s="225">
        <f>O1556*H1556</f>
        <v>0</v>
      </c>
      <c r="Q1556" s="225">
        <v>0.056439999999999997</v>
      </c>
      <c r="R1556" s="225">
        <f>Q1556*H1556</f>
        <v>0.11287999999999999</v>
      </c>
      <c r="S1556" s="225">
        <v>0</v>
      </c>
      <c r="T1556" s="226">
        <f>S1556*H1556</f>
        <v>0</v>
      </c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R1556" s="227" t="s">
        <v>188</v>
      </c>
      <c r="AT1556" s="227" t="s">
        <v>183</v>
      </c>
      <c r="AU1556" s="227" t="s">
        <v>80</v>
      </c>
      <c r="AY1556" s="20" t="s">
        <v>181</v>
      </c>
      <c r="BE1556" s="228">
        <f>IF(N1556="základní",J1556,0)</f>
        <v>0</v>
      </c>
      <c r="BF1556" s="228">
        <f>IF(N1556="snížená",J1556,0)</f>
        <v>0</v>
      </c>
      <c r="BG1556" s="228">
        <f>IF(N1556="zákl. přenesená",J1556,0)</f>
        <v>0</v>
      </c>
      <c r="BH1556" s="228">
        <f>IF(N1556="sníž. přenesená",J1556,0)</f>
        <v>0</v>
      </c>
      <c r="BI1556" s="228">
        <f>IF(N1556="nulová",J1556,0)</f>
        <v>0</v>
      </c>
      <c r="BJ1556" s="20" t="s">
        <v>78</v>
      </c>
      <c r="BK1556" s="228">
        <f>ROUND(I1556*H1556,2)</f>
        <v>0</v>
      </c>
      <c r="BL1556" s="20" t="s">
        <v>188</v>
      </c>
      <c r="BM1556" s="227" t="s">
        <v>1998</v>
      </c>
    </row>
    <row r="1557" s="2" customFormat="1">
      <c r="A1557" s="41"/>
      <c r="B1557" s="42"/>
      <c r="C1557" s="43"/>
      <c r="D1557" s="229" t="s">
        <v>190</v>
      </c>
      <c r="E1557" s="43"/>
      <c r="F1557" s="230" t="s">
        <v>1999</v>
      </c>
      <c r="G1557" s="43"/>
      <c r="H1557" s="43"/>
      <c r="I1557" s="231"/>
      <c r="J1557" s="43"/>
      <c r="K1557" s="43"/>
      <c r="L1557" s="47"/>
      <c r="M1557" s="232"/>
      <c r="N1557" s="233"/>
      <c r="O1557" s="87"/>
      <c r="P1557" s="87"/>
      <c r="Q1557" s="87"/>
      <c r="R1557" s="87"/>
      <c r="S1557" s="87"/>
      <c r="T1557" s="88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T1557" s="20" t="s">
        <v>190</v>
      </c>
      <c r="AU1557" s="20" t="s">
        <v>80</v>
      </c>
    </row>
    <row r="1558" s="2" customFormat="1" ht="33" customHeight="1">
      <c r="A1558" s="41"/>
      <c r="B1558" s="42"/>
      <c r="C1558" s="278" t="s">
        <v>2000</v>
      </c>
      <c r="D1558" s="278" t="s">
        <v>296</v>
      </c>
      <c r="E1558" s="279" t="s">
        <v>2001</v>
      </c>
      <c r="F1558" s="280" t="s">
        <v>2002</v>
      </c>
      <c r="G1558" s="281" t="s">
        <v>420</v>
      </c>
      <c r="H1558" s="282">
        <v>1</v>
      </c>
      <c r="I1558" s="283"/>
      <c r="J1558" s="284">
        <f>ROUND(I1558*H1558,2)</f>
        <v>0</v>
      </c>
      <c r="K1558" s="280" t="s">
        <v>187</v>
      </c>
      <c r="L1558" s="285"/>
      <c r="M1558" s="286" t="s">
        <v>19</v>
      </c>
      <c r="N1558" s="287" t="s">
        <v>42</v>
      </c>
      <c r="O1558" s="87"/>
      <c r="P1558" s="225">
        <f>O1558*H1558</f>
        <v>0</v>
      </c>
      <c r="Q1558" s="225">
        <v>0.01201</v>
      </c>
      <c r="R1558" s="225">
        <f>Q1558*H1558</f>
        <v>0.01201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253</v>
      </c>
      <c r="AT1558" s="227" t="s">
        <v>296</v>
      </c>
      <c r="AU1558" s="227" t="s">
        <v>80</v>
      </c>
      <c r="AY1558" s="20" t="s">
        <v>181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78</v>
      </c>
      <c r="BK1558" s="228">
        <f>ROUND(I1558*H1558,2)</f>
        <v>0</v>
      </c>
      <c r="BL1558" s="20" t="s">
        <v>188</v>
      </c>
      <c r="BM1558" s="227" t="s">
        <v>2003</v>
      </c>
    </row>
    <row r="1559" s="14" customFormat="1">
      <c r="A1559" s="14"/>
      <c r="B1559" s="245"/>
      <c r="C1559" s="246"/>
      <c r="D1559" s="236" t="s">
        <v>192</v>
      </c>
      <c r="E1559" s="247" t="s">
        <v>19</v>
      </c>
      <c r="F1559" s="248" t="s">
        <v>2004</v>
      </c>
      <c r="G1559" s="246"/>
      <c r="H1559" s="249">
        <v>1</v>
      </c>
      <c r="I1559" s="250"/>
      <c r="J1559" s="246"/>
      <c r="K1559" s="246"/>
      <c r="L1559" s="251"/>
      <c r="M1559" s="252"/>
      <c r="N1559" s="253"/>
      <c r="O1559" s="253"/>
      <c r="P1559" s="253"/>
      <c r="Q1559" s="253"/>
      <c r="R1559" s="253"/>
      <c r="S1559" s="253"/>
      <c r="T1559" s="25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5" t="s">
        <v>192</v>
      </c>
      <c r="AU1559" s="255" t="s">
        <v>80</v>
      </c>
      <c r="AV1559" s="14" t="s">
        <v>80</v>
      </c>
      <c r="AW1559" s="14" t="s">
        <v>194</v>
      </c>
      <c r="AX1559" s="14" t="s">
        <v>71</v>
      </c>
      <c r="AY1559" s="255" t="s">
        <v>181</v>
      </c>
    </row>
    <row r="1560" s="2" customFormat="1" ht="33" customHeight="1">
      <c r="A1560" s="41"/>
      <c r="B1560" s="42"/>
      <c r="C1560" s="278" t="s">
        <v>2005</v>
      </c>
      <c r="D1560" s="278" t="s">
        <v>296</v>
      </c>
      <c r="E1560" s="279" t="s">
        <v>2006</v>
      </c>
      <c r="F1560" s="280" t="s">
        <v>2007</v>
      </c>
      <c r="G1560" s="281" t="s">
        <v>420</v>
      </c>
      <c r="H1560" s="282">
        <v>1</v>
      </c>
      <c r="I1560" s="283"/>
      <c r="J1560" s="284">
        <f>ROUND(I1560*H1560,2)</f>
        <v>0</v>
      </c>
      <c r="K1560" s="280" t="s">
        <v>187</v>
      </c>
      <c r="L1560" s="285"/>
      <c r="M1560" s="286" t="s">
        <v>19</v>
      </c>
      <c r="N1560" s="287" t="s">
        <v>42</v>
      </c>
      <c r="O1560" s="87"/>
      <c r="P1560" s="225">
        <f>O1560*H1560</f>
        <v>0</v>
      </c>
      <c r="Q1560" s="225">
        <v>0.012489999999999999</v>
      </c>
      <c r="R1560" s="225">
        <f>Q1560*H1560</f>
        <v>0.012489999999999999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253</v>
      </c>
      <c r="AT1560" s="227" t="s">
        <v>296</v>
      </c>
      <c r="AU1560" s="227" t="s">
        <v>80</v>
      </c>
      <c r="AY1560" s="20" t="s">
        <v>181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188</v>
      </c>
      <c r="BM1560" s="227" t="s">
        <v>2008</v>
      </c>
    </row>
    <row r="1561" s="14" customFormat="1">
      <c r="A1561" s="14"/>
      <c r="B1561" s="245"/>
      <c r="C1561" s="246"/>
      <c r="D1561" s="236" t="s">
        <v>192</v>
      </c>
      <c r="E1561" s="247" t="s">
        <v>19</v>
      </c>
      <c r="F1561" s="248" t="s">
        <v>2009</v>
      </c>
      <c r="G1561" s="246"/>
      <c r="H1561" s="249">
        <v>1</v>
      </c>
      <c r="I1561" s="250"/>
      <c r="J1561" s="246"/>
      <c r="K1561" s="246"/>
      <c r="L1561" s="251"/>
      <c r="M1561" s="252"/>
      <c r="N1561" s="253"/>
      <c r="O1561" s="253"/>
      <c r="P1561" s="253"/>
      <c r="Q1561" s="253"/>
      <c r="R1561" s="253"/>
      <c r="S1561" s="253"/>
      <c r="T1561" s="25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5" t="s">
        <v>192</v>
      </c>
      <c r="AU1561" s="255" t="s">
        <v>80</v>
      </c>
      <c r="AV1561" s="14" t="s">
        <v>80</v>
      </c>
      <c r="AW1561" s="14" t="s">
        <v>194</v>
      </c>
      <c r="AX1561" s="14" t="s">
        <v>71</v>
      </c>
      <c r="AY1561" s="255" t="s">
        <v>181</v>
      </c>
    </row>
    <row r="1562" s="2" customFormat="1" ht="37.8" customHeight="1">
      <c r="A1562" s="41"/>
      <c r="B1562" s="42"/>
      <c r="C1562" s="216" t="s">
        <v>2010</v>
      </c>
      <c r="D1562" s="216" t="s">
        <v>183</v>
      </c>
      <c r="E1562" s="217" t="s">
        <v>2011</v>
      </c>
      <c r="F1562" s="218" t="s">
        <v>2012</v>
      </c>
      <c r="G1562" s="219" t="s">
        <v>420</v>
      </c>
      <c r="H1562" s="220">
        <v>1</v>
      </c>
      <c r="I1562" s="221"/>
      <c r="J1562" s="222">
        <f>ROUND(I1562*H1562,2)</f>
        <v>0</v>
      </c>
      <c r="K1562" s="218" t="s">
        <v>187</v>
      </c>
      <c r="L1562" s="47"/>
      <c r="M1562" s="223" t="s">
        <v>19</v>
      </c>
      <c r="N1562" s="224" t="s">
        <v>42</v>
      </c>
      <c r="O1562" s="87"/>
      <c r="P1562" s="225">
        <f>O1562*H1562</f>
        <v>0</v>
      </c>
      <c r="Q1562" s="225">
        <v>0.090660000000000004</v>
      </c>
      <c r="R1562" s="225">
        <f>Q1562*H1562</f>
        <v>0.090660000000000004</v>
      </c>
      <c r="S1562" s="225">
        <v>0</v>
      </c>
      <c r="T1562" s="226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227" t="s">
        <v>188</v>
      </c>
      <c r="AT1562" s="227" t="s">
        <v>183</v>
      </c>
      <c r="AU1562" s="227" t="s">
        <v>80</v>
      </c>
      <c r="AY1562" s="20" t="s">
        <v>181</v>
      </c>
      <c r="BE1562" s="228">
        <f>IF(N1562="základní",J1562,0)</f>
        <v>0</v>
      </c>
      <c r="BF1562" s="228">
        <f>IF(N1562="snížená",J1562,0)</f>
        <v>0</v>
      </c>
      <c r="BG1562" s="228">
        <f>IF(N1562="zákl. přenesená",J1562,0)</f>
        <v>0</v>
      </c>
      <c r="BH1562" s="228">
        <f>IF(N1562="sníž. přenesená",J1562,0)</f>
        <v>0</v>
      </c>
      <c r="BI1562" s="228">
        <f>IF(N1562="nulová",J1562,0)</f>
        <v>0</v>
      </c>
      <c r="BJ1562" s="20" t="s">
        <v>78</v>
      </c>
      <c r="BK1562" s="228">
        <f>ROUND(I1562*H1562,2)</f>
        <v>0</v>
      </c>
      <c r="BL1562" s="20" t="s">
        <v>188</v>
      </c>
      <c r="BM1562" s="227" t="s">
        <v>2013</v>
      </c>
    </row>
    <row r="1563" s="2" customFormat="1">
      <c r="A1563" s="41"/>
      <c r="B1563" s="42"/>
      <c r="C1563" s="43"/>
      <c r="D1563" s="229" t="s">
        <v>190</v>
      </c>
      <c r="E1563" s="43"/>
      <c r="F1563" s="230" t="s">
        <v>2014</v>
      </c>
      <c r="G1563" s="43"/>
      <c r="H1563" s="43"/>
      <c r="I1563" s="231"/>
      <c r="J1563" s="43"/>
      <c r="K1563" s="43"/>
      <c r="L1563" s="47"/>
      <c r="M1563" s="232"/>
      <c r="N1563" s="233"/>
      <c r="O1563" s="87"/>
      <c r="P1563" s="87"/>
      <c r="Q1563" s="87"/>
      <c r="R1563" s="87"/>
      <c r="S1563" s="87"/>
      <c r="T1563" s="88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T1563" s="20" t="s">
        <v>190</v>
      </c>
      <c r="AU1563" s="20" t="s">
        <v>80</v>
      </c>
    </row>
    <row r="1564" s="2" customFormat="1" ht="33" customHeight="1">
      <c r="A1564" s="41"/>
      <c r="B1564" s="42"/>
      <c r="C1564" s="278" t="s">
        <v>2015</v>
      </c>
      <c r="D1564" s="278" t="s">
        <v>296</v>
      </c>
      <c r="E1564" s="279" t="s">
        <v>2016</v>
      </c>
      <c r="F1564" s="280" t="s">
        <v>2017</v>
      </c>
      <c r="G1564" s="281" t="s">
        <v>420</v>
      </c>
      <c r="H1564" s="282">
        <v>1</v>
      </c>
      <c r="I1564" s="283"/>
      <c r="J1564" s="284">
        <f>ROUND(I1564*H1564,2)</f>
        <v>0</v>
      </c>
      <c r="K1564" s="280" t="s">
        <v>187</v>
      </c>
      <c r="L1564" s="285"/>
      <c r="M1564" s="286" t="s">
        <v>19</v>
      </c>
      <c r="N1564" s="287" t="s">
        <v>42</v>
      </c>
      <c r="O1564" s="87"/>
      <c r="P1564" s="225">
        <f>O1564*H1564</f>
        <v>0</v>
      </c>
      <c r="Q1564" s="225">
        <v>0.01524</v>
      </c>
      <c r="R1564" s="225">
        <f>Q1564*H1564</f>
        <v>0.01524</v>
      </c>
      <c r="S1564" s="225">
        <v>0</v>
      </c>
      <c r="T1564" s="226">
        <f>S1564*H1564</f>
        <v>0</v>
      </c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R1564" s="227" t="s">
        <v>253</v>
      </c>
      <c r="AT1564" s="227" t="s">
        <v>296</v>
      </c>
      <c r="AU1564" s="227" t="s">
        <v>80</v>
      </c>
      <c r="AY1564" s="20" t="s">
        <v>181</v>
      </c>
      <c r="BE1564" s="228">
        <f>IF(N1564="základní",J1564,0)</f>
        <v>0</v>
      </c>
      <c r="BF1564" s="228">
        <f>IF(N1564="snížená",J1564,0)</f>
        <v>0</v>
      </c>
      <c r="BG1564" s="228">
        <f>IF(N1564="zákl. přenesená",J1564,0)</f>
        <v>0</v>
      </c>
      <c r="BH1564" s="228">
        <f>IF(N1564="sníž. přenesená",J1564,0)</f>
        <v>0</v>
      </c>
      <c r="BI1564" s="228">
        <f>IF(N1564="nulová",J1564,0)</f>
        <v>0</v>
      </c>
      <c r="BJ1564" s="20" t="s">
        <v>78</v>
      </c>
      <c r="BK1564" s="228">
        <f>ROUND(I1564*H1564,2)</f>
        <v>0</v>
      </c>
      <c r="BL1564" s="20" t="s">
        <v>188</v>
      </c>
      <c r="BM1564" s="227" t="s">
        <v>2018</v>
      </c>
    </row>
    <row r="1565" s="14" customFormat="1">
      <c r="A1565" s="14"/>
      <c r="B1565" s="245"/>
      <c r="C1565" s="246"/>
      <c r="D1565" s="236" t="s">
        <v>192</v>
      </c>
      <c r="E1565" s="247" t="s">
        <v>19</v>
      </c>
      <c r="F1565" s="248" t="s">
        <v>2019</v>
      </c>
      <c r="G1565" s="246"/>
      <c r="H1565" s="249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192</v>
      </c>
      <c r="AU1565" s="255" t="s">
        <v>80</v>
      </c>
      <c r="AV1565" s="14" t="s">
        <v>80</v>
      </c>
      <c r="AW1565" s="14" t="s">
        <v>194</v>
      </c>
      <c r="AX1565" s="14" t="s">
        <v>78</v>
      </c>
      <c r="AY1565" s="255" t="s">
        <v>181</v>
      </c>
    </row>
    <row r="1566" s="12" customFormat="1" ht="22.8" customHeight="1">
      <c r="A1566" s="12"/>
      <c r="B1566" s="200"/>
      <c r="C1566" s="201"/>
      <c r="D1566" s="202" t="s">
        <v>70</v>
      </c>
      <c r="E1566" s="214" t="s">
        <v>899</v>
      </c>
      <c r="F1566" s="214" t="s">
        <v>2020</v>
      </c>
      <c r="G1566" s="201"/>
      <c r="H1566" s="201"/>
      <c r="I1566" s="204"/>
      <c r="J1566" s="215">
        <f>BK1566</f>
        <v>0</v>
      </c>
      <c r="K1566" s="201"/>
      <c r="L1566" s="206"/>
      <c r="M1566" s="207"/>
      <c r="N1566" s="208"/>
      <c r="O1566" s="208"/>
      <c r="P1566" s="209">
        <f>SUM(P1567:P1675)</f>
        <v>0</v>
      </c>
      <c r="Q1566" s="208"/>
      <c r="R1566" s="209">
        <f>SUM(R1567:R1675)</f>
        <v>0</v>
      </c>
      <c r="S1566" s="208"/>
      <c r="T1566" s="210">
        <f>SUM(T1567:T1675)</f>
        <v>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R1566" s="211" t="s">
        <v>78</v>
      </c>
      <c r="AT1566" s="212" t="s">
        <v>70</v>
      </c>
      <c r="AU1566" s="212" t="s">
        <v>78</v>
      </c>
      <c r="AY1566" s="211" t="s">
        <v>181</v>
      </c>
      <c r="BK1566" s="213">
        <f>SUM(BK1567:BK1675)</f>
        <v>0</v>
      </c>
    </row>
    <row r="1567" s="2" customFormat="1" ht="37.8" customHeight="1">
      <c r="A1567" s="41"/>
      <c r="B1567" s="42"/>
      <c r="C1567" s="216" t="s">
        <v>2021</v>
      </c>
      <c r="D1567" s="216" t="s">
        <v>183</v>
      </c>
      <c r="E1567" s="217" t="s">
        <v>2022</v>
      </c>
      <c r="F1567" s="218" t="s">
        <v>2023</v>
      </c>
      <c r="G1567" s="219" t="s">
        <v>186</v>
      </c>
      <c r="H1567" s="220">
        <v>86.796999999999997</v>
      </c>
      <c r="I1567" s="221"/>
      <c r="J1567" s="222">
        <f>ROUND(I1567*H1567,2)</f>
        <v>0</v>
      </c>
      <c r="K1567" s="218" t="s">
        <v>187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188</v>
      </c>
      <c r="AT1567" s="227" t="s">
        <v>183</v>
      </c>
      <c r="AU1567" s="227" t="s">
        <v>80</v>
      </c>
      <c r="AY1567" s="20" t="s">
        <v>181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188</v>
      </c>
      <c r="BM1567" s="227" t="s">
        <v>2024</v>
      </c>
    </row>
    <row r="1568" s="2" customFormat="1">
      <c r="A1568" s="41"/>
      <c r="B1568" s="42"/>
      <c r="C1568" s="43"/>
      <c r="D1568" s="229" t="s">
        <v>190</v>
      </c>
      <c r="E1568" s="43"/>
      <c r="F1568" s="230" t="s">
        <v>2025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190</v>
      </c>
      <c r="AU1568" s="20" t="s">
        <v>80</v>
      </c>
    </row>
    <row r="1569" s="14" customFormat="1">
      <c r="A1569" s="14"/>
      <c r="B1569" s="245"/>
      <c r="C1569" s="246"/>
      <c r="D1569" s="236" t="s">
        <v>192</v>
      </c>
      <c r="E1569" s="247" t="s">
        <v>19</v>
      </c>
      <c r="F1569" s="248" t="s">
        <v>2026</v>
      </c>
      <c r="G1569" s="246"/>
      <c r="H1569" s="249">
        <v>86.796875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192</v>
      </c>
      <c r="AU1569" s="255" t="s">
        <v>80</v>
      </c>
      <c r="AV1569" s="14" t="s">
        <v>80</v>
      </c>
      <c r="AW1569" s="14" t="s">
        <v>194</v>
      </c>
      <c r="AX1569" s="14" t="s">
        <v>71</v>
      </c>
      <c r="AY1569" s="255" t="s">
        <v>181</v>
      </c>
    </row>
    <row r="1570" s="2" customFormat="1" ht="44.25" customHeight="1">
      <c r="A1570" s="41"/>
      <c r="B1570" s="42"/>
      <c r="C1570" s="216" t="s">
        <v>2027</v>
      </c>
      <c r="D1570" s="216" t="s">
        <v>183</v>
      </c>
      <c r="E1570" s="217" t="s">
        <v>2028</v>
      </c>
      <c r="F1570" s="218" t="s">
        <v>2029</v>
      </c>
      <c r="G1570" s="219" t="s">
        <v>186</v>
      </c>
      <c r="H1570" s="220">
        <v>2603.9099999999999</v>
      </c>
      <c r="I1570" s="221"/>
      <c r="J1570" s="222">
        <f>ROUND(I1570*H1570,2)</f>
        <v>0</v>
      </c>
      <c r="K1570" s="218" t="s">
        <v>187</v>
      </c>
      <c r="L1570" s="47"/>
      <c r="M1570" s="223" t="s">
        <v>19</v>
      </c>
      <c r="N1570" s="224" t="s">
        <v>42</v>
      </c>
      <c r="O1570" s="87"/>
      <c r="P1570" s="225">
        <f>O1570*H1570</f>
        <v>0</v>
      </c>
      <c r="Q1570" s="225">
        <v>0</v>
      </c>
      <c r="R1570" s="225">
        <f>Q1570*H1570</f>
        <v>0</v>
      </c>
      <c r="S1570" s="225">
        <v>0</v>
      </c>
      <c r="T1570" s="226">
        <f>S1570*H1570</f>
        <v>0</v>
      </c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R1570" s="227" t="s">
        <v>188</v>
      </c>
      <c r="AT1570" s="227" t="s">
        <v>183</v>
      </c>
      <c r="AU1570" s="227" t="s">
        <v>80</v>
      </c>
      <c r="AY1570" s="20" t="s">
        <v>181</v>
      </c>
      <c r="BE1570" s="228">
        <f>IF(N1570="základní",J1570,0)</f>
        <v>0</v>
      </c>
      <c r="BF1570" s="228">
        <f>IF(N1570="snížená",J1570,0)</f>
        <v>0</v>
      </c>
      <c r="BG1570" s="228">
        <f>IF(N1570="zákl. přenesená",J1570,0)</f>
        <v>0</v>
      </c>
      <c r="BH1570" s="228">
        <f>IF(N1570="sníž. přenesená",J1570,0)</f>
        <v>0</v>
      </c>
      <c r="BI1570" s="228">
        <f>IF(N1570="nulová",J1570,0)</f>
        <v>0</v>
      </c>
      <c r="BJ1570" s="20" t="s">
        <v>78</v>
      </c>
      <c r="BK1570" s="228">
        <f>ROUND(I1570*H1570,2)</f>
        <v>0</v>
      </c>
      <c r="BL1570" s="20" t="s">
        <v>188</v>
      </c>
      <c r="BM1570" s="227" t="s">
        <v>2030</v>
      </c>
    </row>
    <row r="1571" s="2" customFormat="1">
      <c r="A1571" s="41"/>
      <c r="B1571" s="42"/>
      <c r="C1571" s="43"/>
      <c r="D1571" s="229" t="s">
        <v>190</v>
      </c>
      <c r="E1571" s="43"/>
      <c r="F1571" s="230" t="s">
        <v>2031</v>
      </c>
      <c r="G1571" s="43"/>
      <c r="H1571" s="43"/>
      <c r="I1571" s="231"/>
      <c r="J1571" s="43"/>
      <c r="K1571" s="43"/>
      <c r="L1571" s="47"/>
      <c r="M1571" s="232"/>
      <c r="N1571" s="233"/>
      <c r="O1571" s="87"/>
      <c r="P1571" s="87"/>
      <c r="Q1571" s="87"/>
      <c r="R1571" s="87"/>
      <c r="S1571" s="87"/>
      <c r="T1571" s="88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T1571" s="20" t="s">
        <v>190</v>
      </c>
      <c r="AU1571" s="20" t="s">
        <v>80</v>
      </c>
    </row>
    <row r="1572" s="14" customFormat="1">
      <c r="A1572" s="14"/>
      <c r="B1572" s="245"/>
      <c r="C1572" s="246"/>
      <c r="D1572" s="236" t="s">
        <v>192</v>
      </c>
      <c r="E1572" s="247" t="s">
        <v>19</v>
      </c>
      <c r="F1572" s="248" t="s">
        <v>2032</v>
      </c>
      <c r="G1572" s="246"/>
      <c r="H1572" s="249">
        <v>86.796999999999997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5" t="s">
        <v>192</v>
      </c>
      <c r="AU1572" s="255" t="s">
        <v>80</v>
      </c>
      <c r="AV1572" s="14" t="s">
        <v>80</v>
      </c>
      <c r="AW1572" s="14" t="s">
        <v>194</v>
      </c>
      <c r="AX1572" s="14" t="s">
        <v>71</v>
      </c>
      <c r="AY1572" s="255" t="s">
        <v>181</v>
      </c>
    </row>
    <row r="1573" s="14" customFormat="1">
      <c r="A1573" s="14"/>
      <c r="B1573" s="245"/>
      <c r="C1573" s="246"/>
      <c r="D1573" s="236" t="s">
        <v>192</v>
      </c>
      <c r="E1573" s="246"/>
      <c r="F1573" s="248" t="s">
        <v>2033</v>
      </c>
      <c r="G1573" s="246"/>
      <c r="H1573" s="249">
        <v>2603.9099999999999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5" t="s">
        <v>192</v>
      </c>
      <c r="AU1573" s="255" t="s">
        <v>80</v>
      </c>
      <c r="AV1573" s="14" t="s">
        <v>80</v>
      </c>
      <c r="AW1573" s="14" t="s">
        <v>4</v>
      </c>
      <c r="AX1573" s="14" t="s">
        <v>78</v>
      </c>
      <c r="AY1573" s="255" t="s">
        <v>181</v>
      </c>
    </row>
    <row r="1574" s="2" customFormat="1" ht="37.8" customHeight="1">
      <c r="A1574" s="41"/>
      <c r="B1574" s="42"/>
      <c r="C1574" s="216" t="s">
        <v>2034</v>
      </c>
      <c r="D1574" s="216" t="s">
        <v>183</v>
      </c>
      <c r="E1574" s="217" t="s">
        <v>2035</v>
      </c>
      <c r="F1574" s="218" t="s">
        <v>2036</v>
      </c>
      <c r="G1574" s="219" t="s">
        <v>186</v>
      </c>
      <c r="H1574" s="220">
        <v>86.796999999999997</v>
      </c>
      <c r="I1574" s="221"/>
      <c r="J1574" s="222">
        <f>ROUND(I1574*H1574,2)</f>
        <v>0</v>
      </c>
      <c r="K1574" s="218" t="s">
        <v>187</v>
      </c>
      <c r="L1574" s="47"/>
      <c r="M1574" s="223" t="s">
        <v>19</v>
      </c>
      <c r="N1574" s="224" t="s">
        <v>42</v>
      </c>
      <c r="O1574" s="87"/>
      <c r="P1574" s="225">
        <f>O1574*H1574</f>
        <v>0</v>
      </c>
      <c r="Q1574" s="225">
        <v>0</v>
      </c>
      <c r="R1574" s="225">
        <f>Q1574*H1574</f>
        <v>0</v>
      </c>
      <c r="S1574" s="225">
        <v>0</v>
      </c>
      <c r="T1574" s="226">
        <f>S1574*H1574</f>
        <v>0</v>
      </c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R1574" s="227" t="s">
        <v>188</v>
      </c>
      <c r="AT1574" s="227" t="s">
        <v>183</v>
      </c>
      <c r="AU1574" s="227" t="s">
        <v>80</v>
      </c>
      <c r="AY1574" s="20" t="s">
        <v>181</v>
      </c>
      <c r="BE1574" s="228">
        <f>IF(N1574="základní",J1574,0)</f>
        <v>0</v>
      </c>
      <c r="BF1574" s="228">
        <f>IF(N1574="snížená",J1574,0)</f>
        <v>0</v>
      </c>
      <c r="BG1574" s="228">
        <f>IF(N1574="zákl. přenesená",J1574,0)</f>
        <v>0</v>
      </c>
      <c r="BH1574" s="228">
        <f>IF(N1574="sníž. přenesená",J1574,0)</f>
        <v>0</v>
      </c>
      <c r="BI1574" s="228">
        <f>IF(N1574="nulová",J1574,0)</f>
        <v>0</v>
      </c>
      <c r="BJ1574" s="20" t="s">
        <v>78</v>
      </c>
      <c r="BK1574" s="228">
        <f>ROUND(I1574*H1574,2)</f>
        <v>0</v>
      </c>
      <c r="BL1574" s="20" t="s">
        <v>188</v>
      </c>
      <c r="BM1574" s="227" t="s">
        <v>2037</v>
      </c>
    </row>
    <row r="1575" s="2" customFormat="1">
      <c r="A1575" s="41"/>
      <c r="B1575" s="42"/>
      <c r="C1575" s="43"/>
      <c r="D1575" s="229" t="s">
        <v>190</v>
      </c>
      <c r="E1575" s="43"/>
      <c r="F1575" s="230" t="s">
        <v>2038</v>
      </c>
      <c r="G1575" s="43"/>
      <c r="H1575" s="43"/>
      <c r="I1575" s="231"/>
      <c r="J1575" s="43"/>
      <c r="K1575" s="43"/>
      <c r="L1575" s="47"/>
      <c r="M1575" s="232"/>
      <c r="N1575" s="233"/>
      <c r="O1575" s="87"/>
      <c r="P1575" s="87"/>
      <c r="Q1575" s="87"/>
      <c r="R1575" s="87"/>
      <c r="S1575" s="87"/>
      <c r="T1575" s="88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T1575" s="20" t="s">
        <v>190</v>
      </c>
      <c r="AU1575" s="20" t="s">
        <v>80</v>
      </c>
    </row>
    <row r="1576" s="2" customFormat="1" ht="37.8" customHeight="1">
      <c r="A1576" s="41"/>
      <c r="B1576" s="42"/>
      <c r="C1576" s="216" t="s">
        <v>2039</v>
      </c>
      <c r="D1576" s="216" t="s">
        <v>183</v>
      </c>
      <c r="E1576" s="217" t="s">
        <v>2040</v>
      </c>
      <c r="F1576" s="218" t="s">
        <v>2041</v>
      </c>
      <c r="G1576" s="219" t="s">
        <v>186</v>
      </c>
      <c r="H1576" s="220">
        <v>106.92</v>
      </c>
      <c r="I1576" s="221"/>
      <c r="J1576" s="222">
        <f>ROUND(I1576*H1576,2)</f>
        <v>0</v>
      </c>
      <c r="K1576" s="218" t="s">
        <v>187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188</v>
      </c>
      <c r="AT1576" s="227" t="s">
        <v>183</v>
      </c>
      <c r="AU1576" s="227" t="s">
        <v>80</v>
      </c>
      <c r="AY1576" s="20" t="s">
        <v>181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78</v>
      </c>
      <c r="BK1576" s="228">
        <f>ROUND(I1576*H1576,2)</f>
        <v>0</v>
      </c>
      <c r="BL1576" s="20" t="s">
        <v>188</v>
      </c>
      <c r="BM1576" s="227" t="s">
        <v>2042</v>
      </c>
    </row>
    <row r="1577" s="2" customFormat="1">
      <c r="A1577" s="41"/>
      <c r="B1577" s="42"/>
      <c r="C1577" s="43"/>
      <c r="D1577" s="229" t="s">
        <v>190</v>
      </c>
      <c r="E1577" s="43"/>
      <c r="F1577" s="230" t="s">
        <v>2043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190</v>
      </c>
      <c r="AU1577" s="20" t="s">
        <v>80</v>
      </c>
    </row>
    <row r="1578" s="14" customFormat="1">
      <c r="A1578" s="14"/>
      <c r="B1578" s="245"/>
      <c r="C1578" s="246"/>
      <c r="D1578" s="236" t="s">
        <v>192</v>
      </c>
      <c r="E1578" s="247" t="s">
        <v>19</v>
      </c>
      <c r="F1578" s="248" t="s">
        <v>2044</v>
      </c>
      <c r="G1578" s="246"/>
      <c r="H1578" s="249">
        <v>106.92</v>
      </c>
      <c r="I1578" s="250"/>
      <c r="J1578" s="246"/>
      <c r="K1578" s="246"/>
      <c r="L1578" s="251"/>
      <c r="M1578" s="252"/>
      <c r="N1578" s="253"/>
      <c r="O1578" s="253"/>
      <c r="P1578" s="253"/>
      <c r="Q1578" s="253"/>
      <c r="R1578" s="253"/>
      <c r="S1578" s="253"/>
      <c r="T1578" s="25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5" t="s">
        <v>192</v>
      </c>
      <c r="AU1578" s="255" t="s">
        <v>80</v>
      </c>
      <c r="AV1578" s="14" t="s">
        <v>80</v>
      </c>
      <c r="AW1578" s="14" t="s">
        <v>194</v>
      </c>
      <c r="AX1578" s="14" t="s">
        <v>71</v>
      </c>
      <c r="AY1578" s="255" t="s">
        <v>181</v>
      </c>
    </row>
    <row r="1579" s="2" customFormat="1" ht="44.25" customHeight="1">
      <c r="A1579" s="41"/>
      <c r="B1579" s="42"/>
      <c r="C1579" s="216" t="s">
        <v>2045</v>
      </c>
      <c r="D1579" s="216" t="s">
        <v>183</v>
      </c>
      <c r="E1579" s="217" t="s">
        <v>2046</v>
      </c>
      <c r="F1579" s="218" t="s">
        <v>2047</v>
      </c>
      <c r="G1579" s="219" t="s">
        <v>186</v>
      </c>
      <c r="H1579" s="220">
        <v>9622.7999999999993</v>
      </c>
      <c r="I1579" s="221"/>
      <c r="J1579" s="222">
        <f>ROUND(I1579*H1579,2)</f>
        <v>0</v>
      </c>
      <c r="K1579" s="218" t="s">
        <v>187</v>
      </c>
      <c r="L1579" s="47"/>
      <c r="M1579" s="223" t="s">
        <v>19</v>
      </c>
      <c r="N1579" s="224" t="s">
        <v>42</v>
      </c>
      <c r="O1579" s="87"/>
      <c r="P1579" s="225">
        <f>O1579*H1579</f>
        <v>0</v>
      </c>
      <c r="Q1579" s="225">
        <v>0</v>
      </c>
      <c r="R1579" s="225">
        <f>Q1579*H1579</f>
        <v>0</v>
      </c>
      <c r="S1579" s="225">
        <v>0</v>
      </c>
      <c r="T1579" s="226">
        <f>S1579*H1579</f>
        <v>0</v>
      </c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R1579" s="227" t="s">
        <v>188</v>
      </c>
      <c r="AT1579" s="227" t="s">
        <v>183</v>
      </c>
      <c r="AU1579" s="227" t="s">
        <v>80</v>
      </c>
      <c r="AY1579" s="20" t="s">
        <v>181</v>
      </c>
      <c r="BE1579" s="228">
        <f>IF(N1579="základní",J1579,0)</f>
        <v>0</v>
      </c>
      <c r="BF1579" s="228">
        <f>IF(N1579="snížená",J1579,0)</f>
        <v>0</v>
      </c>
      <c r="BG1579" s="228">
        <f>IF(N1579="zákl. přenesená",J1579,0)</f>
        <v>0</v>
      </c>
      <c r="BH1579" s="228">
        <f>IF(N1579="sníž. přenesená",J1579,0)</f>
        <v>0</v>
      </c>
      <c r="BI1579" s="228">
        <f>IF(N1579="nulová",J1579,0)</f>
        <v>0</v>
      </c>
      <c r="BJ1579" s="20" t="s">
        <v>78</v>
      </c>
      <c r="BK1579" s="228">
        <f>ROUND(I1579*H1579,2)</f>
        <v>0</v>
      </c>
      <c r="BL1579" s="20" t="s">
        <v>188</v>
      </c>
      <c r="BM1579" s="227" t="s">
        <v>2048</v>
      </c>
    </row>
    <row r="1580" s="2" customFormat="1">
      <c r="A1580" s="41"/>
      <c r="B1580" s="42"/>
      <c r="C1580" s="43"/>
      <c r="D1580" s="229" t="s">
        <v>190</v>
      </c>
      <c r="E1580" s="43"/>
      <c r="F1580" s="230" t="s">
        <v>2049</v>
      </c>
      <c r="G1580" s="43"/>
      <c r="H1580" s="43"/>
      <c r="I1580" s="231"/>
      <c r="J1580" s="43"/>
      <c r="K1580" s="43"/>
      <c r="L1580" s="47"/>
      <c r="M1580" s="232"/>
      <c r="N1580" s="233"/>
      <c r="O1580" s="87"/>
      <c r="P1580" s="87"/>
      <c r="Q1580" s="87"/>
      <c r="R1580" s="87"/>
      <c r="S1580" s="87"/>
      <c r="T1580" s="88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T1580" s="20" t="s">
        <v>190</v>
      </c>
      <c r="AU1580" s="20" t="s">
        <v>80</v>
      </c>
    </row>
    <row r="1581" s="14" customFormat="1">
      <c r="A1581" s="14"/>
      <c r="B1581" s="245"/>
      <c r="C1581" s="246"/>
      <c r="D1581" s="236" t="s">
        <v>192</v>
      </c>
      <c r="E1581" s="246"/>
      <c r="F1581" s="248" t="s">
        <v>2050</v>
      </c>
      <c r="G1581" s="246"/>
      <c r="H1581" s="249">
        <v>9622.7999999999993</v>
      </c>
      <c r="I1581" s="250"/>
      <c r="J1581" s="246"/>
      <c r="K1581" s="246"/>
      <c r="L1581" s="251"/>
      <c r="M1581" s="252"/>
      <c r="N1581" s="253"/>
      <c r="O1581" s="253"/>
      <c r="P1581" s="253"/>
      <c r="Q1581" s="253"/>
      <c r="R1581" s="253"/>
      <c r="S1581" s="253"/>
      <c r="T1581" s="25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5" t="s">
        <v>192</v>
      </c>
      <c r="AU1581" s="255" t="s">
        <v>80</v>
      </c>
      <c r="AV1581" s="14" t="s">
        <v>80</v>
      </c>
      <c r="AW1581" s="14" t="s">
        <v>4</v>
      </c>
      <c r="AX1581" s="14" t="s">
        <v>78</v>
      </c>
      <c r="AY1581" s="255" t="s">
        <v>181</v>
      </c>
    </row>
    <row r="1582" s="2" customFormat="1" ht="37.8" customHeight="1">
      <c r="A1582" s="41"/>
      <c r="B1582" s="42"/>
      <c r="C1582" s="216" t="s">
        <v>2051</v>
      </c>
      <c r="D1582" s="216" t="s">
        <v>183</v>
      </c>
      <c r="E1582" s="217" t="s">
        <v>2052</v>
      </c>
      <c r="F1582" s="218" t="s">
        <v>2053</v>
      </c>
      <c r="G1582" s="219" t="s">
        <v>186</v>
      </c>
      <c r="H1582" s="220">
        <v>106.92</v>
      </c>
      <c r="I1582" s="221"/>
      <c r="J1582" s="222">
        <f>ROUND(I1582*H1582,2)</f>
        <v>0</v>
      </c>
      <c r="K1582" s="218" t="s">
        <v>187</v>
      </c>
      <c r="L1582" s="47"/>
      <c r="M1582" s="223" t="s">
        <v>19</v>
      </c>
      <c r="N1582" s="224" t="s">
        <v>42</v>
      </c>
      <c r="O1582" s="87"/>
      <c r="P1582" s="225">
        <f>O1582*H1582</f>
        <v>0</v>
      </c>
      <c r="Q1582" s="225">
        <v>0</v>
      </c>
      <c r="R1582" s="225">
        <f>Q1582*H1582</f>
        <v>0</v>
      </c>
      <c r="S1582" s="225">
        <v>0</v>
      </c>
      <c r="T1582" s="226">
        <f>S1582*H1582</f>
        <v>0</v>
      </c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R1582" s="227" t="s">
        <v>188</v>
      </c>
      <c r="AT1582" s="227" t="s">
        <v>183</v>
      </c>
      <c r="AU1582" s="227" t="s">
        <v>80</v>
      </c>
      <c r="AY1582" s="20" t="s">
        <v>181</v>
      </c>
      <c r="BE1582" s="228">
        <f>IF(N1582="základní",J1582,0)</f>
        <v>0</v>
      </c>
      <c r="BF1582" s="228">
        <f>IF(N1582="snížená",J1582,0)</f>
        <v>0</v>
      </c>
      <c r="BG1582" s="228">
        <f>IF(N1582="zákl. přenesená",J1582,0)</f>
        <v>0</v>
      </c>
      <c r="BH1582" s="228">
        <f>IF(N1582="sníž. přenesená",J1582,0)</f>
        <v>0</v>
      </c>
      <c r="BI1582" s="228">
        <f>IF(N1582="nulová",J1582,0)</f>
        <v>0</v>
      </c>
      <c r="BJ1582" s="20" t="s">
        <v>78</v>
      </c>
      <c r="BK1582" s="228">
        <f>ROUND(I1582*H1582,2)</f>
        <v>0</v>
      </c>
      <c r="BL1582" s="20" t="s">
        <v>188</v>
      </c>
      <c r="BM1582" s="227" t="s">
        <v>2054</v>
      </c>
    </row>
    <row r="1583" s="2" customFormat="1">
      <c r="A1583" s="41"/>
      <c r="B1583" s="42"/>
      <c r="C1583" s="43"/>
      <c r="D1583" s="229" t="s">
        <v>190</v>
      </c>
      <c r="E1583" s="43"/>
      <c r="F1583" s="230" t="s">
        <v>2055</v>
      </c>
      <c r="G1583" s="43"/>
      <c r="H1583" s="43"/>
      <c r="I1583" s="231"/>
      <c r="J1583" s="43"/>
      <c r="K1583" s="43"/>
      <c r="L1583" s="47"/>
      <c r="M1583" s="232"/>
      <c r="N1583" s="233"/>
      <c r="O1583" s="87"/>
      <c r="P1583" s="87"/>
      <c r="Q1583" s="87"/>
      <c r="R1583" s="87"/>
      <c r="S1583" s="87"/>
      <c r="T1583" s="88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T1583" s="20" t="s">
        <v>190</v>
      </c>
      <c r="AU1583" s="20" t="s">
        <v>80</v>
      </c>
    </row>
    <row r="1584" s="2" customFormat="1" ht="44.25" customHeight="1">
      <c r="A1584" s="41"/>
      <c r="B1584" s="42"/>
      <c r="C1584" s="216" t="s">
        <v>2056</v>
      </c>
      <c r="D1584" s="216" t="s">
        <v>183</v>
      </c>
      <c r="E1584" s="217" t="s">
        <v>2057</v>
      </c>
      <c r="F1584" s="218" t="s">
        <v>2058</v>
      </c>
      <c r="G1584" s="219" t="s">
        <v>420</v>
      </c>
      <c r="H1584" s="220">
        <v>2</v>
      </c>
      <c r="I1584" s="221"/>
      <c r="J1584" s="222">
        <f>ROUND(I1584*H1584,2)</f>
        <v>0</v>
      </c>
      <c r="K1584" s="218" t="s">
        <v>187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</v>
      </c>
      <c r="R1584" s="225">
        <f>Q1584*H1584</f>
        <v>0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188</v>
      </c>
      <c r="AT1584" s="227" t="s">
        <v>183</v>
      </c>
      <c r="AU1584" s="227" t="s">
        <v>80</v>
      </c>
      <c r="AY1584" s="20" t="s">
        <v>181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78</v>
      </c>
      <c r="BK1584" s="228">
        <f>ROUND(I1584*H1584,2)</f>
        <v>0</v>
      </c>
      <c r="BL1584" s="20" t="s">
        <v>188</v>
      </c>
      <c r="BM1584" s="227" t="s">
        <v>2059</v>
      </c>
    </row>
    <row r="1585" s="2" customFormat="1">
      <c r="A1585" s="41"/>
      <c r="B1585" s="42"/>
      <c r="C1585" s="43"/>
      <c r="D1585" s="229" t="s">
        <v>190</v>
      </c>
      <c r="E1585" s="43"/>
      <c r="F1585" s="230" t="s">
        <v>2060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190</v>
      </c>
      <c r="AU1585" s="20" t="s">
        <v>80</v>
      </c>
    </row>
    <row r="1586" s="14" customFormat="1">
      <c r="A1586" s="14"/>
      <c r="B1586" s="245"/>
      <c r="C1586" s="246"/>
      <c r="D1586" s="236" t="s">
        <v>192</v>
      </c>
      <c r="E1586" s="247" t="s">
        <v>19</v>
      </c>
      <c r="F1586" s="248" t="s">
        <v>2061</v>
      </c>
      <c r="G1586" s="246"/>
      <c r="H1586" s="249">
        <v>2</v>
      </c>
      <c r="I1586" s="250"/>
      <c r="J1586" s="246"/>
      <c r="K1586" s="246"/>
      <c r="L1586" s="251"/>
      <c r="M1586" s="252"/>
      <c r="N1586" s="253"/>
      <c r="O1586" s="253"/>
      <c r="P1586" s="253"/>
      <c r="Q1586" s="253"/>
      <c r="R1586" s="253"/>
      <c r="S1586" s="253"/>
      <c r="T1586" s="25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5" t="s">
        <v>192</v>
      </c>
      <c r="AU1586" s="255" t="s">
        <v>80</v>
      </c>
      <c r="AV1586" s="14" t="s">
        <v>80</v>
      </c>
      <c r="AW1586" s="14" t="s">
        <v>194</v>
      </c>
      <c r="AX1586" s="14" t="s">
        <v>71</v>
      </c>
      <c r="AY1586" s="255" t="s">
        <v>181</v>
      </c>
    </row>
    <row r="1587" s="2" customFormat="1" ht="55.5" customHeight="1">
      <c r="A1587" s="41"/>
      <c r="B1587" s="42"/>
      <c r="C1587" s="216" t="s">
        <v>2062</v>
      </c>
      <c r="D1587" s="216" t="s">
        <v>183</v>
      </c>
      <c r="E1587" s="217" t="s">
        <v>2063</v>
      </c>
      <c r="F1587" s="218" t="s">
        <v>2064</v>
      </c>
      <c r="G1587" s="219" t="s">
        <v>420</v>
      </c>
      <c r="H1587" s="220">
        <v>180</v>
      </c>
      <c r="I1587" s="221"/>
      <c r="J1587" s="222">
        <f>ROUND(I1587*H1587,2)</f>
        <v>0</v>
      </c>
      <c r="K1587" s="218" t="s">
        <v>187</v>
      </c>
      <c r="L1587" s="47"/>
      <c r="M1587" s="223" t="s">
        <v>19</v>
      </c>
      <c r="N1587" s="224" t="s">
        <v>42</v>
      </c>
      <c r="O1587" s="87"/>
      <c r="P1587" s="225">
        <f>O1587*H1587</f>
        <v>0</v>
      </c>
      <c r="Q1587" s="225">
        <v>0</v>
      </c>
      <c r="R1587" s="225">
        <f>Q1587*H1587</f>
        <v>0</v>
      </c>
      <c r="S1587" s="225">
        <v>0</v>
      </c>
      <c r="T1587" s="226">
        <f>S1587*H1587</f>
        <v>0</v>
      </c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R1587" s="227" t="s">
        <v>188</v>
      </c>
      <c r="AT1587" s="227" t="s">
        <v>183</v>
      </c>
      <c r="AU1587" s="227" t="s">
        <v>80</v>
      </c>
      <c r="AY1587" s="20" t="s">
        <v>181</v>
      </c>
      <c r="BE1587" s="228">
        <f>IF(N1587="základní",J1587,0)</f>
        <v>0</v>
      </c>
      <c r="BF1587" s="228">
        <f>IF(N1587="snížená",J1587,0)</f>
        <v>0</v>
      </c>
      <c r="BG1587" s="228">
        <f>IF(N1587="zákl. přenesená",J1587,0)</f>
        <v>0</v>
      </c>
      <c r="BH1587" s="228">
        <f>IF(N1587="sníž. přenesená",J1587,0)</f>
        <v>0</v>
      </c>
      <c r="BI1587" s="228">
        <f>IF(N1587="nulová",J1587,0)</f>
        <v>0</v>
      </c>
      <c r="BJ1587" s="20" t="s">
        <v>78</v>
      </c>
      <c r="BK1587" s="228">
        <f>ROUND(I1587*H1587,2)</f>
        <v>0</v>
      </c>
      <c r="BL1587" s="20" t="s">
        <v>188</v>
      </c>
      <c r="BM1587" s="227" t="s">
        <v>2065</v>
      </c>
    </row>
    <row r="1588" s="2" customFormat="1">
      <c r="A1588" s="41"/>
      <c r="B1588" s="42"/>
      <c r="C1588" s="43"/>
      <c r="D1588" s="229" t="s">
        <v>190</v>
      </c>
      <c r="E1588" s="43"/>
      <c r="F1588" s="230" t="s">
        <v>2066</v>
      </c>
      <c r="G1588" s="43"/>
      <c r="H1588" s="43"/>
      <c r="I1588" s="231"/>
      <c r="J1588" s="43"/>
      <c r="K1588" s="43"/>
      <c r="L1588" s="47"/>
      <c r="M1588" s="232"/>
      <c r="N1588" s="233"/>
      <c r="O1588" s="87"/>
      <c r="P1588" s="87"/>
      <c r="Q1588" s="87"/>
      <c r="R1588" s="87"/>
      <c r="S1588" s="87"/>
      <c r="T1588" s="88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T1588" s="20" t="s">
        <v>190</v>
      </c>
      <c r="AU1588" s="20" t="s">
        <v>80</v>
      </c>
    </row>
    <row r="1589" s="14" customFormat="1">
      <c r="A1589" s="14"/>
      <c r="B1589" s="245"/>
      <c r="C1589" s="246"/>
      <c r="D1589" s="236" t="s">
        <v>192</v>
      </c>
      <c r="E1589" s="246"/>
      <c r="F1589" s="248" t="s">
        <v>2067</v>
      </c>
      <c r="G1589" s="246"/>
      <c r="H1589" s="249">
        <v>180</v>
      </c>
      <c r="I1589" s="250"/>
      <c r="J1589" s="246"/>
      <c r="K1589" s="246"/>
      <c r="L1589" s="251"/>
      <c r="M1589" s="252"/>
      <c r="N1589" s="253"/>
      <c r="O1589" s="253"/>
      <c r="P1589" s="253"/>
      <c r="Q1589" s="253"/>
      <c r="R1589" s="253"/>
      <c r="S1589" s="253"/>
      <c r="T1589" s="25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5" t="s">
        <v>192</v>
      </c>
      <c r="AU1589" s="255" t="s">
        <v>80</v>
      </c>
      <c r="AV1589" s="14" t="s">
        <v>80</v>
      </c>
      <c r="AW1589" s="14" t="s">
        <v>4</v>
      </c>
      <c r="AX1589" s="14" t="s">
        <v>78</v>
      </c>
      <c r="AY1589" s="255" t="s">
        <v>181</v>
      </c>
    </row>
    <row r="1590" s="2" customFormat="1" ht="44.25" customHeight="1">
      <c r="A1590" s="41"/>
      <c r="B1590" s="42"/>
      <c r="C1590" s="216" t="s">
        <v>2068</v>
      </c>
      <c r="D1590" s="216" t="s">
        <v>183</v>
      </c>
      <c r="E1590" s="217" t="s">
        <v>2069</v>
      </c>
      <c r="F1590" s="218" t="s">
        <v>2070</v>
      </c>
      <c r="G1590" s="219" t="s">
        <v>420</v>
      </c>
      <c r="H1590" s="220">
        <v>2</v>
      </c>
      <c r="I1590" s="221"/>
      <c r="J1590" s="222">
        <f>ROUND(I1590*H1590,2)</f>
        <v>0</v>
      </c>
      <c r="K1590" s="218" t="s">
        <v>187</v>
      </c>
      <c r="L1590" s="47"/>
      <c r="M1590" s="223" t="s">
        <v>19</v>
      </c>
      <c r="N1590" s="224" t="s">
        <v>42</v>
      </c>
      <c r="O1590" s="87"/>
      <c r="P1590" s="225">
        <f>O1590*H1590</f>
        <v>0</v>
      </c>
      <c r="Q1590" s="225">
        <v>0</v>
      </c>
      <c r="R1590" s="225">
        <f>Q1590*H1590</f>
        <v>0</v>
      </c>
      <c r="S1590" s="225">
        <v>0</v>
      </c>
      <c r="T1590" s="226">
        <f>S1590*H1590</f>
        <v>0</v>
      </c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R1590" s="227" t="s">
        <v>188</v>
      </c>
      <c r="AT1590" s="227" t="s">
        <v>183</v>
      </c>
      <c r="AU1590" s="227" t="s">
        <v>80</v>
      </c>
      <c r="AY1590" s="20" t="s">
        <v>181</v>
      </c>
      <c r="BE1590" s="228">
        <f>IF(N1590="základní",J1590,0)</f>
        <v>0</v>
      </c>
      <c r="BF1590" s="228">
        <f>IF(N1590="snížená",J1590,0)</f>
        <v>0</v>
      </c>
      <c r="BG1590" s="228">
        <f>IF(N1590="zákl. přenesená",J1590,0)</f>
        <v>0</v>
      </c>
      <c r="BH1590" s="228">
        <f>IF(N1590="sníž. přenesená",J1590,0)</f>
        <v>0</v>
      </c>
      <c r="BI1590" s="228">
        <f>IF(N1590="nulová",J1590,0)</f>
        <v>0</v>
      </c>
      <c r="BJ1590" s="20" t="s">
        <v>78</v>
      </c>
      <c r="BK1590" s="228">
        <f>ROUND(I1590*H1590,2)</f>
        <v>0</v>
      </c>
      <c r="BL1590" s="20" t="s">
        <v>188</v>
      </c>
      <c r="BM1590" s="227" t="s">
        <v>2071</v>
      </c>
    </row>
    <row r="1591" s="2" customFormat="1">
      <c r="A1591" s="41"/>
      <c r="B1591" s="42"/>
      <c r="C1591" s="43"/>
      <c r="D1591" s="229" t="s">
        <v>190</v>
      </c>
      <c r="E1591" s="43"/>
      <c r="F1591" s="230" t="s">
        <v>2072</v>
      </c>
      <c r="G1591" s="43"/>
      <c r="H1591" s="43"/>
      <c r="I1591" s="231"/>
      <c r="J1591" s="43"/>
      <c r="K1591" s="43"/>
      <c r="L1591" s="47"/>
      <c r="M1591" s="232"/>
      <c r="N1591" s="233"/>
      <c r="O1591" s="87"/>
      <c r="P1591" s="87"/>
      <c r="Q1591" s="87"/>
      <c r="R1591" s="87"/>
      <c r="S1591" s="87"/>
      <c r="T1591" s="88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T1591" s="20" t="s">
        <v>190</v>
      </c>
      <c r="AU1591" s="20" t="s">
        <v>80</v>
      </c>
    </row>
    <row r="1592" s="2" customFormat="1" ht="33" customHeight="1">
      <c r="A1592" s="41"/>
      <c r="B1592" s="42"/>
      <c r="C1592" s="216" t="s">
        <v>2073</v>
      </c>
      <c r="D1592" s="216" t="s">
        <v>183</v>
      </c>
      <c r="E1592" s="217" t="s">
        <v>2074</v>
      </c>
      <c r="F1592" s="218" t="s">
        <v>2075</v>
      </c>
      <c r="G1592" s="219" t="s">
        <v>2076</v>
      </c>
      <c r="H1592" s="220">
        <v>7.0499999999999998</v>
      </c>
      <c r="I1592" s="221"/>
      <c r="J1592" s="222">
        <f>ROUND(I1592*H1592,2)</f>
        <v>0</v>
      </c>
      <c r="K1592" s="218" t="s">
        <v>187</v>
      </c>
      <c r="L1592" s="47"/>
      <c r="M1592" s="223" t="s">
        <v>19</v>
      </c>
      <c r="N1592" s="224" t="s">
        <v>42</v>
      </c>
      <c r="O1592" s="87"/>
      <c r="P1592" s="225">
        <f>O1592*H1592</f>
        <v>0</v>
      </c>
      <c r="Q1592" s="225">
        <v>0</v>
      </c>
      <c r="R1592" s="225">
        <f>Q1592*H1592</f>
        <v>0</v>
      </c>
      <c r="S1592" s="225">
        <v>0</v>
      </c>
      <c r="T1592" s="226">
        <f>S1592*H1592</f>
        <v>0</v>
      </c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R1592" s="227" t="s">
        <v>188</v>
      </c>
      <c r="AT1592" s="227" t="s">
        <v>183</v>
      </c>
      <c r="AU1592" s="227" t="s">
        <v>80</v>
      </c>
      <c r="AY1592" s="20" t="s">
        <v>181</v>
      </c>
      <c r="BE1592" s="228">
        <f>IF(N1592="základní",J1592,0)</f>
        <v>0</v>
      </c>
      <c r="BF1592" s="228">
        <f>IF(N1592="snížená",J1592,0)</f>
        <v>0</v>
      </c>
      <c r="BG1592" s="228">
        <f>IF(N1592="zákl. přenesená",J1592,0)</f>
        <v>0</v>
      </c>
      <c r="BH1592" s="228">
        <f>IF(N1592="sníž. přenesená",J1592,0)</f>
        <v>0</v>
      </c>
      <c r="BI1592" s="228">
        <f>IF(N1592="nulová",J1592,0)</f>
        <v>0</v>
      </c>
      <c r="BJ1592" s="20" t="s">
        <v>78</v>
      </c>
      <c r="BK1592" s="228">
        <f>ROUND(I1592*H1592,2)</f>
        <v>0</v>
      </c>
      <c r="BL1592" s="20" t="s">
        <v>188</v>
      </c>
      <c r="BM1592" s="227" t="s">
        <v>2077</v>
      </c>
    </row>
    <row r="1593" s="2" customFormat="1">
      <c r="A1593" s="41"/>
      <c r="B1593" s="42"/>
      <c r="C1593" s="43"/>
      <c r="D1593" s="229" t="s">
        <v>190</v>
      </c>
      <c r="E1593" s="43"/>
      <c r="F1593" s="230" t="s">
        <v>2078</v>
      </c>
      <c r="G1593" s="43"/>
      <c r="H1593" s="43"/>
      <c r="I1593" s="231"/>
      <c r="J1593" s="43"/>
      <c r="K1593" s="43"/>
      <c r="L1593" s="47"/>
      <c r="M1593" s="232"/>
      <c r="N1593" s="233"/>
      <c r="O1593" s="87"/>
      <c r="P1593" s="87"/>
      <c r="Q1593" s="87"/>
      <c r="R1593" s="87"/>
      <c r="S1593" s="87"/>
      <c r="T1593" s="88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T1593" s="20" t="s">
        <v>190</v>
      </c>
      <c r="AU1593" s="20" t="s">
        <v>80</v>
      </c>
    </row>
    <row r="1594" s="14" customFormat="1">
      <c r="A1594" s="14"/>
      <c r="B1594" s="245"/>
      <c r="C1594" s="246"/>
      <c r="D1594" s="236" t="s">
        <v>192</v>
      </c>
      <c r="E1594" s="247" t="s">
        <v>19</v>
      </c>
      <c r="F1594" s="248" t="s">
        <v>2079</v>
      </c>
      <c r="G1594" s="246"/>
      <c r="H1594" s="249">
        <v>7.0499999999999998</v>
      </c>
      <c r="I1594" s="250"/>
      <c r="J1594" s="246"/>
      <c r="K1594" s="246"/>
      <c r="L1594" s="251"/>
      <c r="M1594" s="252"/>
      <c r="N1594" s="253"/>
      <c r="O1594" s="253"/>
      <c r="P1594" s="253"/>
      <c r="Q1594" s="253"/>
      <c r="R1594" s="253"/>
      <c r="S1594" s="253"/>
      <c r="T1594" s="25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5" t="s">
        <v>192</v>
      </c>
      <c r="AU1594" s="255" t="s">
        <v>80</v>
      </c>
      <c r="AV1594" s="14" t="s">
        <v>80</v>
      </c>
      <c r="AW1594" s="14" t="s">
        <v>194</v>
      </c>
      <c r="AX1594" s="14" t="s">
        <v>71</v>
      </c>
      <c r="AY1594" s="255" t="s">
        <v>181</v>
      </c>
    </row>
    <row r="1595" s="2" customFormat="1" ht="37.8" customHeight="1">
      <c r="A1595" s="41"/>
      <c r="B1595" s="42"/>
      <c r="C1595" s="216" t="s">
        <v>2080</v>
      </c>
      <c r="D1595" s="216" t="s">
        <v>183</v>
      </c>
      <c r="E1595" s="217" t="s">
        <v>2081</v>
      </c>
      <c r="F1595" s="218" t="s">
        <v>2082</v>
      </c>
      <c r="G1595" s="219" t="s">
        <v>2076</v>
      </c>
      <c r="H1595" s="220">
        <v>423</v>
      </c>
      <c r="I1595" s="221"/>
      <c r="J1595" s="222">
        <f>ROUND(I1595*H1595,2)</f>
        <v>0</v>
      </c>
      <c r="K1595" s="218" t="s">
        <v>187</v>
      </c>
      <c r="L1595" s="47"/>
      <c r="M1595" s="223" t="s">
        <v>19</v>
      </c>
      <c r="N1595" s="224" t="s">
        <v>42</v>
      </c>
      <c r="O1595" s="87"/>
      <c r="P1595" s="225">
        <f>O1595*H1595</f>
        <v>0</v>
      </c>
      <c r="Q1595" s="225">
        <v>0</v>
      </c>
      <c r="R1595" s="225">
        <f>Q1595*H1595</f>
        <v>0</v>
      </c>
      <c r="S1595" s="225">
        <v>0</v>
      </c>
      <c r="T1595" s="226">
        <f>S1595*H1595</f>
        <v>0</v>
      </c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R1595" s="227" t="s">
        <v>188</v>
      </c>
      <c r="AT1595" s="227" t="s">
        <v>183</v>
      </c>
      <c r="AU1595" s="227" t="s">
        <v>80</v>
      </c>
      <c r="AY1595" s="20" t="s">
        <v>181</v>
      </c>
      <c r="BE1595" s="228">
        <f>IF(N1595="základní",J1595,0)</f>
        <v>0</v>
      </c>
      <c r="BF1595" s="228">
        <f>IF(N1595="snížená",J1595,0)</f>
        <v>0</v>
      </c>
      <c r="BG1595" s="228">
        <f>IF(N1595="zákl. přenesená",J1595,0)</f>
        <v>0</v>
      </c>
      <c r="BH1595" s="228">
        <f>IF(N1595="sníž. přenesená",J1595,0)</f>
        <v>0</v>
      </c>
      <c r="BI1595" s="228">
        <f>IF(N1595="nulová",J1595,0)</f>
        <v>0</v>
      </c>
      <c r="BJ1595" s="20" t="s">
        <v>78</v>
      </c>
      <c r="BK1595" s="228">
        <f>ROUND(I1595*H1595,2)</f>
        <v>0</v>
      </c>
      <c r="BL1595" s="20" t="s">
        <v>188</v>
      </c>
      <c r="BM1595" s="227" t="s">
        <v>2083</v>
      </c>
    </row>
    <row r="1596" s="2" customFormat="1">
      <c r="A1596" s="41"/>
      <c r="B1596" s="42"/>
      <c r="C1596" s="43"/>
      <c r="D1596" s="229" t="s">
        <v>190</v>
      </c>
      <c r="E1596" s="43"/>
      <c r="F1596" s="230" t="s">
        <v>2084</v>
      </c>
      <c r="G1596" s="43"/>
      <c r="H1596" s="43"/>
      <c r="I1596" s="231"/>
      <c r="J1596" s="43"/>
      <c r="K1596" s="43"/>
      <c r="L1596" s="47"/>
      <c r="M1596" s="232"/>
      <c r="N1596" s="233"/>
      <c r="O1596" s="87"/>
      <c r="P1596" s="87"/>
      <c r="Q1596" s="87"/>
      <c r="R1596" s="87"/>
      <c r="S1596" s="87"/>
      <c r="T1596" s="88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T1596" s="20" t="s">
        <v>190</v>
      </c>
      <c r="AU1596" s="20" t="s">
        <v>80</v>
      </c>
    </row>
    <row r="1597" s="14" customFormat="1">
      <c r="A1597" s="14"/>
      <c r="B1597" s="245"/>
      <c r="C1597" s="246"/>
      <c r="D1597" s="236" t="s">
        <v>192</v>
      </c>
      <c r="E1597" s="246"/>
      <c r="F1597" s="248" t="s">
        <v>2085</v>
      </c>
      <c r="G1597" s="246"/>
      <c r="H1597" s="249">
        <v>423</v>
      </c>
      <c r="I1597" s="250"/>
      <c r="J1597" s="246"/>
      <c r="K1597" s="246"/>
      <c r="L1597" s="251"/>
      <c r="M1597" s="252"/>
      <c r="N1597" s="253"/>
      <c r="O1597" s="253"/>
      <c r="P1597" s="253"/>
      <c r="Q1597" s="253"/>
      <c r="R1597" s="253"/>
      <c r="S1597" s="253"/>
      <c r="T1597" s="25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5" t="s">
        <v>192</v>
      </c>
      <c r="AU1597" s="255" t="s">
        <v>80</v>
      </c>
      <c r="AV1597" s="14" t="s">
        <v>80</v>
      </c>
      <c r="AW1597" s="14" t="s">
        <v>4</v>
      </c>
      <c r="AX1597" s="14" t="s">
        <v>78</v>
      </c>
      <c r="AY1597" s="255" t="s">
        <v>181</v>
      </c>
    </row>
    <row r="1598" s="2" customFormat="1" ht="33" customHeight="1">
      <c r="A1598" s="41"/>
      <c r="B1598" s="42"/>
      <c r="C1598" s="216" t="s">
        <v>2086</v>
      </c>
      <c r="D1598" s="216" t="s">
        <v>183</v>
      </c>
      <c r="E1598" s="217" t="s">
        <v>2087</v>
      </c>
      <c r="F1598" s="218" t="s">
        <v>2088</v>
      </c>
      <c r="G1598" s="219" t="s">
        <v>2076</v>
      </c>
      <c r="H1598" s="220">
        <v>7.0499999999999998</v>
      </c>
      <c r="I1598" s="221"/>
      <c r="J1598" s="222">
        <f>ROUND(I1598*H1598,2)</f>
        <v>0</v>
      </c>
      <c r="K1598" s="218" t="s">
        <v>187</v>
      </c>
      <c r="L1598" s="47"/>
      <c r="M1598" s="223" t="s">
        <v>19</v>
      </c>
      <c r="N1598" s="224" t="s">
        <v>42</v>
      </c>
      <c r="O1598" s="87"/>
      <c r="P1598" s="225">
        <f>O1598*H1598</f>
        <v>0</v>
      </c>
      <c r="Q1598" s="225">
        <v>0</v>
      </c>
      <c r="R1598" s="225">
        <f>Q1598*H1598</f>
        <v>0</v>
      </c>
      <c r="S1598" s="225">
        <v>0</v>
      </c>
      <c r="T1598" s="226">
        <f>S1598*H1598</f>
        <v>0</v>
      </c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R1598" s="227" t="s">
        <v>188</v>
      </c>
      <c r="AT1598" s="227" t="s">
        <v>183</v>
      </c>
      <c r="AU1598" s="227" t="s">
        <v>80</v>
      </c>
      <c r="AY1598" s="20" t="s">
        <v>181</v>
      </c>
      <c r="BE1598" s="228">
        <f>IF(N1598="základní",J1598,0)</f>
        <v>0</v>
      </c>
      <c r="BF1598" s="228">
        <f>IF(N1598="snížená",J1598,0)</f>
        <v>0</v>
      </c>
      <c r="BG1598" s="228">
        <f>IF(N1598="zákl. přenesená",J1598,0)</f>
        <v>0</v>
      </c>
      <c r="BH1598" s="228">
        <f>IF(N1598="sníž. přenesená",J1598,0)</f>
        <v>0</v>
      </c>
      <c r="BI1598" s="228">
        <f>IF(N1598="nulová",J1598,0)</f>
        <v>0</v>
      </c>
      <c r="BJ1598" s="20" t="s">
        <v>78</v>
      </c>
      <c r="BK1598" s="228">
        <f>ROUND(I1598*H1598,2)</f>
        <v>0</v>
      </c>
      <c r="BL1598" s="20" t="s">
        <v>188</v>
      </c>
      <c r="BM1598" s="227" t="s">
        <v>2089</v>
      </c>
    </row>
    <row r="1599" s="2" customFormat="1">
      <c r="A1599" s="41"/>
      <c r="B1599" s="42"/>
      <c r="C1599" s="43"/>
      <c r="D1599" s="229" t="s">
        <v>190</v>
      </c>
      <c r="E1599" s="43"/>
      <c r="F1599" s="230" t="s">
        <v>2090</v>
      </c>
      <c r="G1599" s="43"/>
      <c r="H1599" s="43"/>
      <c r="I1599" s="231"/>
      <c r="J1599" s="43"/>
      <c r="K1599" s="43"/>
      <c r="L1599" s="47"/>
      <c r="M1599" s="232"/>
      <c r="N1599" s="233"/>
      <c r="O1599" s="87"/>
      <c r="P1599" s="87"/>
      <c r="Q1599" s="87"/>
      <c r="R1599" s="87"/>
      <c r="S1599" s="87"/>
      <c r="T1599" s="88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T1599" s="20" t="s">
        <v>190</v>
      </c>
      <c r="AU1599" s="20" t="s">
        <v>80</v>
      </c>
    </row>
    <row r="1600" s="2" customFormat="1" ht="37.8" customHeight="1">
      <c r="A1600" s="41"/>
      <c r="B1600" s="42"/>
      <c r="C1600" s="216" t="s">
        <v>2091</v>
      </c>
      <c r="D1600" s="216" t="s">
        <v>183</v>
      </c>
      <c r="E1600" s="217" t="s">
        <v>2092</v>
      </c>
      <c r="F1600" s="218" t="s">
        <v>2093</v>
      </c>
      <c r="G1600" s="219" t="s">
        <v>186</v>
      </c>
      <c r="H1600" s="220">
        <v>889.14999999999998</v>
      </c>
      <c r="I1600" s="221"/>
      <c r="J1600" s="222">
        <f>ROUND(I1600*H1600,2)</f>
        <v>0</v>
      </c>
      <c r="K1600" s="218" t="s">
        <v>187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188</v>
      </c>
      <c r="AT1600" s="227" t="s">
        <v>183</v>
      </c>
      <c r="AU1600" s="227" t="s">
        <v>80</v>
      </c>
      <c r="AY1600" s="20" t="s">
        <v>181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188</v>
      </c>
      <c r="BM1600" s="227" t="s">
        <v>2094</v>
      </c>
    </row>
    <row r="1601" s="2" customFormat="1">
      <c r="A1601" s="41"/>
      <c r="B1601" s="42"/>
      <c r="C1601" s="43"/>
      <c r="D1601" s="229" t="s">
        <v>190</v>
      </c>
      <c r="E1601" s="43"/>
      <c r="F1601" s="230" t="s">
        <v>2095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190</v>
      </c>
      <c r="AU1601" s="20" t="s">
        <v>80</v>
      </c>
    </row>
    <row r="1602" s="14" customFormat="1">
      <c r="A1602" s="14"/>
      <c r="B1602" s="245"/>
      <c r="C1602" s="246"/>
      <c r="D1602" s="236" t="s">
        <v>192</v>
      </c>
      <c r="E1602" s="247" t="s">
        <v>19</v>
      </c>
      <c r="F1602" s="248" t="s">
        <v>2096</v>
      </c>
      <c r="G1602" s="246"/>
      <c r="H1602" s="249">
        <v>600.92499999999995</v>
      </c>
      <c r="I1602" s="250"/>
      <c r="J1602" s="246"/>
      <c r="K1602" s="246"/>
      <c r="L1602" s="251"/>
      <c r="M1602" s="252"/>
      <c r="N1602" s="253"/>
      <c r="O1602" s="253"/>
      <c r="P1602" s="253"/>
      <c r="Q1602" s="253"/>
      <c r="R1602" s="253"/>
      <c r="S1602" s="253"/>
      <c r="T1602" s="25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5" t="s">
        <v>192</v>
      </c>
      <c r="AU1602" s="255" t="s">
        <v>80</v>
      </c>
      <c r="AV1602" s="14" t="s">
        <v>80</v>
      </c>
      <c r="AW1602" s="14" t="s">
        <v>194</v>
      </c>
      <c r="AX1602" s="14" t="s">
        <v>71</v>
      </c>
      <c r="AY1602" s="255" t="s">
        <v>181</v>
      </c>
    </row>
    <row r="1603" s="14" customFormat="1">
      <c r="A1603" s="14"/>
      <c r="B1603" s="245"/>
      <c r="C1603" s="246"/>
      <c r="D1603" s="236" t="s">
        <v>192</v>
      </c>
      <c r="E1603" s="247" t="s">
        <v>19</v>
      </c>
      <c r="F1603" s="248" t="s">
        <v>2097</v>
      </c>
      <c r="G1603" s="246"/>
      <c r="H1603" s="249">
        <v>288.22500000000002</v>
      </c>
      <c r="I1603" s="250"/>
      <c r="J1603" s="246"/>
      <c r="K1603" s="246"/>
      <c r="L1603" s="251"/>
      <c r="M1603" s="252"/>
      <c r="N1603" s="253"/>
      <c r="O1603" s="253"/>
      <c r="P1603" s="253"/>
      <c r="Q1603" s="253"/>
      <c r="R1603" s="253"/>
      <c r="S1603" s="253"/>
      <c r="T1603" s="25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5" t="s">
        <v>192</v>
      </c>
      <c r="AU1603" s="255" t="s">
        <v>80</v>
      </c>
      <c r="AV1603" s="14" t="s">
        <v>80</v>
      </c>
      <c r="AW1603" s="14" t="s">
        <v>194</v>
      </c>
      <c r="AX1603" s="14" t="s">
        <v>71</v>
      </c>
      <c r="AY1603" s="255" t="s">
        <v>181</v>
      </c>
    </row>
    <row r="1604" s="2" customFormat="1" ht="44.25" customHeight="1">
      <c r="A1604" s="41"/>
      <c r="B1604" s="42"/>
      <c r="C1604" s="216" t="s">
        <v>2098</v>
      </c>
      <c r="D1604" s="216" t="s">
        <v>183</v>
      </c>
      <c r="E1604" s="217" t="s">
        <v>2099</v>
      </c>
      <c r="F1604" s="218" t="s">
        <v>2100</v>
      </c>
      <c r="G1604" s="219" t="s">
        <v>186</v>
      </c>
      <c r="H1604" s="220">
        <v>80023.5</v>
      </c>
      <c r="I1604" s="221"/>
      <c r="J1604" s="222">
        <f>ROUND(I1604*H1604,2)</f>
        <v>0</v>
      </c>
      <c r="K1604" s="218" t="s">
        <v>187</v>
      </c>
      <c r="L1604" s="47"/>
      <c r="M1604" s="223" t="s">
        <v>19</v>
      </c>
      <c r="N1604" s="224" t="s">
        <v>42</v>
      </c>
      <c r="O1604" s="87"/>
      <c r="P1604" s="225">
        <f>O1604*H1604</f>
        <v>0</v>
      </c>
      <c r="Q1604" s="225">
        <v>0</v>
      </c>
      <c r="R1604" s="225">
        <f>Q1604*H1604</f>
        <v>0</v>
      </c>
      <c r="S1604" s="225">
        <v>0</v>
      </c>
      <c r="T1604" s="226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227" t="s">
        <v>188</v>
      </c>
      <c r="AT1604" s="227" t="s">
        <v>183</v>
      </c>
      <c r="AU1604" s="227" t="s">
        <v>80</v>
      </c>
      <c r="AY1604" s="20" t="s">
        <v>181</v>
      </c>
      <c r="BE1604" s="228">
        <f>IF(N1604="základní",J1604,0)</f>
        <v>0</v>
      </c>
      <c r="BF1604" s="228">
        <f>IF(N1604="snížená",J1604,0)</f>
        <v>0</v>
      </c>
      <c r="BG1604" s="228">
        <f>IF(N1604="zákl. přenesená",J1604,0)</f>
        <v>0</v>
      </c>
      <c r="BH1604" s="228">
        <f>IF(N1604="sníž. přenesená",J1604,0)</f>
        <v>0</v>
      </c>
      <c r="BI1604" s="228">
        <f>IF(N1604="nulová",J1604,0)</f>
        <v>0</v>
      </c>
      <c r="BJ1604" s="20" t="s">
        <v>78</v>
      </c>
      <c r="BK1604" s="228">
        <f>ROUND(I1604*H1604,2)</f>
        <v>0</v>
      </c>
      <c r="BL1604" s="20" t="s">
        <v>188</v>
      </c>
      <c r="BM1604" s="227" t="s">
        <v>2101</v>
      </c>
    </row>
    <row r="1605" s="2" customFormat="1">
      <c r="A1605" s="41"/>
      <c r="B1605" s="42"/>
      <c r="C1605" s="43"/>
      <c r="D1605" s="229" t="s">
        <v>190</v>
      </c>
      <c r="E1605" s="43"/>
      <c r="F1605" s="230" t="s">
        <v>2102</v>
      </c>
      <c r="G1605" s="43"/>
      <c r="H1605" s="43"/>
      <c r="I1605" s="231"/>
      <c r="J1605" s="43"/>
      <c r="K1605" s="43"/>
      <c r="L1605" s="47"/>
      <c r="M1605" s="232"/>
      <c r="N1605" s="233"/>
      <c r="O1605" s="87"/>
      <c r="P1605" s="87"/>
      <c r="Q1605" s="87"/>
      <c r="R1605" s="87"/>
      <c r="S1605" s="87"/>
      <c r="T1605" s="88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T1605" s="20" t="s">
        <v>190</v>
      </c>
      <c r="AU1605" s="20" t="s">
        <v>80</v>
      </c>
    </row>
    <row r="1606" s="14" customFormat="1">
      <c r="A1606" s="14"/>
      <c r="B1606" s="245"/>
      <c r="C1606" s="246"/>
      <c r="D1606" s="236" t="s">
        <v>192</v>
      </c>
      <c r="E1606" s="246"/>
      <c r="F1606" s="248" t="s">
        <v>2103</v>
      </c>
      <c r="G1606" s="246"/>
      <c r="H1606" s="249">
        <v>80023.5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192</v>
      </c>
      <c r="AU1606" s="255" t="s">
        <v>80</v>
      </c>
      <c r="AV1606" s="14" t="s">
        <v>80</v>
      </c>
      <c r="AW1606" s="14" t="s">
        <v>4</v>
      </c>
      <c r="AX1606" s="14" t="s">
        <v>78</v>
      </c>
      <c r="AY1606" s="255" t="s">
        <v>181</v>
      </c>
    </row>
    <row r="1607" s="2" customFormat="1" ht="37.8" customHeight="1">
      <c r="A1607" s="41"/>
      <c r="B1607" s="42"/>
      <c r="C1607" s="216" t="s">
        <v>2104</v>
      </c>
      <c r="D1607" s="216" t="s">
        <v>183</v>
      </c>
      <c r="E1607" s="217" t="s">
        <v>2105</v>
      </c>
      <c r="F1607" s="218" t="s">
        <v>2106</v>
      </c>
      <c r="G1607" s="219" t="s">
        <v>186</v>
      </c>
      <c r="H1607" s="220">
        <v>889.14999999999998</v>
      </c>
      <c r="I1607" s="221"/>
      <c r="J1607" s="222">
        <f>ROUND(I1607*H1607,2)</f>
        <v>0</v>
      </c>
      <c r="K1607" s="218" t="s">
        <v>187</v>
      </c>
      <c r="L1607" s="47"/>
      <c r="M1607" s="223" t="s">
        <v>19</v>
      </c>
      <c r="N1607" s="224" t="s">
        <v>42</v>
      </c>
      <c r="O1607" s="87"/>
      <c r="P1607" s="225">
        <f>O1607*H1607</f>
        <v>0</v>
      </c>
      <c r="Q1607" s="225">
        <v>0</v>
      </c>
      <c r="R1607" s="225">
        <f>Q1607*H1607</f>
        <v>0</v>
      </c>
      <c r="S1607" s="225">
        <v>0</v>
      </c>
      <c r="T1607" s="226">
        <f>S1607*H1607</f>
        <v>0</v>
      </c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R1607" s="227" t="s">
        <v>188</v>
      </c>
      <c r="AT1607" s="227" t="s">
        <v>183</v>
      </c>
      <c r="AU1607" s="227" t="s">
        <v>80</v>
      </c>
      <c r="AY1607" s="20" t="s">
        <v>181</v>
      </c>
      <c r="BE1607" s="228">
        <f>IF(N1607="základní",J1607,0)</f>
        <v>0</v>
      </c>
      <c r="BF1607" s="228">
        <f>IF(N1607="snížená",J1607,0)</f>
        <v>0</v>
      </c>
      <c r="BG1607" s="228">
        <f>IF(N1607="zákl. přenesená",J1607,0)</f>
        <v>0</v>
      </c>
      <c r="BH1607" s="228">
        <f>IF(N1607="sníž. přenesená",J1607,0)</f>
        <v>0</v>
      </c>
      <c r="BI1607" s="228">
        <f>IF(N1607="nulová",J1607,0)</f>
        <v>0</v>
      </c>
      <c r="BJ1607" s="20" t="s">
        <v>78</v>
      </c>
      <c r="BK1607" s="228">
        <f>ROUND(I1607*H1607,2)</f>
        <v>0</v>
      </c>
      <c r="BL1607" s="20" t="s">
        <v>188</v>
      </c>
      <c r="BM1607" s="227" t="s">
        <v>2107</v>
      </c>
    </row>
    <row r="1608" s="2" customFormat="1">
      <c r="A1608" s="41"/>
      <c r="B1608" s="42"/>
      <c r="C1608" s="43"/>
      <c r="D1608" s="229" t="s">
        <v>190</v>
      </c>
      <c r="E1608" s="43"/>
      <c r="F1608" s="230" t="s">
        <v>2108</v>
      </c>
      <c r="G1608" s="43"/>
      <c r="H1608" s="43"/>
      <c r="I1608" s="231"/>
      <c r="J1608" s="43"/>
      <c r="K1608" s="43"/>
      <c r="L1608" s="47"/>
      <c r="M1608" s="232"/>
      <c r="N1608" s="233"/>
      <c r="O1608" s="87"/>
      <c r="P1608" s="87"/>
      <c r="Q1608" s="87"/>
      <c r="R1608" s="87"/>
      <c r="S1608" s="87"/>
      <c r="T1608" s="88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T1608" s="20" t="s">
        <v>190</v>
      </c>
      <c r="AU1608" s="20" t="s">
        <v>80</v>
      </c>
    </row>
    <row r="1609" s="2" customFormat="1" ht="37.8" customHeight="1">
      <c r="A1609" s="41"/>
      <c r="B1609" s="42"/>
      <c r="C1609" s="216" t="s">
        <v>2109</v>
      </c>
      <c r="D1609" s="216" t="s">
        <v>183</v>
      </c>
      <c r="E1609" s="217" t="s">
        <v>2110</v>
      </c>
      <c r="F1609" s="218" t="s">
        <v>2111</v>
      </c>
      <c r="G1609" s="219" t="s">
        <v>283</v>
      </c>
      <c r="H1609" s="220">
        <v>2703.6039999999998</v>
      </c>
      <c r="I1609" s="221"/>
      <c r="J1609" s="222">
        <f>ROUND(I1609*H1609,2)</f>
        <v>0</v>
      </c>
      <c r="K1609" s="218" t="s">
        <v>187</v>
      </c>
      <c r="L1609" s="47"/>
      <c r="M1609" s="223" t="s">
        <v>19</v>
      </c>
      <c r="N1609" s="224" t="s">
        <v>42</v>
      </c>
      <c r="O1609" s="87"/>
      <c r="P1609" s="225">
        <f>O1609*H1609</f>
        <v>0</v>
      </c>
      <c r="Q1609" s="225">
        <v>0</v>
      </c>
      <c r="R1609" s="225">
        <f>Q1609*H1609</f>
        <v>0</v>
      </c>
      <c r="S1609" s="225">
        <v>0</v>
      </c>
      <c r="T1609" s="226">
        <f>S1609*H1609</f>
        <v>0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7" t="s">
        <v>188</v>
      </c>
      <c r="AT1609" s="227" t="s">
        <v>183</v>
      </c>
      <c r="AU1609" s="227" t="s">
        <v>80</v>
      </c>
      <c r="AY1609" s="20" t="s">
        <v>181</v>
      </c>
      <c r="BE1609" s="228">
        <f>IF(N1609="základní",J1609,0)</f>
        <v>0</v>
      </c>
      <c r="BF1609" s="228">
        <f>IF(N1609="snížená",J1609,0)</f>
        <v>0</v>
      </c>
      <c r="BG1609" s="228">
        <f>IF(N1609="zákl. přenesená",J1609,0)</f>
        <v>0</v>
      </c>
      <c r="BH1609" s="228">
        <f>IF(N1609="sníž. přenesená",J1609,0)</f>
        <v>0</v>
      </c>
      <c r="BI1609" s="228">
        <f>IF(N1609="nulová",J1609,0)</f>
        <v>0</v>
      </c>
      <c r="BJ1609" s="20" t="s">
        <v>78</v>
      </c>
      <c r="BK1609" s="228">
        <f>ROUND(I1609*H1609,2)</f>
        <v>0</v>
      </c>
      <c r="BL1609" s="20" t="s">
        <v>188</v>
      </c>
      <c r="BM1609" s="227" t="s">
        <v>2112</v>
      </c>
    </row>
    <row r="1610" s="2" customFormat="1">
      <c r="A1610" s="41"/>
      <c r="B1610" s="42"/>
      <c r="C1610" s="43"/>
      <c r="D1610" s="229" t="s">
        <v>190</v>
      </c>
      <c r="E1610" s="43"/>
      <c r="F1610" s="230" t="s">
        <v>2113</v>
      </c>
      <c r="G1610" s="43"/>
      <c r="H1610" s="43"/>
      <c r="I1610" s="231"/>
      <c r="J1610" s="43"/>
      <c r="K1610" s="43"/>
      <c r="L1610" s="47"/>
      <c r="M1610" s="232"/>
      <c r="N1610" s="233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190</v>
      </c>
      <c r="AU1610" s="20" t="s">
        <v>80</v>
      </c>
    </row>
    <row r="1611" s="13" customFormat="1">
      <c r="A1611" s="13"/>
      <c r="B1611" s="234"/>
      <c r="C1611" s="235"/>
      <c r="D1611" s="236" t="s">
        <v>192</v>
      </c>
      <c r="E1611" s="237" t="s">
        <v>19</v>
      </c>
      <c r="F1611" s="238" t="s">
        <v>204</v>
      </c>
      <c r="G1611" s="235"/>
      <c r="H1611" s="237" t="s">
        <v>19</v>
      </c>
      <c r="I1611" s="239"/>
      <c r="J1611" s="235"/>
      <c r="K1611" s="235"/>
      <c r="L1611" s="240"/>
      <c r="M1611" s="241"/>
      <c r="N1611" s="242"/>
      <c r="O1611" s="242"/>
      <c r="P1611" s="242"/>
      <c r="Q1611" s="242"/>
      <c r="R1611" s="242"/>
      <c r="S1611" s="242"/>
      <c r="T1611" s="24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4" t="s">
        <v>192</v>
      </c>
      <c r="AU1611" s="244" t="s">
        <v>80</v>
      </c>
      <c r="AV1611" s="13" t="s">
        <v>78</v>
      </c>
      <c r="AW1611" s="13" t="s">
        <v>194</v>
      </c>
      <c r="AX1611" s="13" t="s">
        <v>71</v>
      </c>
      <c r="AY1611" s="244" t="s">
        <v>181</v>
      </c>
    </row>
    <row r="1612" s="13" customFormat="1">
      <c r="A1612" s="13"/>
      <c r="B1612" s="234"/>
      <c r="C1612" s="235"/>
      <c r="D1612" s="236" t="s">
        <v>192</v>
      </c>
      <c r="E1612" s="237" t="s">
        <v>19</v>
      </c>
      <c r="F1612" s="238" t="s">
        <v>464</v>
      </c>
      <c r="G1612" s="235"/>
      <c r="H1612" s="237" t="s">
        <v>19</v>
      </c>
      <c r="I1612" s="239"/>
      <c r="J1612" s="235"/>
      <c r="K1612" s="235"/>
      <c r="L1612" s="240"/>
      <c r="M1612" s="241"/>
      <c r="N1612" s="242"/>
      <c r="O1612" s="242"/>
      <c r="P1612" s="242"/>
      <c r="Q1612" s="242"/>
      <c r="R1612" s="242"/>
      <c r="S1612" s="242"/>
      <c r="T1612" s="24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4" t="s">
        <v>192</v>
      </c>
      <c r="AU1612" s="244" t="s">
        <v>80</v>
      </c>
      <c r="AV1612" s="13" t="s">
        <v>78</v>
      </c>
      <c r="AW1612" s="13" t="s">
        <v>194</v>
      </c>
      <c r="AX1612" s="13" t="s">
        <v>71</v>
      </c>
      <c r="AY1612" s="244" t="s">
        <v>181</v>
      </c>
    </row>
    <row r="1613" s="14" customFormat="1">
      <c r="A1613" s="14"/>
      <c r="B1613" s="245"/>
      <c r="C1613" s="246"/>
      <c r="D1613" s="236" t="s">
        <v>192</v>
      </c>
      <c r="E1613" s="247" t="s">
        <v>19</v>
      </c>
      <c r="F1613" s="248" t="s">
        <v>2114</v>
      </c>
      <c r="G1613" s="246"/>
      <c r="H1613" s="249">
        <v>474.89999999999998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5" t="s">
        <v>192</v>
      </c>
      <c r="AU1613" s="255" t="s">
        <v>80</v>
      </c>
      <c r="AV1613" s="14" t="s">
        <v>80</v>
      </c>
      <c r="AW1613" s="14" t="s">
        <v>194</v>
      </c>
      <c r="AX1613" s="14" t="s">
        <v>71</v>
      </c>
      <c r="AY1613" s="255" t="s">
        <v>181</v>
      </c>
    </row>
    <row r="1614" s="14" customFormat="1">
      <c r="A1614" s="14"/>
      <c r="B1614" s="245"/>
      <c r="C1614" s="246"/>
      <c r="D1614" s="236" t="s">
        <v>192</v>
      </c>
      <c r="E1614" s="247" t="s">
        <v>19</v>
      </c>
      <c r="F1614" s="248" t="s">
        <v>2115</v>
      </c>
      <c r="G1614" s="246"/>
      <c r="H1614" s="249">
        <v>82.350000000000009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192</v>
      </c>
      <c r="AU1614" s="255" t="s">
        <v>80</v>
      </c>
      <c r="AV1614" s="14" t="s">
        <v>80</v>
      </c>
      <c r="AW1614" s="14" t="s">
        <v>194</v>
      </c>
      <c r="AX1614" s="14" t="s">
        <v>71</v>
      </c>
      <c r="AY1614" s="255" t="s">
        <v>181</v>
      </c>
    </row>
    <row r="1615" s="14" customFormat="1">
      <c r="A1615" s="14"/>
      <c r="B1615" s="245"/>
      <c r="C1615" s="246"/>
      <c r="D1615" s="236" t="s">
        <v>192</v>
      </c>
      <c r="E1615" s="247" t="s">
        <v>19</v>
      </c>
      <c r="F1615" s="248" t="s">
        <v>2116</v>
      </c>
      <c r="G1615" s="246"/>
      <c r="H1615" s="249">
        <v>178.60000000000002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192</v>
      </c>
      <c r="AU1615" s="255" t="s">
        <v>80</v>
      </c>
      <c r="AV1615" s="14" t="s">
        <v>80</v>
      </c>
      <c r="AW1615" s="14" t="s">
        <v>194</v>
      </c>
      <c r="AX1615" s="14" t="s">
        <v>71</v>
      </c>
      <c r="AY1615" s="255" t="s">
        <v>181</v>
      </c>
    </row>
    <row r="1616" s="14" customFormat="1">
      <c r="A1616" s="14"/>
      <c r="B1616" s="245"/>
      <c r="C1616" s="246"/>
      <c r="D1616" s="236" t="s">
        <v>192</v>
      </c>
      <c r="E1616" s="247" t="s">
        <v>19</v>
      </c>
      <c r="F1616" s="248" t="s">
        <v>2117</v>
      </c>
      <c r="G1616" s="246"/>
      <c r="H1616" s="249">
        <v>495.3599999999999</v>
      </c>
      <c r="I1616" s="250"/>
      <c r="J1616" s="246"/>
      <c r="K1616" s="246"/>
      <c r="L1616" s="251"/>
      <c r="M1616" s="252"/>
      <c r="N1616" s="253"/>
      <c r="O1616" s="253"/>
      <c r="P1616" s="253"/>
      <c r="Q1616" s="253"/>
      <c r="R1616" s="253"/>
      <c r="S1616" s="253"/>
      <c r="T1616" s="25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5" t="s">
        <v>192</v>
      </c>
      <c r="AU1616" s="255" t="s">
        <v>80</v>
      </c>
      <c r="AV1616" s="14" t="s">
        <v>80</v>
      </c>
      <c r="AW1616" s="14" t="s">
        <v>194</v>
      </c>
      <c r="AX1616" s="14" t="s">
        <v>71</v>
      </c>
      <c r="AY1616" s="255" t="s">
        <v>181</v>
      </c>
    </row>
    <row r="1617" s="14" customFormat="1">
      <c r="A1617" s="14"/>
      <c r="B1617" s="245"/>
      <c r="C1617" s="246"/>
      <c r="D1617" s="236" t="s">
        <v>192</v>
      </c>
      <c r="E1617" s="247" t="s">
        <v>19</v>
      </c>
      <c r="F1617" s="248" t="s">
        <v>2118</v>
      </c>
      <c r="G1617" s="246"/>
      <c r="H1617" s="249">
        <v>784.82400000000007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192</v>
      </c>
      <c r="AU1617" s="255" t="s">
        <v>80</v>
      </c>
      <c r="AV1617" s="14" t="s">
        <v>80</v>
      </c>
      <c r="AW1617" s="14" t="s">
        <v>194</v>
      </c>
      <c r="AX1617" s="14" t="s">
        <v>71</v>
      </c>
      <c r="AY1617" s="255" t="s">
        <v>181</v>
      </c>
    </row>
    <row r="1618" s="14" customFormat="1">
      <c r="A1618" s="14"/>
      <c r="B1618" s="245"/>
      <c r="C1618" s="246"/>
      <c r="D1618" s="236" t="s">
        <v>192</v>
      </c>
      <c r="E1618" s="247" t="s">
        <v>19</v>
      </c>
      <c r="F1618" s="248" t="s">
        <v>2119</v>
      </c>
      <c r="G1618" s="246"/>
      <c r="H1618" s="249">
        <v>192.90000000000001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192</v>
      </c>
      <c r="AU1618" s="255" t="s">
        <v>80</v>
      </c>
      <c r="AV1618" s="14" t="s">
        <v>80</v>
      </c>
      <c r="AW1618" s="14" t="s">
        <v>194</v>
      </c>
      <c r="AX1618" s="14" t="s">
        <v>71</v>
      </c>
      <c r="AY1618" s="255" t="s">
        <v>181</v>
      </c>
    </row>
    <row r="1619" s="15" customFormat="1">
      <c r="A1619" s="15"/>
      <c r="B1619" s="256"/>
      <c r="C1619" s="257"/>
      <c r="D1619" s="236" t="s">
        <v>192</v>
      </c>
      <c r="E1619" s="258" t="s">
        <v>19</v>
      </c>
      <c r="F1619" s="259" t="s">
        <v>214</v>
      </c>
      <c r="G1619" s="257"/>
      <c r="H1619" s="260">
        <v>2208.9340000000002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192</v>
      </c>
      <c r="AU1619" s="266" t="s">
        <v>80</v>
      </c>
      <c r="AV1619" s="15" t="s">
        <v>97</v>
      </c>
      <c r="AW1619" s="15" t="s">
        <v>194</v>
      </c>
      <c r="AX1619" s="15" t="s">
        <v>71</v>
      </c>
      <c r="AY1619" s="266" t="s">
        <v>181</v>
      </c>
    </row>
    <row r="1620" s="13" customFormat="1">
      <c r="A1620" s="13"/>
      <c r="B1620" s="234"/>
      <c r="C1620" s="235"/>
      <c r="D1620" s="236" t="s">
        <v>192</v>
      </c>
      <c r="E1620" s="237" t="s">
        <v>19</v>
      </c>
      <c r="F1620" s="238" t="s">
        <v>215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192</v>
      </c>
      <c r="AU1620" s="244" t="s">
        <v>80</v>
      </c>
      <c r="AV1620" s="13" t="s">
        <v>78</v>
      </c>
      <c r="AW1620" s="13" t="s">
        <v>194</v>
      </c>
      <c r="AX1620" s="13" t="s">
        <v>71</v>
      </c>
      <c r="AY1620" s="244" t="s">
        <v>181</v>
      </c>
    </row>
    <row r="1621" s="14" customFormat="1">
      <c r="A1621" s="14"/>
      <c r="B1621" s="245"/>
      <c r="C1621" s="246"/>
      <c r="D1621" s="236" t="s">
        <v>192</v>
      </c>
      <c r="E1621" s="247" t="s">
        <v>19</v>
      </c>
      <c r="F1621" s="248" t="s">
        <v>2120</v>
      </c>
      <c r="G1621" s="246"/>
      <c r="H1621" s="249">
        <v>327.10509999999999</v>
      </c>
      <c r="I1621" s="250"/>
      <c r="J1621" s="246"/>
      <c r="K1621" s="246"/>
      <c r="L1621" s="251"/>
      <c r="M1621" s="252"/>
      <c r="N1621" s="253"/>
      <c r="O1621" s="253"/>
      <c r="P1621" s="253"/>
      <c r="Q1621" s="253"/>
      <c r="R1621" s="253"/>
      <c r="S1621" s="253"/>
      <c r="T1621" s="25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5" t="s">
        <v>192</v>
      </c>
      <c r="AU1621" s="255" t="s">
        <v>80</v>
      </c>
      <c r="AV1621" s="14" t="s">
        <v>80</v>
      </c>
      <c r="AW1621" s="14" t="s">
        <v>194</v>
      </c>
      <c r="AX1621" s="14" t="s">
        <v>71</v>
      </c>
      <c r="AY1621" s="255" t="s">
        <v>181</v>
      </c>
    </row>
    <row r="1622" s="15" customFormat="1">
      <c r="A1622" s="15"/>
      <c r="B1622" s="256"/>
      <c r="C1622" s="257"/>
      <c r="D1622" s="236" t="s">
        <v>192</v>
      </c>
      <c r="E1622" s="258" t="s">
        <v>19</v>
      </c>
      <c r="F1622" s="259" t="s">
        <v>214</v>
      </c>
      <c r="G1622" s="257"/>
      <c r="H1622" s="260">
        <v>327.10509999999999</v>
      </c>
      <c r="I1622" s="261"/>
      <c r="J1622" s="257"/>
      <c r="K1622" s="257"/>
      <c r="L1622" s="262"/>
      <c r="M1622" s="263"/>
      <c r="N1622" s="264"/>
      <c r="O1622" s="264"/>
      <c r="P1622" s="264"/>
      <c r="Q1622" s="264"/>
      <c r="R1622" s="264"/>
      <c r="S1622" s="264"/>
      <c r="T1622" s="26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6" t="s">
        <v>192</v>
      </c>
      <c r="AU1622" s="266" t="s">
        <v>80</v>
      </c>
      <c r="AV1622" s="15" t="s">
        <v>97</v>
      </c>
      <c r="AW1622" s="15" t="s">
        <v>194</v>
      </c>
      <c r="AX1622" s="15" t="s">
        <v>71</v>
      </c>
      <c r="AY1622" s="266" t="s">
        <v>181</v>
      </c>
    </row>
    <row r="1623" s="13" customFormat="1">
      <c r="A1623" s="13"/>
      <c r="B1623" s="234"/>
      <c r="C1623" s="235"/>
      <c r="D1623" s="236" t="s">
        <v>192</v>
      </c>
      <c r="E1623" s="237" t="s">
        <v>19</v>
      </c>
      <c r="F1623" s="238" t="s">
        <v>217</v>
      </c>
      <c r="G1623" s="235"/>
      <c r="H1623" s="237" t="s">
        <v>19</v>
      </c>
      <c r="I1623" s="239"/>
      <c r="J1623" s="235"/>
      <c r="K1623" s="235"/>
      <c r="L1623" s="240"/>
      <c r="M1623" s="241"/>
      <c r="N1623" s="242"/>
      <c r="O1623" s="242"/>
      <c r="P1623" s="242"/>
      <c r="Q1623" s="242"/>
      <c r="R1623" s="242"/>
      <c r="S1623" s="242"/>
      <c r="T1623" s="24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4" t="s">
        <v>192</v>
      </c>
      <c r="AU1623" s="244" t="s">
        <v>80</v>
      </c>
      <c r="AV1623" s="13" t="s">
        <v>78</v>
      </c>
      <c r="AW1623" s="13" t="s">
        <v>194</v>
      </c>
      <c r="AX1623" s="13" t="s">
        <v>71</v>
      </c>
      <c r="AY1623" s="244" t="s">
        <v>181</v>
      </c>
    </row>
    <row r="1624" s="14" customFormat="1">
      <c r="A1624" s="14"/>
      <c r="B1624" s="245"/>
      <c r="C1624" s="246"/>
      <c r="D1624" s="236" t="s">
        <v>192</v>
      </c>
      <c r="E1624" s="247" t="s">
        <v>19</v>
      </c>
      <c r="F1624" s="248" t="s">
        <v>2121</v>
      </c>
      <c r="G1624" s="246"/>
      <c r="H1624" s="249">
        <v>188.27699999999999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192</v>
      </c>
      <c r="AU1624" s="255" t="s">
        <v>80</v>
      </c>
      <c r="AV1624" s="14" t="s">
        <v>80</v>
      </c>
      <c r="AW1624" s="14" t="s">
        <v>194</v>
      </c>
      <c r="AX1624" s="14" t="s">
        <v>71</v>
      </c>
      <c r="AY1624" s="255" t="s">
        <v>181</v>
      </c>
    </row>
    <row r="1625" s="14" customFormat="1">
      <c r="A1625" s="14"/>
      <c r="B1625" s="245"/>
      <c r="C1625" s="246"/>
      <c r="D1625" s="236" t="s">
        <v>192</v>
      </c>
      <c r="E1625" s="247" t="s">
        <v>19</v>
      </c>
      <c r="F1625" s="248" t="s">
        <v>2122</v>
      </c>
      <c r="G1625" s="246"/>
      <c r="H1625" s="249">
        <v>-20.712000000000003</v>
      </c>
      <c r="I1625" s="250"/>
      <c r="J1625" s="246"/>
      <c r="K1625" s="246"/>
      <c r="L1625" s="251"/>
      <c r="M1625" s="252"/>
      <c r="N1625" s="253"/>
      <c r="O1625" s="253"/>
      <c r="P1625" s="253"/>
      <c r="Q1625" s="253"/>
      <c r="R1625" s="253"/>
      <c r="S1625" s="253"/>
      <c r="T1625" s="25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5" t="s">
        <v>192</v>
      </c>
      <c r="AU1625" s="255" t="s">
        <v>80</v>
      </c>
      <c r="AV1625" s="14" t="s">
        <v>80</v>
      </c>
      <c r="AW1625" s="14" t="s">
        <v>194</v>
      </c>
      <c r="AX1625" s="14" t="s">
        <v>71</v>
      </c>
      <c r="AY1625" s="255" t="s">
        <v>181</v>
      </c>
    </row>
    <row r="1626" s="15" customFormat="1">
      <c r="A1626" s="15"/>
      <c r="B1626" s="256"/>
      <c r="C1626" s="257"/>
      <c r="D1626" s="236" t="s">
        <v>192</v>
      </c>
      <c r="E1626" s="258" t="s">
        <v>19</v>
      </c>
      <c r="F1626" s="259" t="s">
        <v>214</v>
      </c>
      <c r="G1626" s="257"/>
      <c r="H1626" s="260">
        <v>167.565</v>
      </c>
      <c r="I1626" s="261"/>
      <c r="J1626" s="257"/>
      <c r="K1626" s="257"/>
      <c r="L1626" s="262"/>
      <c r="M1626" s="263"/>
      <c r="N1626" s="264"/>
      <c r="O1626" s="264"/>
      <c r="P1626" s="264"/>
      <c r="Q1626" s="264"/>
      <c r="R1626" s="264"/>
      <c r="S1626" s="264"/>
      <c r="T1626" s="26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66" t="s">
        <v>192</v>
      </c>
      <c r="AU1626" s="266" t="s">
        <v>80</v>
      </c>
      <c r="AV1626" s="15" t="s">
        <v>97</v>
      </c>
      <c r="AW1626" s="15" t="s">
        <v>194</v>
      </c>
      <c r="AX1626" s="15" t="s">
        <v>71</v>
      </c>
      <c r="AY1626" s="266" t="s">
        <v>181</v>
      </c>
    </row>
    <row r="1627" s="16" customFormat="1">
      <c r="A1627" s="16"/>
      <c r="B1627" s="267"/>
      <c r="C1627" s="268"/>
      <c r="D1627" s="236" t="s">
        <v>192</v>
      </c>
      <c r="E1627" s="269" t="s">
        <v>19</v>
      </c>
      <c r="F1627" s="270" t="s">
        <v>220</v>
      </c>
      <c r="G1627" s="268"/>
      <c r="H1627" s="271">
        <v>2703.6041</v>
      </c>
      <c r="I1627" s="272"/>
      <c r="J1627" s="268"/>
      <c r="K1627" s="268"/>
      <c r="L1627" s="273"/>
      <c r="M1627" s="274"/>
      <c r="N1627" s="275"/>
      <c r="O1627" s="275"/>
      <c r="P1627" s="275"/>
      <c r="Q1627" s="275"/>
      <c r="R1627" s="275"/>
      <c r="S1627" s="275"/>
      <c r="T1627" s="27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T1627" s="277" t="s">
        <v>192</v>
      </c>
      <c r="AU1627" s="277" t="s">
        <v>80</v>
      </c>
      <c r="AV1627" s="16" t="s">
        <v>188</v>
      </c>
      <c r="AW1627" s="16" t="s">
        <v>194</v>
      </c>
      <c r="AX1627" s="16" t="s">
        <v>78</v>
      </c>
      <c r="AY1627" s="277" t="s">
        <v>181</v>
      </c>
    </row>
    <row r="1628" s="2" customFormat="1" ht="37.8" customHeight="1">
      <c r="A1628" s="41"/>
      <c r="B1628" s="42"/>
      <c r="C1628" s="216" t="s">
        <v>2123</v>
      </c>
      <c r="D1628" s="216" t="s">
        <v>183</v>
      </c>
      <c r="E1628" s="217" t="s">
        <v>2124</v>
      </c>
      <c r="F1628" s="218" t="s">
        <v>2125</v>
      </c>
      <c r="G1628" s="219" t="s">
        <v>283</v>
      </c>
      <c r="H1628" s="220">
        <v>731.46000000000004</v>
      </c>
      <c r="I1628" s="221"/>
      <c r="J1628" s="222">
        <f>ROUND(I1628*H1628,2)</f>
        <v>0</v>
      </c>
      <c r="K1628" s="218" t="s">
        <v>187</v>
      </c>
      <c r="L1628" s="47"/>
      <c r="M1628" s="223" t="s">
        <v>19</v>
      </c>
      <c r="N1628" s="224" t="s">
        <v>42</v>
      </c>
      <c r="O1628" s="87"/>
      <c r="P1628" s="225">
        <f>O1628*H1628</f>
        <v>0</v>
      </c>
      <c r="Q1628" s="225">
        <v>0</v>
      </c>
      <c r="R1628" s="225">
        <f>Q1628*H1628</f>
        <v>0</v>
      </c>
      <c r="S1628" s="225">
        <v>0</v>
      </c>
      <c r="T1628" s="226">
        <f>S1628*H1628</f>
        <v>0</v>
      </c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R1628" s="227" t="s">
        <v>188</v>
      </c>
      <c r="AT1628" s="227" t="s">
        <v>183</v>
      </c>
      <c r="AU1628" s="227" t="s">
        <v>80</v>
      </c>
      <c r="AY1628" s="20" t="s">
        <v>181</v>
      </c>
      <c r="BE1628" s="228">
        <f>IF(N1628="základní",J1628,0)</f>
        <v>0</v>
      </c>
      <c r="BF1628" s="228">
        <f>IF(N1628="snížená",J1628,0)</f>
        <v>0</v>
      </c>
      <c r="BG1628" s="228">
        <f>IF(N1628="zákl. přenesená",J1628,0)</f>
        <v>0</v>
      </c>
      <c r="BH1628" s="228">
        <f>IF(N1628="sníž. přenesená",J1628,0)</f>
        <v>0</v>
      </c>
      <c r="BI1628" s="228">
        <f>IF(N1628="nulová",J1628,0)</f>
        <v>0</v>
      </c>
      <c r="BJ1628" s="20" t="s">
        <v>78</v>
      </c>
      <c r="BK1628" s="228">
        <f>ROUND(I1628*H1628,2)</f>
        <v>0</v>
      </c>
      <c r="BL1628" s="20" t="s">
        <v>188</v>
      </c>
      <c r="BM1628" s="227" t="s">
        <v>2126</v>
      </c>
    </row>
    <row r="1629" s="2" customFormat="1">
      <c r="A1629" s="41"/>
      <c r="B1629" s="42"/>
      <c r="C1629" s="43"/>
      <c r="D1629" s="229" t="s">
        <v>190</v>
      </c>
      <c r="E1629" s="43"/>
      <c r="F1629" s="230" t="s">
        <v>2127</v>
      </c>
      <c r="G1629" s="43"/>
      <c r="H1629" s="43"/>
      <c r="I1629" s="231"/>
      <c r="J1629" s="43"/>
      <c r="K1629" s="43"/>
      <c r="L1629" s="47"/>
      <c r="M1629" s="232"/>
      <c r="N1629" s="233"/>
      <c r="O1629" s="87"/>
      <c r="P1629" s="87"/>
      <c r="Q1629" s="87"/>
      <c r="R1629" s="87"/>
      <c r="S1629" s="87"/>
      <c r="T1629" s="88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T1629" s="20" t="s">
        <v>190</v>
      </c>
      <c r="AU1629" s="20" t="s">
        <v>80</v>
      </c>
    </row>
    <row r="1630" s="14" customFormat="1">
      <c r="A1630" s="14"/>
      <c r="B1630" s="245"/>
      <c r="C1630" s="246"/>
      <c r="D1630" s="236" t="s">
        <v>192</v>
      </c>
      <c r="E1630" s="247" t="s">
        <v>19</v>
      </c>
      <c r="F1630" s="248" t="s">
        <v>2128</v>
      </c>
      <c r="G1630" s="246"/>
      <c r="H1630" s="249">
        <v>236.09999999999999</v>
      </c>
      <c r="I1630" s="250"/>
      <c r="J1630" s="246"/>
      <c r="K1630" s="246"/>
      <c r="L1630" s="251"/>
      <c r="M1630" s="252"/>
      <c r="N1630" s="253"/>
      <c r="O1630" s="253"/>
      <c r="P1630" s="253"/>
      <c r="Q1630" s="253"/>
      <c r="R1630" s="253"/>
      <c r="S1630" s="253"/>
      <c r="T1630" s="25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5" t="s">
        <v>192</v>
      </c>
      <c r="AU1630" s="255" t="s">
        <v>80</v>
      </c>
      <c r="AV1630" s="14" t="s">
        <v>80</v>
      </c>
      <c r="AW1630" s="14" t="s">
        <v>194</v>
      </c>
      <c r="AX1630" s="14" t="s">
        <v>71</v>
      </c>
      <c r="AY1630" s="255" t="s">
        <v>181</v>
      </c>
    </row>
    <row r="1631" s="14" customFormat="1">
      <c r="A1631" s="14"/>
      <c r="B1631" s="245"/>
      <c r="C1631" s="246"/>
      <c r="D1631" s="236" t="s">
        <v>192</v>
      </c>
      <c r="E1631" s="247" t="s">
        <v>19</v>
      </c>
      <c r="F1631" s="248" t="s">
        <v>2129</v>
      </c>
      <c r="G1631" s="246"/>
      <c r="H1631" s="249">
        <v>495.36000000000001</v>
      </c>
      <c r="I1631" s="250"/>
      <c r="J1631" s="246"/>
      <c r="K1631" s="246"/>
      <c r="L1631" s="251"/>
      <c r="M1631" s="252"/>
      <c r="N1631" s="253"/>
      <c r="O1631" s="253"/>
      <c r="P1631" s="253"/>
      <c r="Q1631" s="253"/>
      <c r="R1631" s="253"/>
      <c r="S1631" s="253"/>
      <c r="T1631" s="25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5" t="s">
        <v>192</v>
      </c>
      <c r="AU1631" s="255" t="s">
        <v>80</v>
      </c>
      <c r="AV1631" s="14" t="s">
        <v>80</v>
      </c>
      <c r="AW1631" s="14" t="s">
        <v>194</v>
      </c>
      <c r="AX1631" s="14" t="s">
        <v>71</v>
      </c>
      <c r="AY1631" s="255" t="s">
        <v>181</v>
      </c>
    </row>
    <row r="1632" s="2" customFormat="1" ht="24.15" customHeight="1">
      <c r="A1632" s="41"/>
      <c r="B1632" s="42"/>
      <c r="C1632" s="216" t="s">
        <v>2130</v>
      </c>
      <c r="D1632" s="216" t="s">
        <v>183</v>
      </c>
      <c r="E1632" s="217" t="s">
        <v>2131</v>
      </c>
      <c r="F1632" s="218" t="s">
        <v>2132</v>
      </c>
      <c r="G1632" s="219" t="s">
        <v>2076</v>
      </c>
      <c r="H1632" s="220">
        <v>53</v>
      </c>
      <c r="I1632" s="221"/>
      <c r="J1632" s="222">
        <f>ROUND(I1632*H1632,2)</f>
        <v>0</v>
      </c>
      <c r="K1632" s="218" t="s">
        <v>187</v>
      </c>
      <c r="L1632" s="47"/>
      <c r="M1632" s="223" t="s">
        <v>19</v>
      </c>
      <c r="N1632" s="224" t="s">
        <v>42</v>
      </c>
      <c r="O1632" s="87"/>
      <c r="P1632" s="225">
        <f>O1632*H1632</f>
        <v>0</v>
      </c>
      <c r="Q1632" s="225">
        <v>0</v>
      </c>
      <c r="R1632" s="225">
        <f>Q1632*H1632</f>
        <v>0</v>
      </c>
      <c r="S1632" s="225">
        <v>0</v>
      </c>
      <c r="T1632" s="226">
        <f>S1632*H1632</f>
        <v>0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7" t="s">
        <v>188</v>
      </c>
      <c r="AT1632" s="227" t="s">
        <v>183</v>
      </c>
      <c r="AU1632" s="227" t="s">
        <v>80</v>
      </c>
      <c r="AY1632" s="20" t="s">
        <v>181</v>
      </c>
      <c r="BE1632" s="228">
        <f>IF(N1632="základní",J1632,0)</f>
        <v>0</v>
      </c>
      <c r="BF1632" s="228">
        <f>IF(N1632="snížená",J1632,0)</f>
        <v>0</v>
      </c>
      <c r="BG1632" s="228">
        <f>IF(N1632="zákl. přenesená",J1632,0)</f>
        <v>0</v>
      </c>
      <c r="BH1632" s="228">
        <f>IF(N1632="sníž. přenesená",J1632,0)</f>
        <v>0</v>
      </c>
      <c r="BI1632" s="228">
        <f>IF(N1632="nulová",J1632,0)</f>
        <v>0</v>
      </c>
      <c r="BJ1632" s="20" t="s">
        <v>78</v>
      </c>
      <c r="BK1632" s="228">
        <f>ROUND(I1632*H1632,2)</f>
        <v>0</v>
      </c>
      <c r="BL1632" s="20" t="s">
        <v>188</v>
      </c>
      <c r="BM1632" s="227" t="s">
        <v>2133</v>
      </c>
    </row>
    <row r="1633" s="2" customFormat="1">
      <c r="A1633" s="41"/>
      <c r="B1633" s="42"/>
      <c r="C1633" s="43"/>
      <c r="D1633" s="229" t="s">
        <v>190</v>
      </c>
      <c r="E1633" s="43"/>
      <c r="F1633" s="230" t="s">
        <v>2134</v>
      </c>
      <c r="G1633" s="43"/>
      <c r="H1633" s="43"/>
      <c r="I1633" s="231"/>
      <c r="J1633" s="43"/>
      <c r="K1633" s="43"/>
      <c r="L1633" s="47"/>
      <c r="M1633" s="232"/>
      <c r="N1633" s="233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190</v>
      </c>
      <c r="AU1633" s="20" t="s">
        <v>80</v>
      </c>
    </row>
    <row r="1634" s="14" customFormat="1">
      <c r="A1634" s="14"/>
      <c r="B1634" s="245"/>
      <c r="C1634" s="246"/>
      <c r="D1634" s="236" t="s">
        <v>192</v>
      </c>
      <c r="E1634" s="247" t="s">
        <v>19</v>
      </c>
      <c r="F1634" s="248" t="s">
        <v>2135</v>
      </c>
      <c r="G1634" s="246"/>
      <c r="H1634" s="249">
        <v>36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192</v>
      </c>
      <c r="AU1634" s="255" t="s">
        <v>80</v>
      </c>
      <c r="AV1634" s="14" t="s">
        <v>80</v>
      </c>
      <c r="AW1634" s="14" t="s">
        <v>194</v>
      </c>
      <c r="AX1634" s="14" t="s">
        <v>71</v>
      </c>
      <c r="AY1634" s="255" t="s">
        <v>181</v>
      </c>
    </row>
    <row r="1635" s="14" customFormat="1">
      <c r="A1635" s="14"/>
      <c r="B1635" s="245"/>
      <c r="C1635" s="246"/>
      <c r="D1635" s="236" t="s">
        <v>192</v>
      </c>
      <c r="E1635" s="247" t="s">
        <v>19</v>
      </c>
      <c r="F1635" s="248" t="s">
        <v>2136</v>
      </c>
      <c r="G1635" s="246"/>
      <c r="H1635" s="249">
        <v>8</v>
      </c>
      <c r="I1635" s="250"/>
      <c r="J1635" s="246"/>
      <c r="K1635" s="246"/>
      <c r="L1635" s="251"/>
      <c r="M1635" s="252"/>
      <c r="N1635" s="253"/>
      <c r="O1635" s="253"/>
      <c r="P1635" s="253"/>
      <c r="Q1635" s="253"/>
      <c r="R1635" s="253"/>
      <c r="S1635" s="253"/>
      <c r="T1635" s="25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5" t="s">
        <v>192</v>
      </c>
      <c r="AU1635" s="255" t="s">
        <v>80</v>
      </c>
      <c r="AV1635" s="14" t="s">
        <v>80</v>
      </c>
      <c r="AW1635" s="14" t="s">
        <v>194</v>
      </c>
      <c r="AX1635" s="14" t="s">
        <v>71</v>
      </c>
      <c r="AY1635" s="255" t="s">
        <v>181</v>
      </c>
    </row>
    <row r="1636" s="14" customFormat="1">
      <c r="A1636" s="14"/>
      <c r="B1636" s="245"/>
      <c r="C1636" s="246"/>
      <c r="D1636" s="236" t="s">
        <v>192</v>
      </c>
      <c r="E1636" s="247" t="s">
        <v>19</v>
      </c>
      <c r="F1636" s="248" t="s">
        <v>2137</v>
      </c>
      <c r="G1636" s="246"/>
      <c r="H1636" s="249">
        <v>9</v>
      </c>
      <c r="I1636" s="250"/>
      <c r="J1636" s="246"/>
      <c r="K1636" s="246"/>
      <c r="L1636" s="251"/>
      <c r="M1636" s="252"/>
      <c r="N1636" s="253"/>
      <c r="O1636" s="253"/>
      <c r="P1636" s="253"/>
      <c r="Q1636" s="253"/>
      <c r="R1636" s="253"/>
      <c r="S1636" s="253"/>
      <c r="T1636" s="25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5" t="s">
        <v>192</v>
      </c>
      <c r="AU1636" s="255" t="s">
        <v>80</v>
      </c>
      <c r="AV1636" s="14" t="s">
        <v>80</v>
      </c>
      <c r="AW1636" s="14" t="s">
        <v>194</v>
      </c>
      <c r="AX1636" s="14" t="s">
        <v>71</v>
      </c>
      <c r="AY1636" s="255" t="s">
        <v>181</v>
      </c>
    </row>
    <row r="1637" s="2" customFormat="1" ht="37.8" customHeight="1">
      <c r="A1637" s="41"/>
      <c r="B1637" s="42"/>
      <c r="C1637" s="216" t="s">
        <v>2138</v>
      </c>
      <c r="D1637" s="216" t="s">
        <v>183</v>
      </c>
      <c r="E1637" s="217" t="s">
        <v>2139</v>
      </c>
      <c r="F1637" s="218" t="s">
        <v>2140</v>
      </c>
      <c r="G1637" s="219" t="s">
        <v>2076</v>
      </c>
      <c r="H1637" s="220">
        <v>3180</v>
      </c>
      <c r="I1637" s="221"/>
      <c r="J1637" s="222">
        <f>ROUND(I1637*H1637,2)</f>
        <v>0</v>
      </c>
      <c r="K1637" s="218" t="s">
        <v>187</v>
      </c>
      <c r="L1637" s="47"/>
      <c r="M1637" s="223" t="s">
        <v>19</v>
      </c>
      <c r="N1637" s="224" t="s">
        <v>42</v>
      </c>
      <c r="O1637" s="87"/>
      <c r="P1637" s="225">
        <f>O1637*H1637</f>
        <v>0</v>
      </c>
      <c r="Q1637" s="225">
        <v>0</v>
      </c>
      <c r="R1637" s="225">
        <f>Q1637*H1637</f>
        <v>0</v>
      </c>
      <c r="S1637" s="225">
        <v>0</v>
      </c>
      <c r="T1637" s="226">
        <f>S1637*H1637</f>
        <v>0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7" t="s">
        <v>188</v>
      </c>
      <c r="AT1637" s="227" t="s">
        <v>183</v>
      </c>
      <c r="AU1637" s="227" t="s">
        <v>80</v>
      </c>
      <c r="AY1637" s="20" t="s">
        <v>181</v>
      </c>
      <c r="BE1637" s="228">
        <f>IF(N1637="základní",J1637,0)</f>
        <v>0</v>
      </c>
      <c r="BF1637" s="228">
        <f>IF(N1637="snížená",J1637,0)</f>
        <v>0</v>
      </c>
      <c r="BG1637" s="228">
        <f>IF(N1637="zákl. přenesená",J1637,0)</f>
        <v>0</v>
      </c>
      <c r="BH1637" s="228">
        <f>IF(N1637="sníž. přenesená",J1637,0)</f>
        <v>0</v>
      </c>
      <c r="BI1637" s="228">
        <f>IF(N1637="nulová",J1637,0)</f>
        <v>0</v>
      </c>
      <c r="BJ1637" s="20" t="s">
        <v>78</v>
      </c>
      <c r="BK1637" s="228">
        <f>ROUND(I1637*H1637,2)</f>
        <v>0</v>
      </c>
      <c r="BL1637" s="20" t="s">
        <v>188</v>
      </c>
      <c r="BM1637" s="227" t="s">
        <v>2141</v>
      </c>
    </row>
    <row r="1638" s="2" customFormat="1">
      <c r="A1638" s="41"/>
      <c r="B1638" s="42"/>
      <c r="C1638" s="43"/>
      <c r="D1638" s="229" t="s">
        <v>190</v>
      </c>
      <c r="E1638" s="43"/>
      <c r="F1638" s="230" t="s">
        <v>2142</v>
      </c>
      <c r="G1638" s="43"/>
      <c r="H1638" s="43"/>
      <c r="I1638" s="231"/>
      <c r="J1638" s="43"/>
      <c r="K1638" s="43"/>
      <c r="L1638" s="47"/>
      <c r="M1638" s="232"/>
      <c r="N1638" s="233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190</v>
      </c>
      <c r="AU1638" s="20" t="s">
        <v>80</v>
      </c>
    </row>
    <row r="1639" s="14" customFormat="1">
      <c r="A1639" s="14"/>
      <c r="B1639" s="245"/>
      <c r="C1639" s="246"/>
      <c r="D1639" s="236" t="s">
        <v>192</v>
      </c>
      <c r="E1639" s="246"/>
      <c r="F1639" s="248" t="s">
        <v>2143</v>
      </c>
      <c r="G1639" s="246"/>
      <c r="H1639" s="249">
        <v>3180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5" t="s">
        <v>192</v>
      </c>
      <c r="AU1639" s="255" t="s">
        <v>80</v>
      </c>
      <c r="AV1639" s="14" t="s">
        <v>80</v>
      </c>
      <c r="AW1639" s="14" t="s">
        <v>4</v>
      </c>
      <c r="AX1639" s="14" t="s">
        <v>78</v>
      </c>
      <c r="AY1639" s="255" t="s">
        <v>181</v>
      </c>
    </row>
    <row r="1640" s="2" customFormat="1" ht="24.15" customHeight="1">
      <c r="A1640" s="41"/>
      <c r="B1640" s="42"/>
      <c r="C1640" s="216" t="s">
        <v>2144</v>
      </c>
      <c r="D1640" s="216" t="s">
        <v>183</v>
      </c>
      <c r="E1640" s="217" t="s">
        <v>2145</v>
      </c>
      <c r="F1640" s="218" t="s">
        <v>2146</v>
      </c>
      <c r="G1640" s="219" t="s">
        <v>2076</v>
      </c>
      <c r="H1640" s="220">
        <v>53</v>
      </c>
      <c r="I1640" s="221"/>
      <c r="J1640" s="222">
        <f>ROUND(I1640*H1640,2)</f>
        <v>0</v>
      </c>
      <c r="K1640" s="218" t="s">
        <v>187</v>
      </c>
      <c r="L1640" s="47"/>
      <c r="M1640" s="223" t="s">
        <v>19</v>
      </c>
      <c r="N1640" s="224" t="s">
        <v>42</v>
      </c>
      <c r="O1640" s="87"/>
      <c r="P1640" s="225">
        <f>O1640*H1640</f>
        <v>0</v>
      </c>
      <c r="Q1640" s="225">
        <v>0</v>
      </c>
      <c r="R1640" s="225">
        <f>Q1640*H1640</f>
        <v>0</v>
      </c>
      <c r="S1640" s="225">
        <v>0</v>
      </c>
      <c r="T1640" s="226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227" t="s">
        <v>188</v>
      </c>
      <c r="AT1640" s="227" t="s">
        <v>183</v>
      </c>
      <c r="AU1640" s="227" t="s">
        <v>80</v>
      </c>
      <c r="AY1640" s="20" t="s">
        <v>181</v>
      </c>
      <c r="BE1640" s="228">
        <f>IF(N1640="základní",J1640,0)</f>
        <v>0</v>
      </c>
      <c r="BF1640" s="228">
        <f>IF(N1640="snížená",J1640,0)</f>
        <v>0</v>
      </c>
      <c r="BG1640" s="228">
        <f>IF(N1640="zákl. přenesená",J1640,0)</f>
        <v>0</v>
      </c>
      <c r="BH1640" s="228">
        <f>IF(N1640="sníž. přenesená",J1640,0)</f>
        <v>0</v>
      </c>
      <c r="BI1640" s="228">
        <f>IF(N1640="nulová",J1640,0)</f>
        <v>0</v>
      </c>
      <c r="BJ1640" s="20" t="s">
        <v>78</v>
      </c>
      <c r="BK1640" s="228">
        <f>ROUND(I1640*H1640,2)</f>
        <v>0</v>
      </c>
      <c r="BL1640" s="20" t="s">
        <v>188</v>
      </c>
      <c r="BM1640" s="227" t="s">
        <v>2147</v>
      </c>
    </row>
    <row r="1641" s="2" customFormat="1">
      <c r="A1641" s="41"/>
      <c r="B1641" s="42"/>
      <c r="C1641" s="43"/>
      <c r="D1641" s="229" t="s">
        <v>190</v>
      </c>
      <c r="E1641" s="43"/>
      <c r="F1641" s="230" t="s">
        <v>2148</v>
      </c>
      <c r="G1641" s="43"/>
      <c r="H1641" s="43"/>
      <c r="I1641" s="231"/>
      <c r="J1641" s="43"/>
      <c r="K1641" s="43"/>
      <c r="L1641" s="47"/>
      <c r="M1641" s="232"/>
      <c r="N1641" s="233"/>
      <c r="O1641" s="87"/>
      <c r="P1641" s="87"/>
      <c r="Q1641" s="87"/>
      <c r="R1641" s="87"/>
      <c r="S1641" s="87"/>
      <c r="T1641" s="88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T1641" s="20" t="s">
        <v>190</v>
      </c>
      <c r="AU1641" s="20" t="s">
        <v>80</v>
      </c>
    </row>
    <row r="1642" s="2" customFormat="1" ht="44.25" customHeight="1">
      <c r="A1642" s="41"/>
      <c r="B1642" s="42"/>
      <c r="C1642" s="216" t="s">
        <v>2149</v>
      </c>
      <c r="D1642" s="216" t="s">
        <v>183</v>
      </c>
      <c r="E1642" s="217" t="s">
        <v>2150</v>
      </c>
      <c r="F1642" s="218" t="s">
        <v>2151</v>
      </c>
      <c r="G1642" s="219" t="s">
        <v>283</v>
      </c>
      <c r="H1642" s="220">
        <v>51.25</v>
      </c>
      <c r="I1642" s="221"/>
      <c r="J1642" s="222">
        <f>ROUND(I1642*H1642,2)</f>
        <v>0</v>
      </c>
      <c r="K1642" s="218" t="s">
        <v>187</v>
      </c>
      <c r="L1642" s="47"/>
      <c r="M1642" s="223" t="s">
        <v>19</v>
      </c>
      <c r="N1642" s="224" t="s">
        <v>42</v>
      </c>
      <c r="O1642" s="87"/>
      <c r="P1642" s="225">
        <f>O1642*H1642</f>
        <v>0</v>
      </c>
      <c r="Q1642" s="225">
        <v>0</v>
      </c>
      <c r="R1642" s="225">
        <f>Q1642*H1642</f>
        <v>0</v>
      </c>
      <c r="S1642" s="225">
        <v>0</v>
      </c>
      <c r="T1642" s="226">
        <f>S1642*H1642</f>
        <v>0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7" t="s">
        <v>188</v>
      </c>
      <c r="AT1642" s="227" t="s">
        <v>183</v>
      </c>
      <c r="AU1642" s="227" t="s">
        <v>80</v>
      </c>
      <c r="AY1642" s="20" t="s">
        <v>181</v>
      </c>
      <c r="BE1642" s="228">
        <f>IF(N1642="základní",J1642,0)</f>
        <v>0</v>
      </c>
      <c r="BF1642" s="228">
        <f>IF(N1642="snížená",J1642,0)</f>
        <v>0</v>
      </c>
      <c r="BG1642" s="228">
        <f>IF(N1642="zákl. přenesená",J1642,0)</f>
        <v>0</v>
      </c>
      <c r="BH1642" s="228">
        <f>IF(N1642="sníž. přenesená",J1642,0)</f>
        <v>0</v>
      </c>
      <c r="BI1642" s="228">
        <f>IF(N1642="nulová",J1642,0)</f>
        <v>0</v>
      </c>
      <c r="BJ1642" s="20" t="s">
        <v>78</v>
      </c>
      <c r="BK1642" s="228">
        <f>ROUND(I1642*H1642,2)</f>
        <v>0</v>
      </c>
      <c r="BL1642" s="20" t="s">
        <v>188</v>
      </c>
      <c r="BM1642" s="227" t="s">
        <v>2152</v>
      </c>
    </row>
    <row r="1643" s="2" customFormat="1">
      <c r="A1643" s="41"/>
      <c r="B1643" s="42"/>
      <c r="C1643" s="43"/>
      <c r="D1643" s="229" t="s">
        <v>190</v>
      </c>
      <c r="E1643" s="43"/>
      <c r="F1643" s="230" t="s">
        <v>2153</v>
      </c>
      <c r="G1643" s="43"/>
      <c r="H1643" s="43"/>
      <c r="I1643" s="231"/>
      <c r="J1643" s="43"/>
      <c r="K1643" s="43"/>
      <c r="L1643" s="47"/>
      <c r="M1643" s="232"/>
      <c r="N1643" s="233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190</v>
      </c>
      <c r="AU1643" s="20" t="s">
        <v>80</v>
      </c>
    </row>
    <row r="1644" s="14" customFormat="1">
      <c r="A1644" s="14"/>
      <c r="B1644" s="245"/>
      <c r="C1644" s="246"/>
      <c r="D1644" s="236" t="s">
        <v>192</v>
      </c>
      <c r="E1644" s="247" t="s">
        <v>19</v>
      </c>
      <c r="F1644" s="248" t="s">
        <v>2154</v>
      </c>
      <c r="G1644" s="246"/>
      <c r="H1644" s="249">
        <v>51.25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5" t="s">
        <v>192</v>
      </c>
      <c r="AU1644" s="255" t="s">
        <v>80</v>
      </c>
      <c r="AV1644" s="14" t="s">
        <v>80</v>
      </c>
      <c r="AW1644" s="14" t="s">
        <v>194</v>
      </c>
      <c r="AX1644" s="14" t="s">
        <v>71</v>
      </c>
      <c r="AY1644" s="255" t="s">
        <v>181</v>
      </c>
    </row>
    <row r="1645" s="2" customFormat="1" ht="49.05" customHeight="1">
      <c r="A1645" s="41"/>
      <c r="B1645" s="42"/>
      <c r="C1645" s="216" t="s">
        <v>2155</v>
      </c>
      <c r="D1645" s="216" t="s">
        <v>183</v>
      </c>
      <c r="E1645" s="217" t="s">
        <v>2156</v>
      </c>
      <c r="F1645" s="218" t="s">
        <v>2157</v>
      </c>
      <c r="G1645" s="219" t="s">
        <v>283</v>
      </c>
      <c r="H1645" s="220">
        <v>3075</v>
      </c>
      <c r="I1645" s="221"/>
      <c r="J1645" s="222">
        <f>ROUND(I1645*H1645,2)</f>
        <v>0</v>
      </c>
      <c r="K1645" s="218" t="s">
        <v>187</v>
      </c>
      <c r="L1645" s="47"/>
      <c r="M1645" s="223" t="s">
        <v>19</v>
      </c>
      <c r="N1645" s="224" t="s">
        <v>42</v>
      </c>
      <c r="O1645" s="87"/>
      <c r="P1645" s="225">
        <f>O1645*H1645</f>
        <v>0</v>
      </c>
      <c r="Q1645" s="225">
        <v>0</v>
      </c>
      <c r="R1645" s="225">
        <f>Q1645*H1645</f>
        <v>0</v>
      </c>
      <c r="S1645" s="225">
        <v>0</v>
      </c>
      <c r="T1645" s="226">
        <f>S1645*H1645</f>
        <v>0</v>
      </c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R1645" s="227" t="s">
        <v>188</v>
      </c>
      <c r="AT1645" s="227" t="s">
        <v>183</v>
      </c>
      <c r="AU1645" s="227" t="s">
        <v>80</v>
      </c>
      <c r="AY1645" s="20" t="s">
        <v>181</v>
      </c>
      <c r="BE1645" s="228">
        <f>IF(N1645="základní",J1645,0)</f>
        <v>0</v>
      </c>
      <c r="BF1645" s="228">
        <f>IF(N1645="snížená",J1645,0)</f>
        <v>0</v>
      </c>
      <c r="BG1645" s="228">
        <f>IF(N1645="zákl. přenesená",J1645,0)</f>
        <v>0</v>
      </c>
      <c r="BH1645" s="228">
        <f>IF(N1645="sníž. přenesená",J1645,0)</f>
        <v>0</v>
      </c>
      <c r="BI1645" s="228">
        <f>IF(N1645="nulová",J1645,0)</f>
        <v>0</v>
      </c>
      <c r="BJ1645" s="20" t="s">
        <v>78</v>
      </c>
      <c r="BK1645" s="228">
        <f>ROUND(I1645*H1645,2)</f>
        <v>0</v>
      </c>
      <c r="BL1645" s="20" t="s">
        <v>188</v>
      </c>
      <c r="BM1645" s="227" t="s">
        <v>2158</v>
      </c>
    </row>
    <row r="1646" s="2" customFormat="1">
      <c r="A1646" s="41"/>
      <c r="B1646" s="42"/>
      <c r="C1646" s="43"/>
      <c r="D1646" s="229" t="s">
        <v>190</v>
      </c>
      <c r="E1646" s="43"/>
      <c r="F1646" s="230" t="s">
        <v>2159</v>
      </c>
      <c r="G1646" s="43"/>
      <c r="H1646" s="43"/>
      <c r="I1646" s="231"/>
      <c r="J1646" s="43"/>
      <c r="K1646" s="43"/>
      <c r="L1646" s="47"/>
      <c r="M1646" s="232"/>
      <c r="N1646" s="233"/>
      <c r="O1646" s="87"/>
      <c r="P1646" s="87"/>
      <c r="Q1646" s="87"/>
      <c r="R1646" s="87"/>
      <c r="S1646" s="87"/>
      <c r="T1646" s="88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T1646" s="20" t="s">
        <v>190</v>
      </c>
      <c r="AU1646" s="20" t="s">
        <v>80</v>
      </c>
    </row>
    <row r="1647" s="14" customFormat="1">
      <c r="A1647" s="14"/>
      <c r="B1647" s="245"/>
      <c r="C1647" s="246"/>
      <c r="D1647" s="236" t="s">
        <v>192</v>
      </c>
      <c r="E1647" s="246"/>
      <c r="F1647" s="248" t="s">
        <v>2160</v>
      </c>
      <c r="G1647" s="246"/>
      <c r="H1647" s="249">
        <v>3075</v>
      </c>
      <c r="I1647" s="250"/>
      <c r="J1647" s="246"/>
      <c r="K1647" s="246"/>
      <c r="L1647" s="251"/>
      <c r="M1647" s="252"/>
      <c r="N1647" s="253"/>
      <c r="O1647" s="253"/>
      <c r="P1647" s="253"/>
      <c r="Q1647" s="253"/>
      <c r="R1647" s="253"/>
      <c r="S1647" s="253"/>
      <c r="T1647" s="25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5" t="s">
        <v>192</v>
      </c>
      <c r="AU1647" s="255" t="s">
        <v>80</v>
      </c>
      <c r="AV1647" s="14" t="s">
        <v>80</v>
      </c>
      <c r="AW1647" s="14" t="s">
        <v>4</v>
      </c>
      <c r="AX1647" s="14" t="s">
        <v>78</v>
      </c>
      <c r="AY1647" s="255" t="s">
        <v>181</v>
      </c>
    </row>
    <row r="1648" s="2" customFormat="1" ht="44.25" customHeight="1">
      <c r="A1648" s="41"/>
      <c r="B1648" s="42"/>
      <c r="C1648" s="216" t="s">
        <v>2161</v>
      </c>
      <c r="D1648" s="216" t="s">
        <v>183</v>
      </c>
      <c r="E1648" s="217" t="s">
        <v>2162</v>
      </c>
      <c r="F1648" s="218" t="s">
        <v>2163</v>
      </c>
      <c r="G1648" s="219" t="s">
        <v>283</v>
      </c>
      <c r="H1648" s="220">
        <v>51.25</v>
      </c>
      <c r="I1648" s="221"/>
      <c r="J1648" s="222">
        <f>ROUND(I1648*H1648,2)</f>
        <v>0</v>
      </c>
      <c r="K1648" s="218" t="s">
        <v>187</v>
      </c>
      <c r="L1648" s="47"/>
      <c r="M1648" s="223" t="s">
        <v>19</v>
      </c>
      <c r="N1648" s="224" t="s">
        <v>42</v>
      </c>
      <c r="O1648" s="87"/>
      <c r="P1648" s="225">
        <f>O1648*H1648</f>
        <v>0</v>
      </c>
      <c r="Q1648" s="225">
        <v>0</v>
      </c>
      <c r="R1648" s="225">
        <f>Q1648*H1648</f>
        <v>0</v>
      </c>
      <c r="S1648" s="225">
        <v>0</v>
      </c>
      <c r="T1648" s="226">
        <f>S1648*H1648</f>
        <v>0</v>
      </c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R1648" s="227" t="s">
        <v>188</v>
      </c>
      <c r="AT1648" s="227" t="s">
        <v>183</v>
      </c>
      <c r="AU1648" s="227" t="s">
        <v>80</v>
      </c>
      <c r="AY1648" s="20" t="s">
        <v>181</v>
      </c>
      <c r="BE1648" s="228">
        <f>IF(N1648="základní",J1648,0)</f>
        <v>0</v>
      </c>
      <c r="BF1648" s="228">
        <f>IF(N1648="snížená",J1648,0)</f>
        <v>0</v>
      </c>
      <c r="BG1648" s="228">
        <f>IF(N1648="zákl. přenesená",J1648,0)</f>
        <v>0</v>
      </c>
      <c r="BH1648" s="228">
        <f>IF(N1648="sníž. přenesená",J1648,0)</f>
        <v>0</v>
      </c>
      <c r="BI1648" s="228">
        <f>IF(N1648="nulová",J1648,0)</f>
        <v>0</v>
      </c>
      <c r="BJ1648" s="20" t="s">
        <v>78</v>
      </c>
      <c r="BK1648" s="228">
        <f>ROUND(I1648*H1648,2)</f>
        <v>0</v>
      </c>
      <c r="BL1648" s="20" t="s">
        <v>188</v>
      </c>
      <c r="BM1648" s="227" t="s">
        <v>2164</v>
      </c>
    </row>
    <row r="1649" s="2" customFormat="1">
      <c r="A1649" s="41"/>
      <c r="B1649" s="42"/>
      <c r="C1649" s="43"/>
      <c r="D1649" s="229" t="s">
        <v>190</v>
      </c>
      <c r="E1649" s="43"/>
      <c r="F1649" s="230" t="s">
        <v>2165</v>
      </c>
      <c r="G1649" s="43"/>
      <c r="H1649" s="43"/>
      <c r="I1649" s="231"/>
      <c r="J1649" s="43"/>
      <c r="K1649" s="43"/>
      <c r="L1649" s="47"/>
      <c r="M1649" s="232"/>
      <c r="N1649" s="233"/>
      <c r="O1649" s="87"/>
      <c r="P1649" s="87"/>
      <c r="Q1649" s="87"/>
      <c r="R1649" s="87"/>
      <c r="S1649" s="87"/>
      <c r="T1649" s="88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T1649" s="20" t="s">
        <v>190</v>
      </c>
      <c r="AU1649" s="20" t="s">
        <v>80</v>
      </c>
    </row>
    <row r="1650" s="2" customFormat="1" ht="33" customHeight="1">
      <c r="A1650" s="41"/>
      <c r="B1650" s="42"/>
      <c r="C1650" s="216" t="s">
        <v>2166</v>
      </c>
      <c r="D1650" s="216" t="s">
        <v>183</v>
      </c>
      <c r="E1650" s="217" t="s">
        <v>2167</v>
      </c>
      <c r="F1650" s="218" t="s">
        <v>2168</v>
      </c>
      <c r="G1650" s="219" t="s">
        <v>304</v>
      </c>
      <c r="H1650" s="220">
        <v>5.5</v>
      </c>
      <c r="I1650" s="221"/>
      <c r="J1650" s="222">
        <f>ROUND(I1650*H1650,2)</f>
        <v>0</v>
      </c>
      <c r="K1650" s="218" t="s">
        <v>187</v>
      </c>
      <c r="L1650" s="47"/>
      <c r="M1650" s="223" t="s">
        <v>19</v>
      </c>
      <c r="N1650" s="224" t="s">
        <v>42</v>
      </c>
      <c r="O1650" s="87"/>
      <c r="P1650" s="225">
        <f>O1650*H1650</f>
        <v>0</v>
      </c>
      <c r="Q1650" s="225">
        <v>0</v>
      </c>
      <c r="R1650" s="225">
        <f>Q1650*H1650</f>
        <v>0</v>
      </c>
      <c r="S1650" s="225">
        <v>0</v>
      </c>
      <c r="T1650" s="226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7" t="s">
        <v>188</v>
      </c>
      <c r="AT1650" s="227" t="s">
        <v>183</v>
      </c>
      <c r="AU1650" s="227" t="s">
        <v>80</v>
      </c>
      <c r="AY1650" s="20" t="s">
        <v>181</v>
      </c>
      <c r="BE1650" s="228">
        <f>IF(N1650="základní",J1650,0)</f>
        <v>0</v>
      </c>
      <c r="BF1650" s="228">
        <f>IF(N1650="snížená",J1650,0)</f>
        <v>0</v>
      </c>
      <c r="BG1650" s="228">
        <f>IF(N1650="zákl. přenesená",J1650,0)</f>
        <v>0</v>
      </c>
      <c r="BH1650" s="228">
        <f>IF(N1650="sníž. přenesená",J1650,0)</f>
        <v>0</v>
      </c>
      <c r="BI1650" s="228">
        <f>IF(N1650="nulová",J1650,0)</f>
        <v>0</v>
      </c>
      <c r="BJ1650" s="20" t="s">
        <v>78</v>
      </c>
      <c r="BK1650" s="228">
        <f>ROUND(I1650*H1650,2)</f>
        <v>0</v>
      </c>
      <c r="BL1650" s="20" t="s">
        <v>188</v>
      </c>
      <c r="BM1650" s="227" t="s">
        <v>2169</v>
      </c>
    </row>
    <row r="1651" s="2" customFormat="1">
      <c r="A1651" s="41"/>
      <c r="B1651" s="42"/>
      <c r="C1651" s="43"/>
      <c r="D1651" s="229" t="s">
        <v>190</v>
      </c>
      <c r="E1651" s="43"/>
      <c r="F1651" s="230" t="s">
        <v>2170</v>
      </c>
      <c r="G1651" s="43"/>
      <c r="H1651" s="43"/>
      <c r="I1651" s="231"/>
      <c r="J1651" s="43"/>
      <c r="K1651" s="43"/>
      <c r="L1651" s="47"/>
      <c r="M1651" s="232"/>
      <c r="N1651" s="233"/>
      <c r="O1651" s="87"/>
      <c r="P1651" s="87"/>
      <c r="Q1651" s="87"/>
      <c r="R1651" s="87"/>
      <c r="S1651" s="87"/>
      <c r="T1651" s="88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T1651" s="20" t="s">
        <v>190</v>
      </c>
      <c r="AU1651" s="20" t="s">
        <v>80</v>
      </c>
    </row>
    <row r="1652" s="14" customFormat="1">
      <c r="A1652" s="14"/>
      <c r="B1652" s="245"/>
      <c r="C1652" s="246"/>
      <c r="D1652" s="236" t="s">
        <v>192</v>
      </c>
      <c r="E1652" s="247" t="s">
        <v>19</v>
      </c>
      <c r="F1652" s="248" t="s">
        <v>2171</v>
      </c>
      <c r="G1652" s="246"/>
      <c r="H1652" s="249">
        <v>5.5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192</v>
      </c>
      <c r="AU1652" s="255" t="s">
        <v>80</v>
      </c>
      <c r="AV1652" s="14" t="s">
        <v>80</v>
      </c>
      <c r="AW1652" s="14" t="s">
        <v>194</v>
      </c>
      <c r="AX1652" s="14" t="s">
        <v>71</v>
      </c>
      <c r="AY1652" s="255" t="s">
        <v>181</v>
      </c>
    </row>
    <row r="1653" s="2" customFormat="1" ht="37.8" customHeight="1">
      <c r="A1653" s="41"/>
      <c r="B1653" s="42"/>
      <c r="C1653" s="216" t="s">
        <v>2172</v>
      </c>
      <c r="D1653" s="216" t="s">
        <v>183</v>
      </c>
      <c r="E1653" s="217" t="s">
        <v>2173</v>
      </c>
      <c r="F1653" s="218" t="s">
        <v>2174</v>
      </c>
      <c r="G1653" s="219" t="s">
        <v>304</v>
      </c>
      <c r="H1653" s="220">
        <v>165</v>
      </c>
      <c r="I1653" s="221"/>
      <c r="J1653" s="222">
        <f>ROUND(I1653*H1653,2)</f>
        <v>0</v>
      </c>
      <c r="K1653" s="218" t="s">
        <v>187</v>
      </c>
      <c r="L1653" s="47"/>
      <c r="M1653" s="223" t="s">
        <v>19</v>
      </c>
      <c r="N1653" s="224" t="s">
        <v>42</v>
      </c>
      <c r="O1653" s="87"/>
      <c r="P1653" s="225">
        <f>O1653*H1653</f>
        <v>0</v>
      </c>
      <c r="Q1653" s="225">
        <v>0</v>
      </c>
      <c r="R1653" s="225">
        <f>Q1653*H1653</f>
        <v>0</v>
      </c>
      <c r="S1653" s="225">
        <v>0</v>
      </c>
      <c r="T1653" s="226">
        <f>S1653*H1653</f>
        <v>0</v>
      </c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R1653" s="227" t="s">
        <v>188</v>
      </c>
      <c r="AT1653" s="227" t="s">
        <v>183</v>
      </c>
      <c r="AU1653" s="227" t="s">
        <v>80</v>
      </c>
      <c r="AY1653" s="20" t="s">
        <v>181</v>
      </c>
      <c r="BE1653" s="228">
        <f>IF(N1653="základní",J1653,0)</f>
        <v>0</v>
      </c>
      <c r="BF1653" s="228">
        <f>IF(N1653="snížená",J1653,0)</f>
        <v>0</v>
      </c>
      <c r="BG1653" s="228">
        <f>IF(N1653="zákl. přenesená",J1653,0)</f>
        <v>0</v>
      </c>
      <c r="BH1653" s="228">
        <f>IF(N1653="sníž. přenesená",J1653,0)</f>
        <v>0</v>
      </c>
      <c r="BI1653" s="228">
        <f>IF(N1653="nulová",J1653,0)</f>
        <v>0</v>
      </c>
      <c r="BJ1653" s="20" t="s">
        <v>78</v>
      </c>
      <c r="BK1653" s="228">
        <f>ROUND(I1653*H1653,2)</f>
        <v>0</v>
      </c>
      <c r="BL1653" s="20" t="s">
        <v>188</v>
      </c>
      <c r="BM1653" s="227" t="s">
        <v>2175</v>
      </c>
    </row>
    <row r="1654" s="2" customFormat="1">
      <c r="A1654" s="41"/>
      <c r="B1654" s="42"/>
      <c r="C1654" s="43"/>
      <c r="D1654" s="229" t="s">
        <v>190</v>
      </c>
      <c r="E1654" s="43"/>
      <c r="F1654" s="230" t="s">
        <v>2176</v>
      </c>
      <c r="G1654" s="43"/>
      <c r="H1654" s="43"/>
      <c r="I1654" s="231"/>
      <c r="J1654" s="43"/>
      <c r="K1654" s="43"/>
      <c r="L1654" s="47"/>
      <c r="M1654" s="232"/>
      <c r="N1654" s="233"/>
      <c r="O1654" s="87"/>
      <c r="P1654" s="87"/>
      <c r="Q1654" s="87"/>
      <c r="R1654" s="87"/>
      <c r="S1654" s="87"/>
      <c r="T1654" s="88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T1654" s="20" t="s">
        <v>190</v>
      </c>
      <c r="AU1654" s="20" t="s">
        <v>80</v>
      </c>
    </row>
    <row r="1655" s="14" customFormat="1">
      <c r="A1655" s="14"/>
      <c r="B1655" s="245"/>
      <c r="C1655" s="246"/>
      <c r="D1655" s="236" t="s">
        <v>192</v>
      </c>
      <c r="E1655" s="246"/>
      <c r="F1655" s="248" t="s">
        <v>2177</v>
      </c>
      <c r="G1655" s="246"/>
      <c r="H1655" s="249">
        <v>165</v>
      </c>
      <c r="I1655" s="250"/>
      <c r="J1655" s="246"/>
      <c r="K1655" s="246"/>
      <c r="L1655" s="251"/>
      <c r="M1655" s="252"/>
      <c r="N1655" s="253"/>
      <c r="O1655" s="253"/>
      <c r="P1655" s="253"/>
      <c r="Q1655" s="253"/>
      <c r="R1655" s="253"/>
      <c r="S1655" s="253"/>
      <c r="T1655" s="25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5" t="s">
        <v>192</v>
      </c>
      <c r="AU1655" s="255" t="s">
        <v>80</v>
      </c>
      <c r="AV1655" s="14" t="s">
        <v>80</v>
      </c>
      <c r="AW1655" s="14" t="s">
        <v>4</v>
      </c>
      <c r="AX1655" s="14" t="s">
        <v>78</v>
      </c>
      <c r="AY1655" s="255" t="s">
        <v>181</v>
      </c>
    </row>
    <row r="1656" s="2" customFormat="1" ht="33" customHeight="1">
      <c r="A1656" s="41"/>
      <c r="B1656" s="42"/>
      <c r="C1656" s="216" t="s">
        <v>2178</v>
      </c>
      <c r="D1656" s="216" t="s">
        <v>183</v>
      </c>
      <c r="E1656" s="217" t="s">
        <v>2179</v>
      </c>
      <c r="F1656" s="218" t="s">
        <v>2180</v>
      </c>
      <c r="G1656" s="219" t="s">
        <v>304</v>
      </c>
      <c r="H1656" s="220">
        <v>5.5</v>
      </c>
      <c r="I1656" s="221"/>
      <c r="J1656" s="222">
        <f>ROUND(I1656*H1656,2)</f>
        <v>0</v>
      </c>
      <c r="K1656" s="218" t="s">
        <v>187</v>
      </c>
      <c r="L1656" s="47"/>
      <c r="M1656" s="223" t="s">
        <v>19</v>
      </c>
      <c r="N1656" s="224" t="s">
        <v>42</v>
      </c>
      <c r="O1656" s="87"/>
      <c r="P1656" s="225">
        <f>O1656*H1656</f>
        <v>0</v>
      </c>
      <c r="Q1656" s="225">
        <v>0</v>
      </c>
      <c r="R1656" s="225">
        <f>Q1656*H1656</f>
        <v>0</v>
      </c>
      <c r="S1656" s="225">
        <v>0</v>
      </c>
      <c r="T1656" s="226">
        <f>S1656*H1656</f>
        <v>0</v>
      </c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R1656" s="227" t="s">
        <v>188</v>
      </c>
      <c r="AT1656" s="227" t="s">
        <v>183</v>
      </c>
      <c r="AU1656" s="227" t="s">
        <v>80</v>
      </c>
      <c r="AY1656" s="20" t="s">
        <v>181</v>
      </c>
      <c r="BE1656" s="228">
        <f>IF(N1656="základní",J1656,0)</f>
        <v>0</v>
      </c>
      <c r="BF1656" s="228">
        <f>IF(N1656="snížená",J1656,0)</f>
        <v>0</v>
      </c>
      <c r="BG1656" s="228">
        <f>IF(N1656="zákl. přenesená",J1656,0)</f>
        <v>0</v>
      </c>
      <c r="BH1656" s="228">
        <f>IF(N1656="sníž. přenesená",J1656,0)</f>
        <v>0</v>
      </c>
      <c r="BI1656" s="228">
        <f>IF(N1656="nulová",J1656,0)</f>
        <v>0</v>
      </c>
      <c r="BJ1656" s="20" t="s">
        <v>78</v>
      </c>
      <c r="BK1656" s="228">
        <f>ROUND(I1656*H1656,2)</f>
        <v>0</v>
      </c>
      <c r="BL1656" s="20" t="s">
        <v>188</v>
      </c>
      <c r="BM1656" s="227" t="s">
        <v>2181</v>
      </c>
    </row>
    <row r="1657" s="2" customFormat="1">
      <c r="A1657" s="41"/>
      <c r="B1657" s="42"/>
      <c r="C1657" s="43"/>
      <c r="D1657" s="229" t="s">
        <v>190</v>
      </c>
      <c r="E1657" s="43"/>
      <c r="F1657" s="230" t="s">
        <v>2182</v>
      </c>
      <c r="G1657" s="43"/>
      <c r="H1657" s="43"/>
      <c r="I1657" s="231"/>
      <c r="J1657" s="43"/>
      <c r="K1657" s="43"/>
      <c r="L1657" s="47"/>
      <c r="M1657" s="232"/>
      <c r="N1657" s="233"/>
      <c r="O1657" s="87"/>
      <c r="P1657" s="87"/>
      <c r="Q1657" s="87"/>
      <c r="R1657" s="87"/>
      <c r="S1657" s="87"/>
      <c r="T1657" s="88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T1657" s="20" t="s">
        <v>190</v>
      </c>
      <c r="AU1657" s="20" t="s">
        <v>80</v>
      </c>
    </row>
    <row r="1658" s="2" customFormat="1" ht="37.8" customHeight="1">
      <c r="A1658" s="41"/>
      <c r="B1658" s="42"/>
      <c r="C1658" s="216" t="s">
        <v>2183</v>
      </c>
      <c r="D1658" s="216" t="s">
        <v>183</v>
      </c>
      <c r="E1658" s="217" t="s">
        <v>2184</v>
      </c>
      <c r="F1658" s="218" t="s">
        <v>2185</v>
      </c>
      <c r="G1658" s="219" t="s">
        <v>304</v>
      </c>
      <c r="H1658" s="220">
        <v>12.5</v>
      </c>
      <c r="I1658" s="221"/>
      <c r="J1658" s="222">
        <f>ROUND(I1658*H1658,2)</f>
        <v>0</v>
      </c>
      <c r="K1658" s="218" t="s">
        <v>187</v>
      </c>
      <c r="L1658" s="47"/>
      <c r="M1658" s="223" t="s">
        <v>19</v>
      </c>
      <c r="N1658" s="224" t="s">
        <v>42</v>
      </c>
      <c r="O1658" s="87"/>
      <c r="P1658" s="225">
        <f>O1658*H1658</f>
        <v>0</v>
      </c>
      <c r="Q1658" s="225">
        <v>0</v>
      </c>
      <c r="R1658" s="225">
        <f>Q1658*H1658</f>
        <v>0</v>
      </c>
      <c r="S1658" s="225">
        <v>0</v>
      </c>
      <c r="T1658" s="226">
        <f>S1658*H1658</f>
        <v>0</v>
      </c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R1658" s="227" t="s">
        <v>188</v>
      </c>
      <c r="AT1658" s="227" t="s">
        <v>183</v>
      </c>
      <c r="AU1658" s="227" t="s">
        <v>80</v>
      </c>
      <c r="AY1658" s="20" t="s">
        <v>181</v>
      </c>
      <c r="BE1658" s="228">
        <f>IF(N1658="základní",J1658,0)</f>
        <v>0</v>
      </c>
      <c r="BF1658" s="228">
        <f>IF(N1658="snížená",J1658,0)</f>
        <v>0</v>
      </c>
      <c r="BG1658" s="228">
        <f>IF(N1658="zákl. přenesená",J1658,0)</f>
        <v>0</v>
      </c>
      <c r="BH1658" s="228">
        <f>IF(N1658="sníž. přenesená",J1658,0)</f>
        <v>0</v>
      </c>
      <c r="BI1658" s="228">
        <f>IF(N1658="nulová",J1658,0)</f>
        <v>0</v>
      </c>
      <c r="BJ1658" s="20" t="s">
        <v>78</v>
      </c>
      <c r="BK1658" s="228">
        <f>ROUND(I1658*H1658,2)</f>
        <v>0</v>
      </c>
      <c r="BL1658" s="20" t="s">
        <v>188</v>
      </c>
      <c r="BM1658" s="227" t="s">
        <v>2186</v>
      </c>
    </row>
    <row r="1659" s="2" customFormat="1">
      <c r="A1659" s="41"/>
      <c r="B1659" s="42"/>
      <c r="C1659" s="43"/>
      <c r="D1659" s="229" t="s">
        <v>190</v>
      </c>
      <c r="E1659" s="43"/>
      <c r="F1659" s="230" t="s">
        <v>2187</v>
      </c>
      <c r="G1659" s="43"/>
      <c r="H1659" s="43"/>
      <c r="I1659" s="231"/>
      <c r="J1659" s="43"/>
      <c r="K1659" s="43"/>
      <c r="L1659" s="47"/>
      <c r="M1659" s="232"/>
      <c r="N1659" s="233"/>
      <c r="O1659" s="87"/>
      <c r="P1659" s="87"/>
      <c r="Q1659" s="87"/>
      <c r="R1659" s="87"/>
      <c r="S1659" s="87"/>
      <c r="T1659" s="88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T1659" s="20" t="s">
        <v>190</v>
      </c>
      <c r="AU1659" s="20" t="s">
        <v>80</v>
      </c>
    </row>
    <row r="1660" s="14" customFormat="1">
      <c r="A1660" s="14"/>
      <c r="B1660" s="245"/>
      <c r="C1660" s="246"/>
      <c r="D1660" s="236" t="s">
        <v>192</v>
      </c>
      <c r="E1660" s="247" t="s">
        <v>19</v>
      </c>
      <c r="F1660" s="248" t="s">
        <v>2188</v>
      </c>
      <c r="G1660" s="246"/>
      <c r="H1660" s="249">
        <v>12.5</v>
      </c>
      <c r="I1660" s="250"/>
      <c r="J1660" s="246"/>
      <c r="K1660" s="246"/>
      <c r="L1660" s="251"/>
      <c r="M1660" s="252"/>
      <c r="N1660" s="253"/>
      <c r="O1660" s="253"/>
      <c r="P1660" s="253"/>
      <c r="Q1660" s="253"/>
      <c r="R1660" s="253"/>
      <c r="S1660" s="253"/>
      <c r="T1660" s="25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5" t="s">
        <v>192</v>
      </c>
      <c r="AU1660" s="255" t="s">
        <v>80</v>
      </c>
      <c r="AV1660" s="14" t="s">
        <v>80</v>
      </c>
      <c r="AW1660" s="14" t="s">
        <v>194</v>
      </c>
      <c r="AX1660" s="14" t="s">
        <v>71</v>
      </c>
      <c r="AY1660" s="255" t="s">
        <v>181</v>
      </c>
    </row>
    <row r="1661" s="2" customFormat="1" ht="37.8" customHeight="1">
      <c r="A1661" s="41"/>
      <c r="B1661" s="42"/>
      <c r="C1661" s="216" t="s">
        <v>2189</v>
      </c>
      <c r="D1661" s="216" t="s">
        <v>183</v>
      </c>
      <c r="E1661" s="217" t="s">
        <v>2190</v>
      </c>
      <c r="F1661" s="218" t="s">
        <v>2191</v>
      </c>
      <c r="G1661" s="219" t="s">
        <v>304</v>
      </c>
      <c r="H1661" s="220">
        <v>1500</v>
      </c>
      <c r="I1661" s="221"/>
      <c r="J1661" s="222">
        <f>ROUND(I1661*H1661,2)</f>
        <v>0</v>
      </c>
      <c r="K1661" s="218" t="s">
        <v>187</v>
      </c>
      <c r="L1661" s="47"/>
      <c r="M1661" s="223" t="s">
        <v>19</v>
      </c>
      <c r="N1661" s="224" t="s">
        <v>42</v>
      </c>
      <c r="O1661" s="87"/>
      <c r="P1661" s="225">
        <f>O1661*H1661</f>
        <v>0</v>
      </c>
      <c r="Q1661" s="225">
        <v>0</v>
      </c>
      <c r="R1661" s="225">
        <f>Q1661*H1661</f>
        <v>0</v>
      </c>
      <c r="S1661" s="225">
        <v>0</v>
      </c>
      <c r="T1661" s="226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7" t="s">
        <v>188</v>
      </c>
      <c r="AT1661" s="227" t="s">
        <v>183</v>
      </c>
      <c r="AU1661" s="227" t="s">
        <v>80</v>
      </c>
      <c r="AY1661" s="20" t="s">
        <v>181</v>
      </c>
      <c r="BE1661" s="228">
        <f>IF(N1661="základní",J1661,0)</f>
        <v>0</v>
      </c>
      <c r="BF1661" s="228">
        <f>IF(N1661="snížená",J1661,0)</f>
        <v>0</v>
      </c>
      <c r="BG1661" s="228">
        <f>IF(N1661="zákl. přenesená",J1661,0)</f>
        <v>0</v>
      </c>
      <c r="BH1661" s="228">
        <f>IF(N1661="sníž. přenesená",J1661,0)</f>
        <v>0</v>
      </c>
      <c r="BI1661" s="228">
        <f>IF(N1661="nulová",J1661,0)</f>
        <v>0</v>
      </c>
      <c r="BJ1661" s="20" t="s">
        <v>78</v>
      </c>
      <c r="BK1661" s="228">
        <f>ROUND(I1661*H1661,2)</f>
        <v>0</v>
      </c>
      <c r="BL1661" s="20" t="s">
        <v>188</v>
      </c>
      <c r="BM1661" s="227" t="s">
        <v>2192</v>
      </c>
    </row>
    <row r="1662" s="2" customFormat="1">
      <c r="A1662" s="41"/>
      <c r="B1662" s="42"/>
      <c r="C1662" s="43"/>
      <c r="D1662" s="229" t="s">
        <v>190</v>
      </c>
      <c r="E1662" s="43"/>
      <c r="F1662" s="230" t="s">
        <v>2193</v>
      </c>
      <c r="G1662" s="43"/>
      <c r="H1662" s="43"/>
      <c r="I1662" s="231"/>
      <c r="J1662" s="43"/>
      <c r="K1662" s="43"/>
      <c r="L1662" s="47"/>
      <c r="M1662" s="232"/>
      <c r="N1662" s="233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190</v>
      </c>
      <c r="AU1662" s="20" t="s">
        <v>80</v>
      </c>
    </row>
    <row r="1663" s="14" customFormat="1">
      <c r="A1663" s="14"/>
      <c r="B1663" s="245"/>
      <c r="C1663" s="246"/>
      <c r="D1663" s="236" t="s">
        <v>192</v>
      </c>
      <c r="E1663" s="246"/>
      <c r="F1663" s="248" t="s">
        <v>2194</v>
      </c>
      <c r="G1663" s="246"/>
      <c r="H1663" s="249">
        <v>1500</v>
      </c>
      <c r="I1663" s="250"/>
      <c r="J1663" s="246"/>
      <c r="K1663" s="246"/>
      <c r="L1663" s="251"/>
      <c r="M1663" s="252"/>
      <c r="N1663" s="253"/>
      <c r="O1663" s="253"/>
      <c r="P1663" s="253"/>
      <c r="Q1663" s="253"/>
      <c r="R1663" s="253"/>
      <c r="S1663" s="253"/>
      <c r="T1663" s="25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5" t="s">
        <v>192</v>
      </c>
      <c r="AU1663" s="255" t="s">
        <v>80</v>
      </c>
      <c r="AV1663" s="14" t="s">
        <v>80</v>
      </c>
      <c r="AW1663" s="14" t="s">
        <v>4</v>
      </c>
      <c r="AX1663" s="14" t="s">
        <v>78</v>
      </c>
      <c r="AY1663" s="255" t="s">
        <v>181</v>
      </c>
    </row>
    <row r="1664" s="2" customFormat="1" ht="37.8" customHeight="1">
      <c r="A1664" s="41"/>
      <c r="B1664" s="42"/>
      <c r="C1664" s="216" t="s">
        <v>2195</v>
      </c>
      <c r="D1664" s="216" t="s">
        <v>183</v>
      </c>
      <c r="E1664" s="217" t="s">
        <v>2196</v>
      </c>
      <c r="F1664" s="218" t="s">
        <v>2197</v>
      </c>
      <c r="G1664" s="219" t="s">
        <v>304</v>
      </c>
      <c r="H1664" s="220">
        <v>12.5</v>
      </c>
      <c r="I1664" s="221"/>
      <c r="J1664" s="222">
        <f>ROUND(I1664*H1664,2)</f>
        <v>0</v>
      </c>
      <c r="K1664" s="218" t="s">
        <v>187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188</v>
      </c>
      <c r="AT1664" s="227" t="s">
        <v>183</v>
      </c>
      <c r="AU1664" s="227" t="s">
        <v>80</v>
      </c>
      <c r="AY1664" s="20" t="s">
        <v>181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188</v>
      </c>
      <c r="BM1664" s="227" t="s">
        <v>2198</v>
      </c>
    </row>
    <row r="1665" s="2" customFormat="1">
      <c r="A1665" s="41"/>
      <c r="B1665" s="42"/>
      <c r="C1665" s="43"/>
      <c r="D1665" s="229" t="s">
        <v>190</v>
      </c>
      <c r="E1665" s="43"/>
      <c r="F1665" s="230" t="s">
        <v>2199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190</v>
      </c>
      <c r="AU1665" s="20" t="s">
        <v>80</v>
      </c>
    </row>
    <row r="1666" s="2" customFormat="1" ht="24.15" customHeight="1">
      <c r="A1666" s="41"/>
      <c r="B1666" s="42"/>
      <c r="C1666" s="216" t="s">
        <v>2200</v>
      </c>
      <c r="D1666" s="216" t="s">
        <v>183</v>
      </c>
      <c r="E1666" s="217" t="s">
        <v>2201</v>
      </c>
      <c r="F1666" s="218" t="s">
        <v>2202</v>
      </c>
      <c r="G1666" s="219" t="s">
        <v>283</v>
      </c>
      <c r="H1666" s="220">
        <v>3267.4989999999998</v>
      </c>
      <c r="I1666" s="221"/>
      <c r="J1666" s="222">
        <f>ROUND(I1666*H1666,2)</f>
        <v>0</v>
      </c>
      <c r="K1666" s="218" t="s">
        <v>187</v>
      </c>
      <c r="L1666" s="47"/>
      <c r="M1666" s="223" t="s">
        <v>19</v>
      </c>
      <c r="N1666" s="224" t="s">
        <v>42</v>
      </c>
      <c r="O1666" s="87"/>
      <c r="P1666" s="225">
        <f>O1666*H1666</f>
        <v>0</v>
      </c>
      <c r="Q1666" s="225">
        <v>0</v>
      </c>
      <c r="R1666" s="225">
        <f>Q1666*H1666</f>
        <v>0</v>
      </c>
      <c r="S1666" s="225">
        <v>0</v>
      </c>
      <c r="T1666" s="226">
        <f>S1666*H1666</f>
        <v>0</v>
      </c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R1666" s="227" t="s">
        <v>188</v>
      </c>
      <c r="AT1666" s="227" t="s">
        <v>183</v>
      </c>
      <c r="AU1666" s="227" t="s">
        <v>80</v>
      </c>
      <c r="AY1666" s="20" t="s">
        <v>181</v>
      </c>
      <c r="BE1666" s="228">
        <f>IF(N1666="základní",J1666,0)</f>
        <v>0</v>
      </c>
      <c r="BF1666" s="228">
        <f>IF(N1666="snížená",J1666,0)</f>
        <v>0</v>
      </c>
      <c r="BG1666" s="228">
        <f>IF(N1666="zákl. přenesená",J1666,0)</f>
        <v>0</v>
      </c>
      <c r="BH1666" s="228">
        <f>IF(N1666="sníž. přenesená",J1666,0)</f>
        <v>0</v>
      </c>
      <c r="BI1666" s="228">
        <f>IF(N1666="nulová",J1666,0)</f>
        <v>0</v>
      </c>
      <c r="BJ1666" s="20" t="s">
        <v>78</v>
      </c>
      <c r="BK1666" s="228">
        <f>ROUND(I1666*H1666,2)</f>
        <v>0</v>
      </c>
      <c r="BL1666" s="20" t="s">
        <v>188</v>
      </c>
      <c r="BM1666" s="227" t="s">
        <v>2203</v>
      </c>
    </row>
    <row r="1667" s="2" customFormat="1">
      <c r="A1667" s="41"/>
      <c r="B1667" s="42"/>
      <c r="C1667" s="43"/>
      <c r="D1667" s="229" t="s">
        <v>190</v>
      </c>
      <c r="E1667" s="43"/>
      <c r="F1667" s="230" t="s">
        <v>2204</v>
      </c>
      <c r="G1667" s="43"/>
      <c r="H1667" s="43"/>
      <c r="I1667" s="231"/>
      <c r="J1667" s="43"/>
      <c r="K1667" s="43"/>
      <c r="L1667" s="47"/>
      <c r="M1667" s="232"/>
      <c r="N1667" s="233"/>
      <c r="O1667" s="87"/>
      <c r="P1667" s="87"/>
      <c r="Q1667" s="87"/>
      <c r="R1667" s="87"/>
      <c r="S1667" s="87"/>
      <c r="T1667" s="88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T1667" s="20" t="s">
        <v>190</v>
      </c>
      <c r="AU1667" s="20" t="s">
        <v>80</v>
      </c>
    </row>
    <row r="1668" s="14" customFormat="1">
      <c r="A1668" s="14"/>
      <c r="B1668" s="245"/>
      <c r="C1668" s="246"/>
      <c r="D1668" s="236" t="s">
        <v>192</v>
      </c>
      <c r="E1668" s="247" t="s">
        <v>19</v>
      </c>
      <c r="F1668" s="248" t="s">
        <v>2205</v>
      </c>
      <c r="G1668" s="246"/>
      <c r="H1668" s="249">
        <v>3267.4990000000003</v>
      </c>
      <c r="I1668" s="250"/>
      <c r="J1668" s="246"/>
      <c r="K1668" s="246"/>
      <c r="L1668" s="251"/>
      <c r="M1668" s="252"/>
      <c r="N1668" s="253"/>
      <c r="O1668" s="253"/>
      <c r="P1668" s="253"/>
      <c r="Q1668" s="253"/>
      <c r="R1668" s="253"/>
      <c r="S1668" s="253"/>
      <c r="T1668" s="25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5" t="s">
        <v>192</v>
      </c>
      <c r="AU1668" s="255" t="s">
        <v>80</v>
      </c>
      <c r="AV1668" s="14" t="s">
        <v>80</v>
      </c>
      <c r="AW1668" s="14" t="s">
        <v>194</v>
      </c>
      <c r="AX1668" s="14" t="s">
        <v>71</v>
      </c>
      <c r="AY1668" s="255" t="s">
        <v>181</v>
      </c>
    </row>
    <row r="1669" s="2" customFormat="1" ht="44.25" customHeight="1">
      <c r="A1669" s="41"/>
      <c r="B1669" s="42"/>
      <c r="C1669" s="216" t="s">
        <v>2206</v>
      </c>
      <c r="D1669" s="216" t="s">
        <v>183</v>
      </c>
      <c r="E1669" s="217" t="s">
        <v>2207</v>
      </c>
      <c r="F1669" s="218" t="s">
        <v>2208</v>
      </c>
      <c r="G1669" s="219" t="s">
        <v>283</v>
      </c>
      <c r="H1669" s="220">
        <v>3267.4989999999998</v>
      </c>
      <c r="I1669" s="221"/>
      <c r="J1669" s="222">
        <f>ROUND(I1669*H1669,2)</f>
        <v>0</v>
      </c>
      <c r="K1669" s="218" t="s">
        <v>187</v>
      </c>
      <c r="L1669" s="47"/>
      <c r="M1669" s="223" t="s">
        <v>19</v>
      </c>
      <c r="N1669" s="224" t="s">
        <v>42</v>
      </c>
      <c r="O1669" s="87"/>
      <c r="P1669" s="225">
        <f>O1669*H1669</f>
        <v>0</v>
      </c>
      <c r="Q1669" s="225">
        <v>0</v>
      </c>
      <c r="R1669" s="225">
        <f>Q1669*H1669</f>
        <v>0</v>
      </c>
      <c r="S1669" s="225">
        <v>0</v>
      </c>
      <c r="T1669" s="226">
        <f>S1669*H1669</f>
        <v>0</v>
      </c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R1669" s="227" t="s">
        <v>188</v>
      </c>
      <c r="AT1669" s="227" t="s">
        <v>183</v>
      </c>
      <c r="AU1669" s="227" t="s">
        <v>80</v>
      </c>
      <c r="AY1669" s="20" t="s">
        <v>181</v>
      </c>
      <c r="BE1669" s="228">
        <f>IF(N1669="základní",J1669,0)</f>
        <v>0</v>
      </c>
      <c r="BF1669" s="228">
        <f>IF(N1669="snížená",J1669,0)</f>
        <v>0</v>
      </c>
      <c r="BG1669" s="228">
        <f>IF(N1669="zákl. přenesená",J1669,0)</f>
        <v>0</v>
      </c>
      <c r="BH1669" s="228">
        <f>IF(N1669="sníž. přenesená",J1669,0)</f>
        <v>0</v>
      </c>
      <c r="BI1669" s="228">
        <f>IF(N1669="nulová",J1669,0)</f>
        <v>0</v>
      </c>
      <c r="BJ1669" s="20" t="s">
        <v>78</v>
      </c>
      <c r="BK1669" s="228">
        <f>ROUND(I1669*H1669,2)</f>
        <v>0</v>
      </c>
      <c r="BL1669" s="20" t="s">
        <v>188</v>
      </c>
      <c r="BM1669" s="227" t="s">
        <v>2209</v>
      </c>
    </row>
    <row r="1670" s="2" customFormat="1">
      <c r="A1670" s="41"/>
      <c r="B1670" s="42"/>
      <c r="C1670" s="43"/>
      <c r="D1670" s="229" t="s">
        <v>190</v>
      </c>
      <c r="E1670" s="43"/>
      <c r="F1670" s="230" t="s">
        <v>2210</v>
      </c>
      <c r="G1670" s="43"/>
      <c r="H1670" s="43"/>
      <c r="I1670" s="231"/>
      <c r="J1670" s="43"/>
      <c r="K1670" s="43"/>
      <c r="L1670" s="47"/>
      <c r="M1670" s="232"/>
      <c r="N1670" s="233"/>
      <c r="O1670" s="87"/>
      <c r="P1670" s="87"/>
      <c r="Q1670" s="87"/>
      <c r="R1670" s="87"/>
      <c r="S1670" s="87"/>
      <c r="T1670" s="88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T1670" s="20" t="s">
        <v>190</v>
      </c>
      <c r="AU1670" s="20" t="s">
        <v>80</v>
      </c>
    </row>
    <row r="1671" s="2" customFormat="1" ht="24.15" customHeight="1">
      <c r="A1671" s="41"/>
      <c r="B1671" s="42"/>
      <c r="C1671" s="216" t="s">
        <v>2211</v>
      </c>
      <c r="D1671" s="216" t="s">
        <v>183</v>
      </c>
      <c r="E1671" s="217" t="s">
        <v>2212</v>
      </c>
      <c r="F1671" s="218" t="s">
        <v>2213</v>
      </c>
      <c r="G1671" s="219" t="s">
        <v>186</v>
      </c>
      <c r="H1671" s="220">
        <v>1082.867</v>
      </c>
      <c r="I1671" s="221"/>
      <c r="J1671" s="222">
        <f>ROUND(I1671*H1671,2)</f>
        <v>0</v>
      </c>
      <c r="K1671" s="218" t="s">
        <v>187</v>
      </c>
      <c r="L1671" s="47"/>
      <c r="M1671" s="223" t="s">
        <v>19</v>
      </c>
      <c r="N1671" s="224" t="s">
        <v>42</v>
      </c>
      <c r="O1671" s="87"/>
      <c r="P1671" s="225">
        <f>O1671*H1671</f>
        <v>0</v>
      </c>
      <c r="Q1671" s="225">
        <v>0</v>
      </c>
      <c r="R1671" s="225">
        <f>Q1671*H1671</f>
        <v>0</v>
      </c>
      <c r="S1671" s="225">
        <v>0</v>
      </c>
      <c r="T1671" s="226">
        <f>S1671*H1671</f>
        <v>0</v>
      </c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R1671" s="227" t="s">
        <v>188</v>
      </c>
      <c r="AT1671" s="227" t="s">
        <v>183</v>
      </c>
      <c r="AU1671" s="227" t="s">
        <v>80</v>
      </c>
      <c r="AY1671" s="20" t="s">
        <v>181</v>
      </c>
      <c r="BE1671" s="228">
        <f>IF(N1671="základní",J1671,0)</f>
        <v>0</v>
      </c>
      <c r="BF1671" s="228">
        <f>IF(N1671="snížená",J1671,0)</f>
        <v>0</v>
      </c>
      <c r="BG1671" s="228">
        <f>IF(N1671="zákl. přenesená",J1671,0)</f>
        <v>0</v>
      </c>
      <c r="BH1671" s="228">
        <f>IF(N1671="sníž. přenesená",J1671,0)</f>
        <v>0</v>
      </c>
      <c r="BI1671" s="228">
        <f>IF(N1671="nulová",J1671,0)</f>
        <v>0</v>
      </c>
      <c r="BJ1671" s="20" t="s">
        <v>78</v>
      </c>
      <c r="BK1671" s="228">
        <f>ROUND(I1671*H1671,2)</f>
        <v>0</v>
      </c>
      <c r="BL1671" s="20" t="s">
        <v>188</v>
      </c>
      <c r="BM1671" s="227" t="s">
        <v>2214</v>
      </c>
    </row>
    <row r="1672" s="2" customFormat="1">
      <c r="A1672" s="41"/>
      <c r="B1672" s="42"/>
      <c r="C1672" s="43"/>
      <c r="D1672" s="229" t="s">
        <v>190</v>
      </c>
      <c r="E1672" s="43"/>
      <c r="F1672" s="230" t="s">
        <v>2215</v>
      </c>
      <c r="G1672" s="43"/>
      <c r="H1672" s="43"/>
      <c r="I1672" s="231"/>
      <c r="J1672" s="43"/>
      <c r="K1672" s="43"/>
      <c r="L1672" s="47"/>
      <c r="M1672" s="232"/>
      <c r="N1672" s="233"/>
      <c r="O1672" s="87"/>
      <c r="P1672" s="87"/>
      <c r="Q1672" s="87"/>
      <c r="R1672" s="87"/>
      <c r="S1672" s="87"/>
      <c r="T1672" s="88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T1672" s="20" t="s">
        <v>190</v>
      </c>
      <c r="AU1672" s="20" t="s">
        <v>80</v>
      </c>
    </row>
    <row r="1673" s="14" customFormat="1">
      <c r="A1673" s="14"/>
      <c r="B1673" s="245"/>
      <c r="C1673" s="246"/>
      <c r="D1673" s="236" t="s">
        <v>192</v>
      </c>
      <c r="E1673" s="247" t="s">
        <v>19</v>
      </c>
      <c r="F1673" s="248" t="s">
        <v>2216</v>
      </c>
      <c r="G1673" s="246"/>
      <c r="H1673" s="249">
        <v>1082.867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192</v>
      </c>
      <c r="AU1673" s="255" t="s">
        <v>80</v>
      </c>
      <c r="AV1673" s="14" t="s">
        <v>80</v>
      </c>
      <c r="AW1673" s="14" t="s">
        <v>194</v>
      </c>
      <c r="AX1673" s="14" t="s">
        <v>71</v>
      </c>
      <c r="AY1673" s="255" t="s">
        <v>181</v>
      </c>
    </row>
    <row r="1674" s="2" customFormat="1" ht="44.25" customHeight="1">
      <c r="A1674" s="41"/>
      <c r="B1674" s="42"/>
      <c r="C1674" s="216" t="s">
        <v>2217</v>
      </c>
      <c r="D1674" s="216" t="s">
        <v>183</v>
      </c>
      <c r="E1674" s="217" t="s">
        <v>2218</v>
      </c>
      <c r="F1674" s="218" t="s">
        <v>2219</v>
      </c>
      <c r="G1674" s="219" t="s">
        <v>186</v>
      </c>
      <c r="H1674" s="220">
        <v>1082.867</v>
      </c>
      <c r="I1674" s="221"/>
      <c r="J1674" s="222">
        <f>ROUND(I1674*H1674,2)</f>
        <v>0</v>
      </c>
      <c r="K1674" s="218" t="s">
        <v>187</v>
      </c>
      <c r="L1674" s="47"/>
      <c r="M1674" s="223" t="s">
        <v>19</v>
      </c>
      <c r="N1674" s="224" t="s">
        <v>42</v>
      </c>
      <c r="O1674" s="87"/>
      <c r="P1674" s="225">
        <f>O1674*H1674</f>
        <v>0</v>
      </c>
      <c r="Q1674" s="225">
        <v>0</v>
      </c>
      <c r="R1674" s="225">
        <f>Q1674*H1674</f>
        <v>0</v>
      </c>
      <c r="S1674" s="225">
        <v>0</v>
      </c>
      <c r="T1674" s="226">
        <f>S1674*H1674</f>
        <v>0</v>
      </c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R1674" s="227" t="s">
        <v>188</v>
      </c>
      <c r="AT1674" s="227" t="s">
        <v>183</v>
      </c>
      <c r="AU1674" s="227" t="s">
        <v>80</v>
      </c>
      <c r="AY1674" s="20" t="s">
        <v>181</v>
      </c>
      <c r="BE1674" s="228">
        <f>IF(N1674="základní",J1674,0)</f>
        <v>0</v>
      </c>
      <c r="BF1674" s="228">
        <f>IF(N1674="snížená",J1674,0)</f>
        <v>0</v>
      </c>
      <c r="BG1674" s="228">
        <f>IF(N1674="zákl. přenesená",J1674,0)</f>
        <v>0</v>
      </c>
      <c r="BH1674" s="228">
        <f>IF(N1674="sníž. přenesená",J1674,0)</f>
        <v>0</v>
      </c>
      <c r="BI1674" s="228">
        <f>IF(N1674="nulová",J1674,0)</f>
        <v>0</v>
      </c>
      <c r="BJ1674" s="20" t="s">
        <v>78</v>
      </c>
      <c r="BK1674" s="228">
        <f>ROUND(I1674*H1674,2)</f>
        <v>0</v>
      </c>
      <c r="BL1674" s="20" t="s">
        <v>188</v>
      </c>
      <c r="BM1674" s="227" t="s">
        <v>2220</v>
      </c>
    </row>
    <row r="1675" s="2" customFormat="1">
      <c r="A1675" s="41"/>
      <c r="B1675" s="42"/>
      <c r="C1675" s="43"/>
      <c r="D1675" s="229" t="s">
        <v>190</v>
      </c>
      <c r="E1675" s="43"/>
      <c r="F1675" s="230" t="s">
        <v>2221</v>
      </c>
      <c r="G1675" s="43"/>
      <c r="H1675" s="43"/>
      <c r="I1675" s="231"/>
      <c r="J1675" s="43"/>
      <c r="K1675" s="43"/>
      <c r="L1675" s="47"/>
      <c r="M1675" s="232"/>
      <c r="N1675" s="233"/>
      <c r="O1675" s="87"/>
      <c r="P1675" s="87"/>
      <c r="Q1675" s="87"/>
      <c r="R1675" s="87"/>
      <c r="S1675" s="87"/>
      <c r="T1675" s="88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T1675" s="20" t="s">
        <v>190</v>
      </c>
      <c r="AU1675" s="20" t="s">
        <v>80</v>
      </c>
    </row>
    <row r="1676" s="12" customFormat="1" ht="22.8" customHeight="1">
      <c r="A1676" s="12"/>
      <c r="B1676" s="200"/>
      <c r="C1676" s="201"/>
      <c r="D1676" s="202" t="s">
        <v>70</v>
      </c>
      <c r="E1676" s="214" t="s">
        <v>905</v>
      </c>
      <c r="F1676" s="214" t="s">
        <v>2222</v>
      </c>
      <c r="G1676" s="201"/>
      <c r="H1676" s="201"/>
      <c r="I1676" s="204"/>
      <c r="J1676" s="215">
        <f>BK1676</f>
        <v>0</v>
      </c>
      <c r="K1676" s="201"/>
      <c r="L1676" s="206"/>
      <c r="M1676" s="207"/>
      <c r="N1676" s="208"/>
      <c r="O1676" s="208"/>
      <c r="P1676" s="209">
        <f>SUM(P1677:P1734)</f>
        <v>0</v>
      </c>
      <c r="Q1676" s="208"/>
      <c r="R1676" s="209">
        <f>SUM(R1677:R1734)</f>
        <v>3.1370800000000001</v>
      </c>
      <c r="S1676" s="208"/>
      <c r="T1676" s="210">
        <f>SUM(T1677:T1734)</f>
        <v>3.0119999999999996</v>
      </c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R1676" s="211" t="s">
        <v>78</v>
      </c>
      <c r="AT1676" s="212" t="s">
        <v>70</v>
      </c>
      <c r="AU1676" s="212" t="s">
        <v>78</v>
      </c>
      <c r="AY1676" s="211" t="s">
        <v>181</v>
      </c>
      <c r="BK1676" s="213">
        <f>SUM(BK1677:BK1734)</f>
        <v>0</v>
      </c>
    </row>
    <row r="1677" s="2" customFormat="1" ht="37.8" customHeight="1">
      <c r="A1677" s="41"/>
      <c r="B1677" s="42"/>
      <c r="C1677" s="216" t="s">
        <v>2223</v>
      </c>
      <c r="D1677" s="216" t="s">
        <v>183</v>
      </c>
      <c r="E1677" s="217" t="s">
        <v>2224</v>
      </c>
      <c r="F1677" s="218" t="s">
        <v>2225</v>
      </c>
      <c r="G1677" s="219" t="s">
        <v>283</v>
      </c>
      <c r="H1677" s="220">
        <v>2477.96</v>
      </c>
      <c r="I1677" s="221"/>
      <c r="J1677" s="222">
        <f>ROUND(I1677*H1677,2)</f>
        <v>0</v>
      </c>
      <c r="K1677" s="218" t="s">
        <v>187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0.099118400000000009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188</v>
      </c>
      <c r="AT1677" s="227" t="s">
        <v>183</v>
      </c>
      <c r="AU1677" s="227" t="s">
        <v>80</v>
      </c>
      <c r="AY1677" s="20" t="s">
        <v>181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188</v>
      </c>
      <c r="BM1677" s="227" t="s">
        <v>2226</v>
      </c>
    </row>
    <row r="1678" s="2" customFormat="1">
      <c r="A1678" s="41"/>
      <c r="B1678" s="42"/>
      <c r="C1678" s="43"/>
      <c r="D1678" s="229" t="s">
        <v>190</v>
      </c>
      <c r="E1678" s="43"/>
      <c r="F1678" s="230" t="s">
        <v>2227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190</v>
      </c>
      <c r="AU1678" s="20" t="s">
        <v>80</v>
      </c>
    </row>
    <row r="1679" s="14" customFormat="1">
      <c r="A1679" s="14"/>
      <c r="B1679" s="245"/>
      <c r="C1679" s="246"/>
      <c r="D1679" s="236" t="s">
        <v>192</v>
      </c>
      <c r="E1679" s="247" t="s">
        <v>19</v>
      </c>
      <c r="F1679" s="248" t="s">
        <v>2228</v>
      </c>
      <c r="G1679" s="246"/>
      <c r="H1679" s="249">
        <v>726.39999999999998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192</v>
      </c>
      <c r="AU1679" s="255" t="s">
        <v>80</v>
      </c>
      <c r="AV1679" s="14" t="s">
        <v>80</v>
      </c>
      <c r="AW1679" s="14" t="s">
        <v>194</v>
      </c>
      <c r="AX1679" s="14" t="s">
        <v>71</v>
      </c>
      <c r="AY1679" s="255" t="s">
        <v>181</v>
      </c>
    </row>
    <row r="1680" s="14" customFormat="1">
      <c r="A1680" s="14"/>
      <c r="B1680" s="245"/>
      <c r="C1680" s="246"/>
      <c r="D1680" s="236" t="s">
        <v>192</v>
      </c>
      <c r="E1680" s="247" t="s">
        <v>19</v>
      </c>
      <c r="F1680" s="248" t="s">
        <v>2229</v>
      </c>
      <c r="G1680" s="246"/>
      <c r="H1680" s="249">
        <v>178.60000000000002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192</v>
      </c>
      <c r="AU1680" s="255" t="s">
        <v>80</v>
      </c>
      <c r="AV1680" s="14" t="s">
        <v>80</v>
      </c>
      <c r="AW1680" s="14" t="s">
        <v>194</v>
      </c>
      <c r="AX1680" s="14" t="s">
        <v>71</v>
      </c>
      <c r="AY1680" s="255" t="s">
        <v>181</v>
      </c>
    </row>
    <row r="1681" s="14" customFormat="1">
      <c r="A1681" s="14"/>
      <c r="B1681" s="245"/>
      <c r="C1681" s="246"/>
      <c r="D1681" s="236" t="s">
        <v>192</v>
      </c>
      <c r="E1681" s="247" t="s">
        <v>19</v>
      </c>
      <c r="F1681" s="248" t="s">
        <v>2230</v>
      </c>
      <c r="G1681" s="246"/>
      <c r="H1681" s="249">
        <v>1013.3000000000001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192</v>
      </c>
      <c r="AU1681" s="255" t="s">
        <v>80</v>
      </c>
      <c r="AV1681" s="14" t="s">
        <v>80</v>
      </c>
      <c r="AW1681" s="14" t="s">
        <v>194</v>
      </c>
      <c r="AX1681" s="14" t="s">
        <v>71</v>
      </c>
      <c r="AY1681" s="255" t="s">
        <v>181</v>
      </c>
    </row>
    <row r="1682" s="14" customFormat="1">
      <c r="A1682" s="14"/>
      <c r="B1682" s="245"/>
      <c r="C1682" s="246"/>
      <c r="D1682" s="236" t="s">
        <v>192</v>
      </c>
      <c r="E1682" s="247" t="s">
        <v>19</v>
      </c>
      <c r="F1682" s="248" t="s">
        <v>2231</v>
      </c>
      <c r="G1682" s="246"/>
      <c r="H1682" s="249">
        <v>371.19999999999999</v>
      </c>
      <c r="I1682" s="250"/>
      <c r="J1682" s="246"/>
      <c r="K1682" s="246"/>
      <c r="L1682" s="251"/>
      <c r="M1682" s="252"/>
      <c r="N1682" s="253"/>
      <c r="O1682" s="253"/>
      <c r="P1682" s="253"/>
      <c r="Q1682" s="253"/>
      <c r="R1682" s="253"/>
      <c r="S1682" s="253"/>
      <c r="T1682" s="25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5" t="s">
        <v>192</v>
      </c>
      <c r="AU1682" s="255" t="s">
        <v>80</v>
      </c>
      <c r="AV1682" s="14" t="s">
        <v>80</v>
      </c>
      <c r="AW1682" s="14" t="s">
        <v>194</v>
      </c>
      <c r="AX1682" s="14" t="s">
        <v>71</v>
      </c>
      <c r="AY1682" s="255" t="s">
        <v>181</v>
      </c>
    </row>
    <row r="1683" s="14" customFormat="1">
      <c r="A1683" s="14"/>
      <c r="B1683" s="245"/>
      <c r="C1683" s="246"/>
      <c r="D1683" s="236" t="s">
        <v>192</v>
      </c>
      <c r="E1683" s="247" t="s">
        <v>19</v>
      </c>
      <c r="F1683" s="248" t="s">
        <v>2232</v>
      </c>
      <c r="G1683" s="246"/>
      <c r="H1683" s="249">
        <v>188.46000000000001</v>
      </c>
      <c r="I1683" s="250"/>
      <c r="J1683" s="246"/>
      <c r="K1683" s="246"/>
      <c r="L1683" s="251"/>
      <c r="M1683" s="252"/>
      <c r="N1683" s="253"/>
      <c r="O1683" s="253"/>
      <c r="P1683" s="253"/>
      <c r="Q1683" s="253"/>
      <c r="R1683" s="253"/>
      <c r="S1683" s="253"/>
      <c r="T1683" s="25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5" t="s">
        <v>192</v>
      </c>
      <c r="AU1683" s="255" t="s">
        <v>80</v>
      </c>
      <c r="AV1683" s="14" t="s">
        <v>80</v>
      </c>
      <c r="AW1683" s="14" t="s">
        <v>194</v>
      </c>
      <c r="AX1683" s="14" t="s">
        <v>71</v>
      </c>
      <c r="AY1683" s="255" t="s">
        <v>181</v>
      </c>
    </row>
    <row r="1684" s="2" customFormat="1" ht="37.8" customHeight="1">
      <c r="A1684" s="41"/>
      <c r="B1684" s="42"/>
      <c r="C1684" s="216" t="s">
        <v>2233</v>
      </c>
      <c r="D1684" s="216" t="s">
        <v>183</v>
      </c>
      <c r="E1684" s="217" t="s">
        <v>2234</v>
      </c>
      <c r="F1684" s="218" t="s">
        <v>2235</v>
      </c>
      <c r="G1684" s="219" t="s">
        <v>283</v>
      </c>
      <c r="H1684" s="220">
        <v>1221.9000000000001</v>
      </c>
      <c r="I1684" s="221"/>
      <c r="J1684" s="222">
        <f>ROUND(I1684*H1684,2)</f>
        <v>0</v>
      </c>
      <c r="K1684" s="218" t="s">
        <v>187</v>
      </c>
      <c r="L1684" s="47"/>
      <c r="M1684" s="223" t="s">
        <v>19</v>
      </c>
      <c r="N1684" s="224" t="s">
        <v>42</v>
      </c>
      <c r="O1684" s="87"/>
      <c r="P1684" s="225">
        <f>O1684*H1684</f>
        <v>0</v>
      </c>
      <c r="Q1684" s="225">
        <v>4.0000000000000003E-05</v>
      </c>
      <c r="R1684" s="225">
        <f>Q1684*H1684</f>
        <v>0.04887600000000001</v>
      </c>
      <c r="S1684" s="225">
        <v>0</v>
      </c>
      <c r="T1684" s="226">
        <f>S1684*H1684</f>
        <v>0</v>
      </c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R1684" s="227" t="s">
        <v>188</v>
      </c>
      <c r="AT1684" s="227" t="s">
        <v>183</v>
      </c>
      <c r="AU1684" s="227" t="s">
        <v>80</v>
      </c>
      <c r="AY1684" s="20" t="s">
        <v>181</v>
      </c>
      <c r="BE1684" s="228">
        <f>IF(N1684="základní",J1684,0)</f>
        <v>0</v>
      </c>
      <c r="BF1684" s="228">
        <f>IF(N1684="snížená",J1684,0)</f>
        <v>0</v>
      </c>
      <c r="BG1684" s="228">
        <f>IF(N1684="zákl. přenesená",J1684,0)</f>
        <v>0</v>
      </c>
      <c r="BH1684" s="228">
        <f>IF(N1684="sníž. přenesená",J1684,0)</f>
        <v>0</v>
      </c>
      <c r="BI1684" s="228">
        <f>IF(N1684="nulová",J1684,0)</f>
        <v>0</v>
      </c>
      <c r="BJ1684" s="20" t="s">
        <v>78</v>
      </c>
      <c r="BK1684" s="228">
        <f>ROUND(I1684*H1684,2)</f>
        <v>0</v>
      </c>
      <c r="BL1684" s="20" t="s">
        <v>188</v>
      </c>
      <c r="BM1684" s="227" t="s">
        <v>2236</v>
      </c>
    </row>
    <row r="1685" s="2" customFormat="1">
      <c r="A1685" s="41"/>
      <c r="B1685" s="42"/>
      <c r="C1685" s="43"/>
      <c r="D1685" s="229" t="s">
        <v>190</v>
      </c>
      <c r="E1685" s="43"/>
      <c r="F1685" s="230" t="s">
        <v>2237</v>
      </c>
      <c r="G1685" s="43"/>
      <c r="H1685" s="43"/>
      <c r="I1685" s="231"/>
      <c r="J1685" s="43"/>
      <c r="K1685" s="43"/>
      <c r="L1685" s="47"/>
      <c r="M1685" s="232"/>
      <c r="N1685" s="233"/>
      <c r="O1685" s="87"/>
      <c r="P1685" s="87"/>
      <c r="Q1685" s="87"/>
      <c r="R1685" s="87"/>
      <c r="S1685" s="87"/>
      <c r="T1685" s="88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T1685" s="20" t="s">
        <v>190</v>
      </c>
      <c r="AU1685" s="20" t="s">
        <v>80</v>
      </c>
    </row>
    <row r="1686" s="14" customFormat="1">
      <c r="A1686" s="14"/>
      <c r="B1686" s="245"/>
      <c r="C1686" s="246"/>
      <c r="D1686" s="236" t="s">
        <v>192</v>
      </c>
      <c r="E1686" s="247" t="s">
        <v>19</v>
      </c>
      <c r="F1686" s="248" t="s">
        <v>2238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192</v>
      </c>
      <c r="AU1686" s="255" t="s">
        <v>80</v>
      </c>
      <c r="AV1686" s="14" t="s">
        <v>80</v>
      </c>
      <c r="AW1686" s="14" t="s">
        <v>194</v>
      </c>
      <c r="AX1686" s="14" t="s">
        <v>71</v>
      </c>
      <c r="AY1686" s="255" t="s">
        <v>181</v>
      </c>
    </row>
    <row r="1687" s="14" customFormat="1">
      <c r="A1687" s="14"/>
      <c r="B1687" s="245"/>
      <c r="C1687" s="246"/>
      <c r="D1687" s="236" t="s">
        <v>192</v>
      </c>
      <c r="E1687" s="247" t="s">
        <v>19</v>
      </c>
      <c r="F1687" s="248" t="s">
        <v>2239</v>
      </c>
      <c r="G1687" s="246"/>
      <c r="H1687" s="249">
        <v>848.69999999999993</v>
      </c>
      <c r="I1687" s="250"/>
      <c r="J1687" s="246"/>
      <c r="K1687" s="246"/>
      <c r="L1687" s="251"/>
      <c r="M1687" s="252"/>
      <c r="N1687" s="253"/>
      <c r="O1687" s="253"/>
      <c r="P1687" s="253"/>
      <c r="Q1687" s="253"/>
      <c r="R1687" s="253"/>
      <c r="S1687" s="253"/>
      <c r="T1687" s="25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5" t="s">
        <v>192</v>
      </c>
      <c r="AU1687" s="255" t="s">
        <v>80</v>
      </c>
      <c r="AV1687" s="14" t="s">
        <v>80</v>
      </c>
      <c r="AW1687" s="14" t="s">
        <v>194</v>
      </c>
      <c r="AX1687" s="14" t="s">
        <v>71</v>
      </c>
      <c r="AY1687" s="255" t="s">
        <v>181</v>
      </c>
    </row>
    <row r="1688" s="14" customFormat="1">
      <c r="A1688" s="14"/>
      <c r="B1688" s="245"/>
      <c r="C1688" s="246"/>
      <c r="D1688" s="236" t="s">
        <v>192</v>
      </c>
      <c r="E1688" s="247" t="s">
        <v>19</v>
      </c>
      <c r="F1688" s="248" t="s">
        <v>2240</v>
      </c>
      <c r="G1688" s="246"/>
      <c r="H1688" s="249">
        <v>130.80000000000001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5" t="s">
        <v>192</v>
      </c>
      <c r="AU1688" s="255" t="s">
        <v>80</v>
      </c>
      <c r="AV1688" s="14" t="s">
        <v>80</v>
      </c>
      <c r="AW1688" s="14" t="s">
        <v>194</v>
      </c>
      <c r="AX1688" s="14" t="s">
        <v>71</v>
      </c>
      <c r="AY1688" s="255" t="s">
        <v>181</v>
      </c>
    </row>
    <row r="1689" s="2" customFormat="1" ht="24.15" customHeight="1">
      <c r="A1689" s="41"/>
      <c r="B1689" s="42"/>
      <c r="C1689" s="216" t="s">
        <v>2241</v>
      </c>
      <c r="D1689" s="216" t="s">
        <v>183</v>
      </c>
      <c r="E1689" s="217" t="s">
        <v>2242</v>
      </c>
      <c r="F1689" s="218" t="s">
        <v>2243</v>
      </c>
      <c r="G1689" s="219" t="s">
        <v>283</v>
      </c>
      <c r="H1689" s="220">
        <v>1823.0139999999999</v>
      </c>
      <c r="I1689" s="221"/>
      <c r="J1689" s="222">
        <f>ROUND(I1689*H1689,2)</f>
        <v>0</v>
      </c>
      <c r="K1689" s="218" t="s">
        <v>187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</v>
      </c>
      <c r="T1689" s="226">
        <f>S1689*H1689</f>
        <v>0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188</v>
      </c>
      <c r="AT1689" s="227" t="s">
        <v>183</v>
      </c>
      <c r="AU1689" s="227" t="s">
        <v>80</v>
      </c>
      <c r="AY1689" s="20" t="s">
        <v>181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188</v>
      </c>
      <c r="BM1689" s="227" t="s">
        <v>2244</v>
      </c>
    </row>
    <row r="1690" s="2" customFormat="1">
      <c r="A1690" s="41"/>
      <c r="B1690" s="42"/>
      <c r="C1690" s="43"/>
      <c r="D1690" s="229" t="s">
        <v>190</v>
      </c>
      <c r="E1690" s="43"/>
      <c r="F1690" s="230" t="s">
        <v>2245</v>
      </c>
      <c r="G1690" s="43"/>
      <c r="H1690" s="43"/>
      <c r="I1690" s="231"/>
      <c r="J1690" s="43"/>
      <c r="K1690" s="43"/>
      <c r="L1690" s="47"/>
      <c r="M1690" s="232"/>
      <c r="N1690" s="233"/>
      <c r="O1690" s="87"/>
      <c r="P1690" s="87"/>
      <c r="Q1690" s="87"/>
      <c r="R1690" s="87"/>
      <c r="S1690" s="87"/>
      <c r="T1690" s="88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T1690" s="20" t="s">
        <v>190</v>
      </c>
      <c r="AU1690" s="20" t="s">
        <v>80</v>
      </c>
    </row>
    <row r="1691" s="14" customFormat="1">
      <c r="A1691" s="14"/>
      <c r="B1691" s="245"/>
      <c r="C1691" s="246"/>
      <c r="D1691" s="236" t="s">
        <v>192</v>
      </c>
      <c r="E1691" s="247" t="s">
        <v>19</v>
      </c>
      <c r="F1691" s="248" t="s">
        <v>2246</v>
      </c>
      <c r="G1691" s="246"/>
      <c r="H1691" s="249">
        <v>1823.0139999999999</v>
      </c>
      <c r="I1691" s="250"/>
      <c r="J1691" s="246"/>
      <c r="K1691" s="246"/>
      <c r="L1691" s="251"/>
      <c r="M1691" s="252"/>
      <c r="N1691" s="253"/>
      <c r="O1691" s="253"/>
      <c r="P1691" s="253"/>
      <c r="Q1691" s="253"/>
      <c r="R1691" s="253"/>
      <c r="S1691" s="253"/>
      <c r="T1691" s="25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5" t="s">
        <v>192</v>
      </c>
      <c r="AU1691" s="255" t="s">
        <v>80</v>
      </c>
      <c r="AV1691" s="14" t="s">
        <v>80</v>
      </c>
      <c r="AW1691" s="14" t="s">
        <v>194</v>
      </c>
      <c r="AX1691" s="14" t="s">
        <v>71</v>
      </c>
      <c r="AY1691" s="255" t="s">
        <v>181</v>
      </c>
    </row>
    <row r="1692" s="2" customFormat="1" ht="16.5" customHeight="1">
      <c r="A1692" s="41"/>
      <c r="B1692" s="42"/>
      <c r="C1692" s="216" t="s">
        <v>2247</v>
      </c>
      <c r="D1692" s="216" t="s">
        <v>183</v>
      </c>
      <c r="E1692" s="217" t="s">
        <v>2248</v>
      </c>
      <c r="F1692" s="218" t="s">
        <v>2249</v>
      </c>
      <c r="G1692" s="219" t="s">
        <v>283</v>
      </c>
      <c r="H1692" s="220">
        <v>242.40000000000001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0.0050000000000000001</v>
      </c>
      <c r="T1692" s="226">
        <f>S1692*H1692</f>
        <v>1.212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188</v>
      </c>
      <c r="AT1692" s="227" t="s">
        <v>183</v>
      </c>
      <c r="AU1692" s="227" t="s">
        <v>80</v>
      </c>
      <c r="AY1692" s="20" t="s">
        <v>181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188</v>
      </c>
      <c r="BM1692" s="227" t="s">
        <v>2250</v>
      </c>
    </row>
    <row r="1693" s="14" customFormat="1">
      <c r="A1693" s="14"/>
      <c r="B1693" s="245"/>
      <c r="C1693" s="246"/>
      <c r="D1693" s="236" t="s">
        <v>192</v>
      </c>
      <c r="E1693" s="247" t="s">
        <v>19</v>
      </c>
      <c r="F1693" s="248" t="s">
        <v>2251</v>
      </c>
      <c r="G1693" s="246"/>
      <c r="H1693" s="249">
        <v>242.40000000000001</v>
      </c>
      <c r="I1693" s="250"/>
      <c r="J1693" s="246"/>
      <c r="K1693" s="246"/>
      <c r="L1693" s="251"/>
      <c r="M1693" s="252"/>
      <c r="N1693" s="253"/>
      <c r="O1693" s="253"/>
      <c r="P1693" s="253"/>
      <c r="Q1693" s="253"/>
      <c r="R1693" s="253"/>
      <c r="S1693" s="253"/>
      <c r="T1693" s="25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5" t="s">
        <v>192</v>
      </c>
      <c r="AU1693" s="255" t="s">
        <v>80</v>
      </c>
      <c r="AV1693" s="14" t="s">
        <v>80</v>
      </c>
      <c r="AW1693" s="14" t="s">
        <v>194</v>
      </c>
      <c r="AX1693" s="14" t="s">
        <v>71</v>
      </c>
      <c r="AY1693" s="255" t="s">
        <v>181</v>
      </c>
    </row>
    <row r="1694" s="2" customFormat="1" ht="16.5" customHeight="1">
      <c r="A1694" s="41"/>
      <c r="B1694" s="42"/>
      <c r="C1694" s="216" t="s">
        <v>2252</v>
      </c>
      <c r="D1694" s="216" t="s">
        <v>183</v>
      </c>
      <c r="E1694" s="217" t="s">
        <v>2253</v>
      </c>
      <c r="F1694" s="218" t="s">
        <v>2254</v>
      </c>
      <c r="G1694" s="219" t="s">
        <v>2255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0.050000000000000003</v>
      </c>
      <c r="T1694" s="226">
        <f>S1694*H1694</f>
        <v>0.050000000000000003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188</v>
      </c>
      <c r="AT1694" s="227" t="s">
        <v>183</v>
      </c>
      <c r="AU1694" s="227" t="s">
        <v>80</v>
      </c>
      <c r="AY1694" s="20" t="s">
        <v>181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188</v>
      </c>
      <c r="BM1694" s="227" t="s">
        <v>2256</v>
      </c>
    </row>
    <row r="1695" s="2" customFormat="1" ht="16.5" customHeight="1">
      <c r="A1695" s="41"/>
      <c r="B1695" s="42"/>
      <c r="C1695" s="216" t="s">
        <v>2257</v>
      </c>
      <c r="D1695" s="216" t="s">
        <v>183</v>
      </c>
      <c r="E1695" s="217" t="s">
        <v>2258</v>
      </c>
      <c r="F1695" s="218" t="s">
        <v>2259</v>
      </c>
      <c r="G1695" s="219" t="s">
        <v>2255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0.050000000000000003</v>
      </c>
      <c r="T1695" s="226">
        <f>S1695*H1695</f>
        <v>0.050000000000000003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188</v>
      </c>
      <c r="AT1695" s="227" t="s">
        <v>183</v>
      </c>
      <c r="AU1695" s="227" t="s">
        <v>80</v>
      </c>
      <c r="AY1695" s="20" t="s">
        <v>181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188</v>
      </c>
      <c r="BM1695" s="227" t="s">
        <v>2260</v>
      </c>
    </row>
    <row r="1696" s="2" customFormat="1" ht="16.5" customHeight="1">
      <c r="A1696" s="41"/>
      <c r="B1696" s="42"/>
      <c r="C1696" s="216" t="s">
        <v>2261</v>
      </c>
      <c r="D1696" s="216" t="s">
        <v>183</v>
      </c>
      <c r="E1696" s="217" t="s">
        <v>2262</v>
      </c>
      <c r="F1696" s="218" t="s">
        <v>2263</v>
      </c>
      <c r="G1696" s="219" t="s">
        <v>2255</v>
      </c>
      <c r="H1696" s="220">
        <v>1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0.10000000000000001</v>
      </c>
      <c r="T1696" s="226">
        <f>S1696*H1696</f>
        <v>0.10000000000000001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188</v>
      </c>
      <c r="AT1696" s="227" t="s">
        <v>183</v>
      </c>
      <c r="AU1696" s="227" t="s">
        <v>80</v>
      </c>
      <c r="AY1696" s="20" t="s">
        <v>181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188</v>
      </c>
      <c r="BM1696" s="227" t="s">
        <v>2264</v>
      </c>
    </row>
    <row r="1697" s="2" customFormat="1" ht="16.5" customHeight="1">
      <c r="A1697" s="41"/>
      <c r="B1697" s="42"/>
      <c r="C1697" s="216" t="s">
        <v>2265</v>
      </c>
      <c r="D1697" s="216" t="s">
        <v>183</v>
      </c>
      <c r="E1697" s="217" t="s">
        <v>2266</v>
      </c>
      <c r="F1697" s="218" t="s">
        <v>2267</v>
      </c>
      <c r="G1697" s="219" t="s">
        <v>2255</v>
      </c>
      <c r="H1697" s="220">
        <v>1</v>
      </c>
      <c r="I1697" s="221"/>
      <c r="J1697" s="222">
        <f>ROUND(I1697*H1697,2)</f>
        <v>0</v>
      </c>
      <c r="K1697" s="218" t="s">
        <v>19</v>
      </c>
      <c r="L1697" s="47"/>
      <c r="M1697" s="223" t="s">
        <v>19</v>
      </c>
      <c r="N1697" s="224" t="s">
        <v>42</v>
      </c>
      <c r="O1697" s="87"/>
      <c r="P1697" s="225">
        <f>O1697*H1697</f>
        <v>0</v>
      </c>
      <c r="Q1697" s="225">
        <v>0</v>
      </c>
      <c r="R1697" s="225">
        <f>Q1697*H1697</f>
        <v>0</v>
      </c>
      <c r="S1697" s="225">
        <v>0.5</v>
      </c>
      <c r="T1697" s="226">
        <f>S1697*H1697</f>
        <v>0.5</v>
      </c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R1697" s="227" t="s">
        <v>188</v>
      </c>
      <c r="AT1697" s="227" t="s">
        <v>183</v>
      </c>
      <c r="AU1697" s="227" t="s">
        <v>80</v>
      </c>
      <c r="AY1697" s="20" t="s">
        <v>181</v>
      </c>
      <c r="BE1697" s="228">
        <f>IF(N1697="základní",J1697,0)</f>
        <v>0</v>
      </c>
      <c r="BF1697" s="228">
        <f>IF(N1697="snížená",J1697,0)</f>
        <v>0</v>
      </c>
      <c r="BG1697" s="228">
        <f>IF(N1697="zákl. přenesená",J1697,0)</f>
        <v>0</v>
      </c>
      <c r="BH1697" s="228">
        <f>IF(N1697="sníž. přenesená",J1697,0)</f>
        <v>0</v>
      </c>
      <c r="BI1697" s="228">
        <f>IF(N1697="nulová",J1697,0)</f>
        <v>0</v>
      </c>
      <c r="BJ1697" s="20" t="s">
        <v>78</v>
      </c>
      <c r="BK1697" s="228">
        <f>ROUND(I1697*H1697,2)</f>
        <v>0</v>
      </c>
      <c r="BL1697" s="20" t="s">
        <v>188</v>
      </c>
      <c r="BM1697" s="227" t="s">
        <v>2268</v>
      </c>
    </row>
    <row r="1698" s="2" customFormat="1" ht="16.5" customHeight="1">
      <c r="A1698" s="41"/>
      <c r="B1698" s="42"/>
      <c r="C1698" s="216" t="s">
        <v>2269</v>
      </c>
      <c r="D1698" s="216" t="s">
        <v>183</v>
      </c>
      <c r="E1698" s="217" t="s">
        <v>2270</v>
      </c>
      <c r="F1698" s="218" t="s">
        <v>2271</v>
      </c>
      <c r="G1698" s="219" t="s">
        <v>2255</v>
      </c>
      <c r="H1698" s="220">
        <v>1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0.5</v>
      </c>
      <c r="T1698" s="226">
        <f>S1698*H1698</f>
        <v>0.5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188</v>
      </c>
      <c r="AT1698" s="227" t="s">
        <v>183</v>
      </c>
      <c r="AU1698" s="227" t="s">
        <v>80</v>
      </c>
      <c r="AY1698" s="20" t="s">
        <v>181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188</v>
      </c>
      <c r="BM1698" s="227" t="s">
        <v>2272</v>
      </c>
    </row>
    <row r="1699" s="2" customFormat="1" ht="16.5" customHeight="1">
      <c r="A1699" s="41"/>
      <c r="B1699" s="42"/>
      <c r="C1699" s="216" t="s">
        <v>2273</v>
      </c>
      <c r="D1699" s="216" t="s">
        <v>183</v>
      </c>
      <c r="E1699" s="217" t="s">
        <v>2274</v>
      </c>
      <c r="F1699" s="218" t="s">
        <v>2275</v>
      </c>
      <c r="G1699" s="219" t="s">
        <v>2255</v>
      </c>
      <c r="H1699" s="220">
        <v>1</v>
      </c>
      <c r="I1699" s="221"/>
      <c r="J1699" s="222">
        <f>ROUND(I1699*H1699,2)</f>
        <v>0</v>
      </c>
      <c r="K1699" s="218" t="s">
        <v>19</v>
      </c>
      <c r="L1699" s="47"/>
      <c r="M1699" s="223" t="s">
        <v>19</v>
      </c>
      <c r="N1699" s="224" t="s">
        <v>42</v>
      </c>
      <c r="O1699" s="87"/>
      <c r="P1699" s="225">
        <f>O1699*H1699</f>
        <v>0</v>
      </c>
      <c r="Q1699" s="225">
        <v>0</v>
      </c>
      <c r="R1699" s="225">
        <f>Q1699*H1699</f>
        <v>0</v>
      </c>
      <c r="S1699" s="225">
        <v>0.14999999999999999</v>
      </c>
      <c r="T1699" s="226">
        <f>S1699*H1699</f>
        <v>0.14999999999999999</v>
      </c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R1699" s="227" t="s">
        <v>188</v>
      </c>
      <c r="AT1699" s="227" t="s">
        <v>183</v>
      </c>
      <c r="AU1699" s="227" t="s">
        <v>80</v>
      </c>
      <c r="AY1699" s="20" t="s">
        <v>181</v>
      </c>
      <c r="BE1699" s="228">
        <f>IF(N1699="základní",J1699,0)</f>
        <v>0</v>
      </c>
      <c r="BF1699" s="228">
        <f>IF(N1699="snížená",J1699,0)</f>
        <v>0</v>
      </c>
      <c r="BG1699" s="228">
        <f>IF(N1699="zákl. přenesená",J1699,0)</f>
        <v>0</v>
      </c>
      <c r="BH1699" s="228">
        <f>IF(N1699="sníž. přenesená",J1699,0)</f>
        <v>0</v>
      </c>
      <c r="BI1699" s="228">
        <f>IF(N1699="nulová",J1699,0)</f>
        <v>0</v>
      </c>
      <c r="BJ1699" s="20" t="s">
        <v>78</v>
      </c>
      <c r="BK1699" s="228">
        <f>ROUND(I1699*H1699,2)</f>
        <v>0</v>
      </c>
      <c r="BL1699" s="20" t="s">
        <v>188</v>
      </c>
      <c r="BM1699" s="227" t="s">
        <v>2276</v>
      </c>
    </row>
    <row r="1700" s="2" customFormat="1" ht="16.5" customHeight="1">
      <c r="A1700" s="41"/>
      <c r="B1700" s="42"/>
      <c r="C1700" s="216" t="s">
        <v>2277</v>
      </c>
      <c r="D1700" s="216" t="s">
        <v>183</v>
      </c>
      <c r="E1700" s="217" t="s">
        <v>2278</v>
      </c>
      <c r="F1700" s="218" t="s">
        <v>2279</v>
      </c>
      <c r="G1700" s="219" t="s">
        <v>2255</v>
      </c>
      <c r="H1700" s="220">
        <v>1</v>
      </c>
      <c r="I1700" s="221"/>
      <c r="J1700" s="222">
        <f>ROUND(I1700*H1700,2)</f>
        <v>0</v>
      </c>
      <c r="K1700" s="218" t="s">
        <v>19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</v>
      </c>
      <c r="R1700" s="225">
        <f>Q1700*H1700</f>
        <v>0</v>
      </c>
      <c r="S1700" s="225">
        <v>0.14999999999999999</v>
      </c>
      <c r="T1700" s="226">
        <f>S1700*H1700</f>
        <v>0.14999999999999999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188</v>
      </c>
      <c r="AT1700" s="227" t="s">
        <v>183</v>
      </c>
      <c r="AU1700" s="227" t="s">
        <v>80</v>
      </c>
      <c r="AY1700" s="20" t="s">
        <v>181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188</v>
      </c>
      <c r="BM1700" s="227" t="s">
        <v>2280</v>
      </c>
    </row>
    <row r="1701" s="2" customFormat="1" ht="21.75" customHeight="1">
      <c r="A1701" s="41"/>
      <c r="B1701" s="42"/>
      <c r="C1701" s="216" t="s">
        <v>2281</v>
      </c>
      <c r="D1701" s="216" t="s">
        <v>183</v>
      </c>
      <c r="E1701" s="217" t="s">
        <v>2282</v>
      </c>
      <c r="F1701" s="218" t="s">
        <v>2283</v>
      </c>
      <c r="G1701" s="219" t="s">
        <v>2255</v>
      </c>
      <c r="H1701" s="220">
        <v>1</v>
      </c>
      <c r="I1701" s="221"/>
      <c r="J1701" s="222">
        <f>ROUND(I1701*H1701,2)</f>
        <v>0</v>
      </c>
      <c r="K1701" s="218" t="s">
        <v>19</v>
      </c>
      <c r="L1701" s="47"/>
      <c r="M1701" s="223" t="s">
        <v>19</v>
      </c>
      <c r="N1701" s="224" t="s">
        <v>42</v>
      </c>
      <c r="O1701" s="87"/>
      <c r="P1701" s="225">
        <f>O1701*H1701</f>
        <v>0</v>
      </c>
      <c r="Q1701" s="225">
        <v>0</v>
      </c>
      <c r="R1701" s="225">
        <f>Q1701*H1701</f>
        <v>0</v>
      </c>
      <c r="S1701" s="225">
        <v>0.14999999999999999</v>
      </c>
      <c r="T1701" s="226">
        <f>S1701*H1701</f>
        <v>0.14999999999999999</v>
      </c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R1701" s="227" t="s">
        <v>188</v>
      </c>
      <c r="AT1701" s="227" t="s">
        <v>183</v>
      </c>
      <c r="AU1701" s="227" t="s">
        <v>80</v>
      </c>
      <c r="AY1701" s="20" t="s">
        <v>181</v>
      </c>
      <c r="BE1701" s="228">
        <f>IF(N1701="základní",J1701,0)</f>
        <v>0</v>
      </c>
      <c r="BF1701" s="228">
        <f>IF(N1701="snížená",J1701,0)</f>
        <v>0</v>
      </c>
      <c r="BG1701" s="228">
        <f>IF(N1701="zákl. přenesená",J1701,0)</f>
        <v>0</v>
      </c>
      <c r="BH1701" s="228">
        <f>IF(N1701="sníž. přenesená",J1701,0)</f>
        <v>0</v>
      </c>
      <c r="BI1701" s="228">
        <f>IF(N1701="nulová",J1701,0)</f>
        <v>0</v>
      </c>
      <c r="BJ1701" s="20" t="s">
        <v>78</v>
      </c>
      <c r="BK1701" s="228">
        <f>ROUND(I1701*H1701,2)</f>
        <v>0</v>
      </c>
      <c r="BL1701" s="20" t="s">
        <v>188</v>
      </c>
      <c r="BM1701" s="227" t="s">
        <v>2284</v>
      </c>
    </row>
    <row r="1702" s="2" customFormat="1" ht="37.8" customHeight="1">
      <c r="A1702" s="41"/>
      <c r="B1702" s="42"/>
      <c r="C1702" s="216" t="s">
        <v>2285</v>
      </c>
      <c r="D1702" s="216" t="s">
        <v>183</v>
      </c>
      <c r="E1702" s="217" t="s">
        <v>2286</v>
      </c>
      <c r="F1702" s="218" t="s">
        <v>2287</v>
      </c>
      <c r="G1702" s="219" t="s">
        <v>2255</v>
      </c>
      <c r="H1702" s="220">
        <v>1</v>
      </c>
      <c r="I1702" s="221"/>
      <c r="J1702" s="222">
        <f>ROUND(I1702*H1702,2)</f>
        <v>0</v>
      </c>
      <c r="K1702" s="218" t="s">
        <v>19</v>
      </c>
      <c r="L1702" s="47"/>
      <c r="M1702" s="223" t="s">
        <v>19</v>
      </c>
      <c r="N1702" s="224" t="s">
        <v>42</v>
      </c>
      <c r="O1702" s="87"/>
      <c r="P1702" s="225">
        <f>O1702*H1702</f>
        <v>0</v>
      </c>
      <c r="Q1702" s="225">
        <v>0</v>
      </c>
      <c r="R1702" s="225">
        <f>Q1702*H1702</f>
        <v>0</v>
      </c>
      <c r="S1702" s="225">
        <v>0.14999999999999999</v>
      </c>
      <c r="T1702" s="226">
        <f>S1702*H1702</f>
        <v>0.14999999999999999</v>
      </c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R1702" s="227" t="s">
        <v>188</v>
      </c>
      <c r="AT1702" s="227" t="s">
        <v>183</v>
      </c>
      <c r="AU1702" s="227" t="s">
        <v>80</v>
      </c>
      <c r="AY1702" s="20" t="s">
        <v>181</v>
      </c>
      <c r="BE1702" s="228">
        <f>IF(N1702="základní",J1702,0)</f>
        <v>0</v>
      </c>
      <c r="BF1702" s="228">
        <f>IF(N1702="snížená",J1702,0)</f>
        <v>0</v>
      </c>
      <c r="BG1702" s="228">
        <f>IF(N1702="zákl. přenesená",J1702,0)</f>
        <v>0</v>
      </c>
      <c r="BH1702" s="228">
        <f>IF(N1702="sníž. přenesená",J1702,0)</f>
        <v>0</v>
      </c>
      <c r="BI1702" s="228">
        <f>IF(N1702="nulová",J1702,0)</f>
        <v>0</v>
      </c>
      <c r="BJ1702" s="20" t="s">
        <v>78</v>
      </c>
      <c r="BK1702" s="228">
        <f>ROUND(I1702*H1702,2)</f>
        <v>0</v>
      </c>
      <c r="BL1702" s="20" t="s">
        <v>188</v>
      </c>
      <c r="BM1702" s="227" t="s">
        <v>2288</v>
      </c>
    </row>
    <row r="1703" s="2" customFormat="1" ht="16.5" customHeight="1">
      <c r="A1703" s="41"/>
      <c r="B1703" s="42"/>
      <c r="C1703" s="216" t="s">
        <v>2289</v>
      </c>
      <c r="D1703" s="216" t="s">
        <v>183</v>
      </c>
      <c r="E1703" s="217" t="s">
        <v>2290</v>
      </c>
      <c r="F1703" s="218" t="s">
        <v>2291</v>
      </c>
      <c r="G1703" s="219" t="s">
        <v>304</v>
      </c>
      <c r="H1703" s="220">
        <v>57</v>
      </c>
      <c r="I1703" s="221"/>
      <c r="J1703" s="222">
        <f>ROUND(I1703*H1703,2)</f>
        <v>0</v>
      </c>
      <c r="K1703" s="218" t="s">
        <v>19</v>
      </c>
      <c r="L1703" s="47"/>
      <c r="M1703" s="223" t="s">
        <v>19</v>
      </c>
      <c r="N1703" s="224" t="s">
        <v>42</v>
      </c>
      <c r="O1703" s="87"/>
      <c r="P1703" s="225">
        <f>O1703*H1703</f>
        <v>0</v>
      </c>
      <c r="Q1703" s="225">
        <v>0</v>
      </c>
      <c r="R1703" s="225">
        <f>Q1703*H1703</f>
        <v>0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188</v>
      </c>
      <c r="AT1703" s="227" t="s">
        <v>183</v>
      </c>
      <c r="AU1703" s="227" t="s">
        <v>80</v>
      </c>
      <c r="AY1703" s="20" t="s">
        <v>181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188</v>
      </c>
      <c r="BM1703" s="227" t="s">
        <v>2292</v>
      </c>
    </row>
    <row r="1704" s="14" customFormat="1">
      <c r="A1704" s="14"/>
      <c r="B1704" s="245"/>
      <c r="C1704" s="246"/>
      <c r="D1704" s="236" t="s">
        <v>192</v>
      </c>
      <c r="E1704" s="247" t="s">
        <v>19</v>
      </c>
      <c r="F1704" s="248" t="s">
        <v>2293</v>
      </c>
      <c r="G1704" s="246"/>
      <c r="H1704" s="249">
        <v>57</v>
      </c>
      <c r="I1704" s="250"/>
      <c r="J1704" s="246"/>
      <c r="K1704" s="246"/>
      <c r="L1704" s="251"/>
      <c r="M1704" s="252"/>
      <c r="N1704" s="253"/>
      <c r="O1704" s="253"/>
      <c r="P1704" s="253"/>
      <c r="Q1704" s="253"/>
      <c r="R1704" s="253"/>
      <c r="S1704" s="253"/>
      <c r="T1704" s="25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5" t="s">
        <v>192</v>
      </c>
      <c r="AU1704" s="255" t="s">
        <v>80</v>
      </c>
      <c r="AV1704" s="14" t="s">
        <v>80</v>
      </c>
      <c r="AW1704" s="14" t="s">
        <v>194</v>
      </c>
      <c r="AX1704" s="14" t="s">
        <v>71</v>
      </c>
      <c r="AY1704" s="255" t="s">
        <v>181</v>
      </c>
    </row>
    <row r="1705" s="2" customFormat="1" ht="16.5" customHeight="1">
      <c r="A1705" s="41"/>
      <c r="B1705" s="42"/>
      <c r="C1705" s="216" t="s">
        <v>2294</v>
      </c>
      <c r="D1705" s="216" t="s">
        <v>183</v>
      </c>
      <c r="E1705" s="217" t="s">
        <v>2295</v>
      </c>
      <c r="F1705" s="218" t="s">
        <v>2296</v>
      </c>
      <c r="G1705" s="219" t="s">
        <v>304</v>
      </c>
      <c r="H1705" s="220">
        <v>19</v>
      </c>
      <c r="I1705" s="221"/>
      <c r="J1705" s="222">
        <f>ROUND(I1705*H1705,2)</f>
        <v>0</v>
      </c>
      <c r="K1705" s="218" t="s">
        <v>19</v>
      </c>
      <c r="L1705" s="47"/>
      <c r="M1705" s="223" t="s">
        <v>19</v>
      </c>
      <c r="N1705" s="224" t="s">
        <v>42</v>
      </c>
      <c r="O1705" s="87"/>
      <c r="P1705" s="225">
        <f>O1705*H1705</f>
        <v>0</v>
      </c>
      <c r="Q1705" s="225">
        <v>0</v>
      </c>
      <c r="R1705" s="225">
        <f>Q1705*H1705</f>
        <v>0</v>
      </c>
      <c r="S1705" s="225">
        <v>0</v>
      </c>
      <c r="T1705" s="226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7" t="s">
        <v>188</v>
      </c>
      <c r="AT1705" s="227" t="s">
        <v>183</v>
      </c>
      <c r="AU1705" s="227" t="s">
        <v>80</v>
      </c>
      <c r="AY1705" s="20" t="s">
        <v>181</v>
      </c>
      <c r="BE1705" s="228">
        <f>IF(N1705="základní",J1705,0)</f>
        <v>0</v>
      </c>
      <c r="BF1705" s="228">
        <f>IF(N1705="snížená",J1705,0)</f>
        <v>0</v>
      </c>
      <c r="BG1705" s="228">
        <f>IF(N1705="zákl. přenesená",J1705,0)</f>
        <v>0</v>
      </c>
      <c r="BH1705" s="228">
        <f>IF(N1705="sníž. přenesená",J1705,0)</f>
        <v>0</v>
      </c>
      <c r="BI1705" s="228">
        <f>IF(N1705="nulová",J1705,0)</f>
        <v>0</v>
      </c>
      <c r="BJ1705" s="20" t="s">
        <v>78</v>
      </c>
      <c r="BK1705" s="228">
        <f>ROUND(I1705*H1705,2)</f>
        <v>0</v>
      </c>
      <c r="BL1705" s="20" t="s">
        <v>188</v>
      </c>
      <c r="BM1705" s="227" t="s">
        <v>2297</v>
      </c>
    </row>
    <row r="1706" s="14" customFormat="1">
      <c r="A1706" s="14"/>
      <c r="B1706" s="245"/>
      <c r="C1706" s="246"/>
      <c r="D1706" s="236" t="s">
        <v>192</v>
      </c>
      <c r="E1706" s="247" t="s">
        <v>19</v>
      </c>
      <c r="F1706" s="248" t="s">
        <v>2298</v>
      </c>
      <c r="G1706" s="246"/>
      <c r="H1706" s="249">
        <v>19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192</v>
      </c>
      <c r="AU1706" s="255" t="s">
        <v>80</v>
      </c>
      <c r="AV1706" s="14" t="s">
        <v>80</v>
      </c>
      <c r="AW1706" s="14" t="s">
        <v>194</v>
      </c>
      <c r="AX1706" s="14" t="s">
        <v>71</v>
      </c>
      <c r="AY1706" s="255" t="s">
        <v>181</v>
      </c>
    </row>
    <row r="1707" s="2" customFormat="1" ht="49.05" customHeight="1">
      <c r="A1707" s="41"/>
      <c r="B1707" s="42"/>
      <c r="C1707" s="216" t="s">
        <v>2299</v>
      </c>
      <c r="D1707" s="216" t="s">
        <v>183</v>
      </c>
      <c r="E1707" s="217" t="s">
        <v>2300</v>
      </c>
      <c r="F1707" s="218" t="s">
        <v>2301</v>
      </c>
      <c r="G1707" s="219" t="s">
        <v>304</v>
      </c>
      <c r="H1707" s="220">
        <v>128.11000000000001</v>
      </c>
      <c r="I1707" s="221"/>
      <c r="J1707" s="222">
        <f>ROUND(I1707*H1707,2)</f>
        <v>0</v>
      </c>
      <c r="K1707" s="218" t="s">
        <v>187</v>
      </c>
      <c r="L1707" s="47"/>
      <c r="M1707" s="223" t="s">
        <v>19</v>
      </c>
      <c r="N1707" s="224" t="s">
        <v>42</v>
      </c>
      <c r="O1707" s="87"/>
      <c r="P1707" s="225">
        <f>O1707*H1707</f>
        <v>0</v>
      </c>
      <c r="Q1707" s="225">
        <v>0.013259999999999999</v>
      </c>
      <c r="R1707" s="225">
        <f>Q1707*H1707</f>
        <v>1.6987386</v>
      </c>
      <c r="S1707" s="225">
        <v>0</v>
      </c>
      <c r="T1707" s="226">
        <f>S1707*H1707</f>
        <v>0</v>
      </c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R1707" s="227" t="s">
        <v>188</v>
      </c>
      <c r="AT1707" s="227" t="s">
        <v>183</v>
      </c>
      <c r="AU1707" s="227" t="s">
        <v>80</v>
      </c>
      <c r="AY1707" s="20" t="s">
        <v>181</v>
      </c>
      <c r="BE1707" s="228">
        <f>IF(N1707="základní",J1707,0)</f>
        <v>0</v>
      </c>
      <c r="BF1707" s="228">
        <f>IF(N1707="snížená",J1707,0)</f>
        <v>0</v>
      </c>
      <c r="BG1707" s="228">
        <f>IF(N1707="zákl. přenesená",J1707,0)</f>
        <v>0</v>
      </c>
      <c r="BH1707" s="228">
        <f>IF(N1707="sníž. přenesená",J1707,0)</f>
        <v>0</v>
      </c>
      <c r="BI1707" s="228">
        <f>IF(N1707="nulová",J1707,0)</f>
        <v>0</v>
      </c>
      <c r="BJ1707" s="20" t="s">
        <v>78</v>
      </c>
      <c r="BK1707" s="228">
        <f>ROUND(I1707*H1707,2)</f>
        <v>0</v>
      </c>
      <c r="BL1707" s="20" t="s">
        <v>188</v>
      </c>
      <c r="BM1707" s="227" t="s">
        <v>2302</v>
      </c>
    </row>
    <row r="1708" s="2" customFormat="1">
      <c r="A1708" s="41"/>
      <c r="B1708" s="42"/>
      <c r="C1708" s="43"/>
      <c r="D1708" s="229" t="s">
        <v>190</v>
      </c>
      <c r="E1708" s="43"/>
      <c r="F1708" s="230" t="s">
        <v>2303</v>
      </c>
      <c r="G1708" s="43"/>
      <c r="H1708" s="43"/>
      <c r="I1708" s="231"/>
      <c r="J1708" s="43"/>
      <c r="K1708" s="43"/>
      <c r="L1708" s="47"/>
      <c r="M1708" s="232"/>
      <c r="N1708" s="233"/>
      <c r="O1708" s="87"/>
      <c r="P1708" s="87"/>
      <c r="Q1708" s="87"/>
      <c r="R1708" s="87"/>
      <c r="S1708" s="87"/>
      <c r="T1708" s="88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T1708" s="20" t="s">
        <v>190</v>
      </c>
      <c r="AU1708" s="20" t="s">
        <v>80</v>
      </c>
    </row>
    <row r="1709" s="14" customFormat="1">
      <c r="A1709" s="14"/>
      <c r="B1709" s="245"/>
      <c r="C1709" s="246"/>
      <c r="D1709" s="236" t="s">
        <v>192</v>
      </c>
      <c r="E1709" s="247" t="s">
        <v>19</v>
      </c>
      <c r="F1709" s="248" t="s">
        <v>2304</v>
      </c>
      <c r="G1709" s="246"/>
      <c r="H1709" s="249">
        <v>128.10999999999999</v>
      </c>
      <c r="I1709" s="250"/>
      <c r="J1709" s="246"/>
      <c r="K1709" s="246"/>
      <c r="L1709" s="251"/>
      <c r="M1709" s="252"/>
      <c r="N1709" s="253"/>
      <c r="O1709" s="253"/>
      <c r="P1709" s="253"/>
      <c r="Q1709" s="253"/>
      <c r="R1709" s="253"/>
      <c r="S1709" s="253"/>
      <c r="T1709" s="25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5" t="s">
        <v>192</v>
      </c>
      <c r="AU1709" s="255" t="s">
        <v>80</v>
      </c>
      <c r="AV1709" s="14" t="s">
        <v>80</v>
      </c>
      <c r="AW1709" s="14" t="s">
        <v>194</v>
      </c>
      <c r="AX1709" s="14" t="s">
        <v>71</v>
      </c>
      <c r="AY1709" s="255" t="s">
        <v>181</v>
      </c>
    </row>
    <row r="1710" s="2" customFormat="1" ht="16.5" customHeight="1">
      <c r="A1710" s="41"/>
      <c r="B1710" s="42"/>
      <c r="C1710" s="278" t="s">
        <v>2305</v>
      </c>
      <c r="D1710" s="278" t="s">
        <v>296</v>
      </c>
      <c r="E1710" s="279" t="s">
        <v>2306</v>
      </c>
      <c r="F1710" s="280" t="s">
        <v>2307</v>
      </c>
      <c r="G1710" s="281" t="s">
        <v>304</v>
      </c>
      <c r="H1710" s="282">
        <v>128.11000000000001</v>
      </c>
      <c r="I1710" s="283"/>
      <c r="J1710" s="284">
        <f>ROUND(I1710*H1710,2)</f>
        <v>0</v>
      </c>
      <c r="K1710" s="280" t="s">
        <v>19</v>
      </c>
      <c r="L1710" s="285"/>
      <c r="M1710" s="286" t="s">
        <v>19</v>
      </c>
      <c r="N1710" s="287" t="s">
        <v>42</v>
      </c>
      <c r="O1710" s="87"/>
      <c r="P1710" s="225">
        <f>O1710*H1710</f>
        <v>0</v>
      </c>
      <c r="Q1710" s="225">
        <v>0.0037000000000000002</v>
      </c>
      <c r="R1710" s="225">
        <f>Q1710*H1710</f>
        <v>0.47400700000000007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253</v>
      </c>
      <c r="AT1710" s="227" t="s">
        <v>296</v>
      </c>
      <c r="AU1710" s="227" t="s">
        <v>80</v>
      </c>
      <c r="AY1710" s="20" t="s">
        <v>181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188</v>
      </c>
      <c r="BM1710" s="227" t="s">
        <v>2308</v>
      </c>
    </row>
    <row r="1711" s="2" customFormat="1" ht="55.5" customHeight="1">
      <c r="A1711" s="41"/>
      <c r="B1711" s="42"/>
      <c r="C1711" s="216" t="s">
        <v>2309</v>
      </c>
      <c r="D1711" s="216" t="s">
        <v>183</v>
      </c>
      <c r="E1711" s="217" t="s">
        <v>2310</v>
      </c>
      <c r="F1711" s="218" t="s">
        <v>2311</v>
      </c>
      <c r="G1711" s="219" t="s">
        <v>420</v>
      </c>
      <c r="H1711" s="220">
        <v>2</v>
      </c>
      <c r="I1711" s="221"/>
      <c r="J1711" s="222">
        <f>ROUND(I1711*H1711,2)</f>
        <v>0</v>
      </c>
      <c r="K1711" s="218" t="s">
        <v>187</v>
      </c>
      <c r="L1711" s="47"/>
      <c r="M1711" s="223" t="s">
        <v>19</v>
      </c>
      <c r="N1711" s="224" t="s">
        <v>42</v>
      </c>
      <c r="O1711" s="87"/>
      <c r="P1711" s="225">
        <f>O1711*H1711</f>
        <v>0</v>
      </c>
      <c r="Q1711" s="225">
        <v>0.028639999999999999</v>
      </c>
      <c r="R1711" s="225">
        <f>Q1711*H1711</f>
        <v>0.057279999999999998</v>
      </c>
      <c r="S1711" s="225">
        <v>0</v>
      </c>
      <c r="T1711" s="226">
        <f>S1711*H1711</f>
        <v>0</v>
      </c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R1711" s="227" t="s">
        <v>188</v>
      </c>
      <c r="AT1711" s="227" t="s">
        <v>183</v>
      </c>
      <c r="AU1711" s="227" t="s">
        <v>80</v>
      </c>
      <c r="AY1711" s="20" t="s">
        <v>181</v>
      </c>
      <c r="BE1711" s="228">
        <f>IF(N1711="základní",J1711,0)</f>
        <v>0</v>
      </c>
      <c r="BF1711" s="228">
        <f>IF(N1711="snížená",J1711,0)</f>
        <v>0</v>
      </c>
      <c r="BG1711" s="228">
        <f>IF(N1711="zákl. přenesená",J1711,0)</f>
        <v>0</v>
      </c>
      <c r="BH1711" s="228">
        <f>IF(N1711="sníž. přenesená",J1711,0)</f>
        <v>0</v>
      </c>
      <c r="BI1711" s="228">
        <f>IF(N1711="nulová",J1711,0)</f>
        <v>0</v>
      </c>
      <c r="BJ1711" s="20" t="s">
        <v>78</v>
      </c>
      <c r="BK1711" s="228">
        <f>ROUND(I1711*H1711,2)</f>
        <v>0</v>
      </c>
      <c r="BL1711" s="20" t="s">
        <v>188</v>
      </c>
      <c r="BM1711" s="227" t="s">
        <v>2312</v>
      </c>
    </row>
    <row r="1712" s="2" customFormat="1">
      <c r="A1712" s="41"/>
      <c r="B1712" s="42"/>
      <c r="C1712" s="43"/>
      <c r="D1712" s="229" t="s">
        <v>190</v>
      </c>
      <c r="E1712" s="43"/>
      <c r="F1712" s="230" t="s">
        <v>2313</v>
      </c>
      <c r="G1712" s="43"/>
      <c r="H1712" s="43"/>
      <c r="I1712" s="231"/>
      <c r="J1712" s="43"/>
      <c r="K1712" s="43"/>
      <c r="L1712" s="47"/>
      <c r="M1712" s="232"/>
      <c r="N1712" s="233"/>
      <c r="O1712" s="87"/>
      <c r="P1712" s="87"/>
      <c r="Q1712" s="87"/>
      <c r="R1712" s="87"/>
      <c r="S1712" s="87"/>
      <c r="T1712" s="88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T1712" s="20" t="s">
        <v>190</v>
      </c>
      <c r="AU1712" s="20" t="s">
        <v>80</v>
      </c>
    </row>
    <row r="1713" s="14" customFormat="1">
      <c r="A1713" s="14"/>
      <c r="B1713" s="245"/>
      <c r="C1713" s="246"/>
      <c r="D1713" s="236" t="s">
        <v>192</v>
      </c>
      <c r="E1713" s="247" t="s">
        <v>19</v>
      </c>
      <c r="F1713" s="248" t="s">
        <v>2314</v>
      </c>
      <c r="G1713" s="246"/>
      <c r="H1713" s="249">
        <v>1</v>
      </c>
      <c r="I1713" s="250"/>
      <c r="J1713" s="246"/>
      <c r="K1713" s="246"/>
      <c r="L1713" s="251"/>
      <c r="M1713" s="252"/>
      <c r="N1713" s="253"/>
      <c r="O1713" s="253"/>
      <c r="P1713" s="253"/>
      <c r="Q1713" s="253"/>
      <c r="R1713" s="253"/>
      <c r="S1713" s="253"/>
      <c r="T1713" s="25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5" t="s">
        <v>192</v>
      </c>
      <c r="AU1713" s="255" t="s">
        <v>80</v>
      </c>
      <c r="AV1713" s="14" t="s">
        <v>80</v>
      </c>
      <c r="AW1713" s="14" t="s">
        <v>194</v>
      </c>
      <c r="AX1713" s="14" t="s">
        <v>71</v>
      </c>
      <c r="AY1713" s="255" t="s">
        <v>181</v>
      </c>
    </row>
    <row r="1714" s="14" customFormat="1">
      <c r="A1714" s="14"/>
      <c r="B1714" s="245"/>
      <c r="C1714" s="246"/>
      <c r="D1714" s="236" t="s">
        <v>192</v>
      </c>
      <c r="E1714" s="247" t="s">
        <v>19</v>
      </c>
      <c r="F1714" s="248" t="s">
        <v>2315</v>
      </c>
      <c r="G1714" s="246"/>
      <c r="H1714" s="249">
        <v>1</v>
      </c>
      <c r="I1714" s="250"/>
      <c r="J1714" s="246"/>
      <c r="K1714" s="246"/>
      <c r="L1714" s="251"/>
      <c r="M1714" s="252"/>
      <c r="N1714" s="253"/>
      <c r="O1714" s="253"/>
      <c r="P1714" s="253"/>
      <c r="Q1714" s="253"/>
      <c r="R1714" s="253"/>
      <c r="S1714" s="253"/>
      <c r="T1714" s="25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5" t="s">
        <v>192</v>
      </c>
      <c r="AU1714" s="255" t="s">
        <v>80</v>
      </c>
      <c r="AV1714" s="14" t="s">
        <v>80</v>
      </c>
      <c r="AW1714" s="14" t="s">
        <v>194</v>
      </c>
      <c r="AX1714" s="14" t="s">
        <v>71</v>
      </c>
      <c r="AY1714" s="255" t="s">
        <v>181</v>
      </c>
    </row>
    <row r="1715" s="2" customFormat="1" ht="37.8" customHeight="1">
      <c r="A1715" s="41"/>
      <c r="B1715" s="42"/>
      <c r="C1715" s="278" t="s">
        <v>2316</v>
      </c>
      <c r="D1715" s="278" t="s">
        <v>296</v>
      </c>
      <c r="E1715" s="279" t="s">
        <v>2317</v>
      </c>
      <c r="F1715" s="280" t="s">
        <v>2318</v>
      </c>
      <c r="G1715" s="281" t="s">
        <v>420</v>
      </c>
      <c r="H1715" s="282">
        <v>1</v>
      </c>
      <c r="I1715" s="283"/>
      <c r="J1715" s="284">
        <f>ROUND(I1715*H1715,2)</f>
        <v>0</v>
      </c>
      <c r="K1715" s="280" t="s">
        <v>19</v>
      </c>
      <c r="L1715" s="285"/>
      <c r="M1715" s="286" t="s">
        <v>19</v>
      </c>
      <c r="N1715" s="287" t="s">
        <v>42</v>
      </c>
      <c r="O1715" s="87"/>
      <c r="P1715" s="225">
        <f>O1715*H1715</f>
        <v>0</v>
      </c>
      <c r="Q1715" s="225">
        <v>0.0115</v>
      </c>
      <c r="R1715" s="225">
        <f>Q1715*H1715</f>
        <v>0.0115</v>
      </c>
      <c r="S1715" s="225">
        <v>0</v>
      </c>
      <c r="T1715" s="226">
        <f>S1715*H1715</f>
        <v>0</v>
      </c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R1715" s="227" t="s">
        <v>253</v>
      </c>
      <c r="AT1715" s="227" t="s">
        <v>296</v>
      </c>
      <c r="AU1715" s="227" t="s">
        <v>80</v>
      </c>
      <c r="AY1715" s="20" t="s">
        <v>181</v>
      </c>
      <c r="BE1715" s="228">
        <f>IF(N1715="základní",J1715,0)</f>
        <v>0</v>
      </c>
      <c r="BF1715" s="228">
        <f>IF(N1715="snížená",J1715,0)</f>
        <v>0</v>
      </c>
      <c r="BG1715" s="228">
        <f>IF(N1715="zákl. přenesená",J1715,0)</f>
        <v>0</v>
      </c>
      <c r="BH1715" s="228">
        <f>IF(N1715="sníž. přenesená",J1715,0)</f>
        <v>0</v>
      </c>
      <c r="BI1715" s="228">
        <f>IF(N1715="nulová",J1715,0)</f>
        <v>0</v>
      </c>
      <c r="BJ1715" s="20" t="s">
        <v>78</v>
      </c>
      <c r="BK1715" s="228">
        <f>ROUND(I1715*H1715,2)</f>
        <v>0</v>
      </c>
      <c r="BL1715" s="20" t="s">
        <v>188</v>
      </c>
      <c r="BM1715" s="227" t="s">
        <v>2319</v>
      </c>
    </row>
    <row r="1716" s="2" customFormat="1" ht="24.15" customHeight="1">
      <c r="A1716" s="41"/>
      <c r="B1716" s="42"/>
      <c r="C1716" s="278" t="s">
        <v>2320</v>
      </c>
      <c r="D1716" s="278" t="s">
        <v>296</v>
      </c>
      <c r="E1716" s="279" t="s">
        <v>2321</v>
      </c>
      <c r="F1716" s="280" t="s">
        <v>2322</v>
      </c>
      <c r="G1716" s="281" t="s">
        <v>2255</v>
      </c>
      <c r="H1716" s="282">
        <v>1</v>
      </c>
      <c r="I1716" s="283"/>
      <c r="J1716" s="284">
        <f>ROUND(I1716*H1716,2)</f>
        <v>0</v>
      </c>
      <c r="K1716" s="280" t="s">
        <v>19</v>
      </c>
      <c r="L1716" s="285"/>
      <c r="M1716" s="286" t="s">
        <v>19</v>
      </c>
      <c r="N1716" s="287" t="s">
        <v>42</v>
      </c>
      <c r="O1716" s="87"/>
      <c r="P1716" s="225">
        <f>O1716*H1716</f>
        <v>0</v>
      </c>
      <c r="Q1716" s="225">
        <v>0.050000000000000003</v>
      </c>
      <c r="R1716" s="225">
        <f>Q1716*H1716</f>
        <v>0.050000000000000003</v>
      </c>
      <c r="S1716" s="225">
        <v>0</v>
      </c>
      <c r="T1716" s="226">
        <f>S1716*H1716</f>
        <v>0</v>
      </c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R1716" s="227" t="s">
        <v>253</v>
      </c>
      <c r="AT1716" s="227" t="s">
        <v>296</v>
      </c>
      <c r="AU1716" s="227" t="s">
        <v>80</v>
      </c>
      <c r="AY1716" s="20" t="s">
        <v>181</v>
      </c>
      <c r="BE1716" s="228">
        <f>IF(N1716="základní",J1716,0)</f>
        <v>0</v>
      </c>
      <c r="BF1716" s="228">
        <f>IF(N1716="snížená",J1716,0)</f>
        <v>0</v>
      </c>
      <c r="BG1716" s="228">
        <f>IF(N1716="zákl. přenesená",J1716,0)</f>
        <v>0</v>
      </c>
      <c r="BH1716" s="228">
        <f>IF(N1716="sníž. přenesená",J1716,0)</f>
        <v>0</v>
      </c>
      <c r="BI1716" s="228">
        <f>IF(N1716="nulová",J1716,0)</f>
        <v>0</v>
      </c>
      <c r="BJ1716" s="20" t="s">
        <v>78</v>
      </c>
      <c r="BK1716" s="228">
        <f>ROUND(I1716*H1716,2)</f>
        <v>0</v>
      </c>
      <c r="BL1716" s="20" t="s">
        <v>188</v>
      </c>
      <c r="BM1716" s="227" t="s">
        <v>2323</v>
      </c>
    </row>
    <row r="1717" s="2" customFormat="1" ht="24.15" customHeight="1">
      <c r="A1717" s="41"/>
      <c r="B1717" s="42"/>
      <c r="C1717" s="216" t="s">
        <v>2324</v>
      </c>
      <c r="D1717" s="216" t="s">
        <v>183</v>
      </c>
      <c r="E1717" s="217" t="s">
        <v>2325</v>
      </c>
      <c r="F1717" s="218" t="s">
        <v>2326</v>
      </c>
      <c r="G1717" s="219" t="s">
        <v>420</v>
      </c>
      <c r="H1717" s="220">
        <v>56</v>
      </c>
      <c r="I1717" s="221"/>
      <c r="J1717" s="222">
        <f>ROUND(I1717*H1717,2)</f>
        <v>0</v>
      </c>
      <c r="K1717" s="218" t="s">
        <v>187</v>
      </c>
      <c r="L1717" s="47"/>
      <c r="M1717" s="223" t="s">
        <v>19</v>
      </c>
      <c r="N1717" s="224" t="s">
        <v>42</v>
      </c>
      <c r="O1717" s="87"/>
      <c r="P1717" s="225">
        <f>O1717*H1717</f>
        <v>0</v>
      </c>
      <c r="Q1717" s="225">
        <v>0.00011</v>
      </c>
      <c r="R1717" s="225">
        <f>Q1717*H1717</f>
        <v>0.0061600000000000005</v>
      </c>
      <c r="S1717" s="225">
        <v>0</v>
      </c>
      <c r="T1717" s="226">
        <f>S1717*H1717</f>
        <v>0</v>
      </c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R1717" s="227" t="s">
        <v>188</v>
      </c>
      <c r="AT1717" s="227" t="s">
        <v>183</v>
      </c>
      <c r="AU1717" s="227" t="s">
        <v>80</v>
      </c>
      <c r="AY1717" s="20" t="s">
        <v>181</v>
      </c>
      <c r="BE1717" s="228">
        <f>IF(N1717="základní",J1717,0)</f>
        <v>0</v>
      </c>
      <c r="BF1717" s="228">
        <f>IF(N1717="snížená",J1717,0)</f>
        <v>0</v>
      </c>
      <c r="BG1717" s="228">
        <f>IF(N1717="zákl. přenesená",J1717,0)</f>
        <v>0</v>
      </c>
      <c r="BH1717" s="228">
        <f>IF(N1717="sníž. přenesená",J1717,0)</f>
        <v>0</v>
      </c>
      <c r="BI1717" s="228">
        <f>IF(N1717="nulová",J1717,0)</f>
        <v>0</v>
      </c>
      <c r="BJ1717" s="20" t="s">
        <v>78</v>
      </c>
      <c r="BK1717" s="228">
        <f>ROUND(I1717*H1717,2)</f>
        <v>0</v>
      </c>
      <c r="BL1717" s="20" t="s">
        <v>188</v>
      </c>
      <c r="BM1717" s="227" t="s">
        <v>2327</v>
      </c>
    </row>
    <row r="1718" s="2" customFormat="1">
      <c r="A1718" s="41"/>
      <c r="B1718" s="42"/>
      <c r="C1718" s="43"/>
      <c r="D1718" s="229" t="s">
        <v>190</v>
      </c>
      <c r="E1718" s="43"/>
      <c r="F1718" s="230" t="s">
        <v>2328</v>
      </c>
      <c r="G1718" s="43"/>
      <c r="H1718" s="43"/>
      <c r="I1718" s="231"/>
      <c r="J1718" s="43"/>
      <c r="K1718" s="43"/>
      <c r="L1718" s="47"/>
      <c r="M1718" s="232"/>
      <c r="N1718" s="233"/>
      <c r="O1718" s="87"/>
      <c r="P1718" s="87"/>
      <c r="Q1718" s="87"/>
      <c r="R1718" s="87"/>
      <c r="S1718" s="87"/>
      <c r="T1718" s="88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T1718" s="20" t="s">
        <v>190</v>
      </c>
      <c r="AU1718" s="20" t="s">
        <v>80</v>
      </c>
    </row>
    <row r="1719" s="2" customFormat="1" ht="16.5" customHeight="1">
      <c r="A1719" s="41"/>
      <c r="B1719" s="42"/>
      <c r="C1719" s="278" t="s">
        <v>2329</v>
      </c>
      <c r="D1719" s="278" t="s">
        <v>296</v>
      </c>
      <c r="E1719" s="279" t="s">
        <v>2330</v>
      </c>
      <c r="F1719" s="280" t="s">
        <v>2331</v>
      </c>
      <c r="G1719" s="281" t="s">
        <v>420</v>
      </c>
      <c r="H1719" s="282">
        <v>48</v>
      </c>
      <c r="I1719" s="283"/>
      <c r="J1719" s="284">
        <f>ROUND(I1719*H1719,2)</f>
        <v>0</v>
      </c>
      <c r="K1719" s="280" t="s">
        <v>187</v>
      </c>
      <c r="L1719" s="285"/>
      <c r="M1719" s="286" t="s">
        <v>19</v>
      </c>
      <c r="N1719" s="287" t="s">
        <v>42</v>
      </c>
      <c r="O1719" s="87"/>
      <c r="P1719" s="225">
        <f>O1719*H1719</f>
        <v>0</v>
      </c>
      <c r="Q1719" s="225">
        <v>0.012</v>
      </c>
      <c r="R1719" s="225">
        <f>Q1719*H1719</f>
        <v>0.57600000000000007</v>
      </c>
      <c r="S1719" s="225">
        <v>0</v>
      </c>
      <c r="T1719" s="226">
        <f>S1719*H1719</f>
        <v>0</v>
      </c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R1719" s="227" t="s">
        <v>253</v>
      </c>
      <c r="AT1719" s="227" t="s">
        <v>296</v>
      </c>
      <c r="AU1719" s="227" t="s">
        <v>80</v>
      </c>
      <c r="AY1719" s="20" t="s">
        <v>181</v>
      </c>
      <c r="BE1719" s="228">
        <f>IF(N1719="základní",J1719,0)</f>
        <v>0</v>
      </c>
      <c r="BF1719" s="228">
        <f>IF(N1719="snížená",J1719,0)</f>
        <v>0</v>
      </c>
      <c r="BG1719" s="228">
        <f>IF(N1719="zákl. přenesená",J1719,0)</f>
        <v>0</v>
      </c>
      <c r="BH1719" s="228">
        <f>IF(N1719="sníž. přenesená",J1719,0)</f>
        <v>0</v>
      </c>
      <c r="BI1719" s="228">
        <f>IF(N1719="nulová",J1719,0)</f>
        <v>0</v>
      </c>
      <c r="BJ1719" s="20" t="s">
        <v>78</v>
      </c>
      <c r="BK1719" s="228">
        <f>ROUND(I1719*H1719,2)</f>
        <v>0</v>
      </c>
      <c r="BL1719" s="20" t="s">
        <v>188</v>
      </c>
      <c r="BM1719" s="227" t="s">
        <v>2332</v>
      </c>
    </row>
    <row r="1720" s="2" customFormat="1" ht="16.5" customHeight="1">
      <c r="A1720" s="41"/>
      <c r="B1720" s="42"/>
      <c r="C1720" s="278" t="s">
        <v>2333</v>
      </c>
      <c r="D1720" s="278" t="s">
        <v>296</v>
      </c>
      <c r="E1720" s="279" t="s">
        <v>2334</v>
      </c>
      <c r="F1720" s="280" t="s">
        <v>2335</v>
      </c>
      <c r="G1720" s="281" t="s">
        <v>420</v>
      </c>
      <c r="H1720" s="282">
        <v>8</v>
      </c>
      <c r="I1720" s="283"/>
      <c r="J1720" s="284">
        <f>ROUND(I1720*H1720,2)</f>
        <v>0</v>
      </c>
      <c r="K1720" s="280" t="s">
        <v>187</v>
      </c>
      <c r="L1720" s="285"/>
      <c r="M1720" s="286" t="s">
        <v>19</v>
      </c>
      <c r="N1720" s="287" t="s">
        <v>42</v>
      </c>
      <c r="O1720" s="87"/>
      <c r="P1720" s="225">
        <f>O1720*H1720</f>
        <v>0</v>
      </c>
      <c r="Q1720" s="225">
        <v>0.0089999999999999993</v>
      </c>
      <c r="R1720" s="225">
        <f>Q1720*H1720</f>
        <v>0.071999999999999995</v>
      </c>
      <c r="S1720" s="225">
        <v>0</v>
      </c>
      <c r="T1720" s="226">
        <f>S1720*H1720</f>
        <v>0</v>
      </c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R1720" s="227" t="s">
        <v>253</v>
      </c>
      <c r="AT1720" s="227" t="s">
        <v>296</v>
      </c>
      <c r="AU1720" s="227" t="s">
        <v>80</v>
      </c>
      <c r="AY1720" s="20" t="s">
        <v>181</v>
      </c>
      <c r="BE1720" s="228">
        <f>IF(N1720="základní",J1720,0)</f>
        <v>0</v>
      </c>
      <c r="BF1720" s="228">
        <f>IF(N1720="snížená",J1720,0)</f>
        <v>0</v>
      </c>
      <c r="BG1720" s="228">
        <f>IF(N1720="zákl. přenesená",J1720,0)</f>
        <v>0</v>
      </c>
      <c r="BH1720" s="228">
        <f>IF(N1720="sníž. přenesená",J1720,0)</f>
        <v>0</v>
      </c>
      <c r="BI1720" s="228">
        <f>IF(N1720="nulová",J1720,0)</f>
        <v>0</v>
      </c>
      <c r="BJ1720" s="20" t="s">
        <v>78</v>
      </c>
      <c r="BK1720" s="228">
        <f>ROUND(I1720*H1720,2)</f>
        <v>0</v>
      </c>
      <c r="BL1720" s="20" t="s">
        <v>188</v>
      </c>
      <c r="BM1720" s="227" t="s">
        <v>2336</v>
      </c>
    </row>
    <row r="1721" s="2" customFormat="1" ht="33" customHeight="1">
      <c r="A1721" s="41"/>
      <c r="B1721" s="42"/>
      <c r="C1721" s="216" t="s">
        <v>2337</v>
      </c>
      <c r="D1721" s="216" t="s">
        <v>183</v>
      </c>
      <c r="E1721" s="217" t="s">
        <v>2338</v>
      </c>
      <c r="F1721" s="218" t="s">
        <v>2339</v>
      </c>
      <c r="G1721" s="219" t="s">
        <v>420</v>
      </c>
      <c r="H1721" s="220">
        <v>166</v>
      </c>
      <c r="I1721" s="221"/>
      <c r="J1721" s="222">
        <f>ROUND(I1721*H1721,2)</f>
        <v>0</v>
      </c>
      <c r="K1721" s="218" t="s">
        <v>187</v>
      </c>
      <c r="L1721" s="47"/>
      <c r="M1721" s="223" t="s">
        <v>19</v>
      </c>
      <c r="N1721" s="224" t="s">
        <v>42</v>
      </c>
      <c r="O1721" s="87"/>
      <c r="P1721" s="225">
        <f>O1721*H1721</f>
        <v>0</v>
      </c>
      <c r="Q1721" s="225">
        <v>2.0000000000000002E-05</v>
      </c>
      <c r="R1721" s="225">
        <f>Q1721*H1721</f>
        <v>0.0033200000000000005</v>
      </c>
      <c r="S1721" s="225">
        <v>0</v>
      </c>
      <c r="T1721" s="226">
        <f>S1721*H1721</f>
        <v>0</v>
      </c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R1721" s="227" t="s">
        <v>188</v>
      </c>
      <c r="AT1721" s="227" t="s">
        <v>183</v>
      </c>
      <c r="AU1721" s="227" t="s">
        <v>80</v>
      </c>
      <c r="AY1721" s="20" t="s">
        <v>181</v>
      </c>
      <c r="BE1721" s="228">
        <f>IF(N1721="základní",J1721,0)</f>
        <v>0</v>
      </c>
      <c r="BF1721" s="228">
        <f>IF(N1721="snížená",J1721,0)</f>
        <v>0</v>
      </c>
      <c r="BG1721" s="228">
        <f>IF(N1721="zákl. přenesená",J1721,0)</f>
        <v>0</v>
      </c>
      <c r="BH1721" s="228">
        <f>IF(N1721="sníž. přenesená",J1721,0)</f>
        <v>0</v>
      </c>
      <c r="BI1721" s="228">
        <f>IF(N1721="nulová",J1721,0)</f>
        <v>0</v>
      </c>
      <c r="BJ1721" s="20" t="s">
        <v>78</v>
      </c>
      <c r="BK1721" s="228">
        <f>ROUND(I1721*H1721,2)</f>
        <v>0</v>
      </c>
      <c r="BL1721" s="20" t="s">
        <v>188</v>
      </c>
      <c r="BM1721" s="227" t="s">
        <v>2340</v>
      </c>
    </row>
    <row r="1722" s="2" customFormat="1">
      <c r="A1722" s="41"/>
      <c r="B1722" s="42"/>
      <c r="C1722" s="43"/>
      <c r="D1722" s="229" t="s">
        <v>190</v>
      </c>
      <c r="E1722" s="43"/>
      <c r="F1722" s="230" t="s">
        <v>2341</v>
      </c>
      <c r="G1722" s="43"/>
      <c r="H1722" s="43"/>
      <c r="I1722" s="231"/>
      <c r="J1722" s="43"/>
      <c r="K1722" s="43"/>
      <c r="L1722" s="47"/>
      <c r="M1722" s="232"/>
      <c r="N1722" s="233"/>
      <c r="O1722" s="87"/>
      <c r="P1722" s="87"/>
      <c r="Q1722" s="87"/>
      <c r="R1722" s="87"/>
      <c r="S1722" s="87"/>
      <c r="T1722" s="88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T1722" s="20" t="s">
        <v>190</v>
      </c>
      <c r="AU1722" s="20" t="s">
        <v>80</v>
      </c>
    </row>
    <row r="1723" s="14" customFormat="1">
      <c r="A1723" s="14"/>
      <c r="B1723" s="245"/>
      <c r="C1723" s="246"/>
      <c r="D1723" s="236" t="s">
        <v>192</v>
      </c>
      <c r="E1723" s="247" t="s">
        <v>19</v>
      </c>
      <c r="F1723" s="248" t="s">
        <v>2342</v>
      </c>
      <c r="G1723" s="246"/>
      <c r="H1723" s="249">
        <v>150</v>
      </c>
      <c r="I1723" s="250"/>
      <c r="J1723" s="246"/>
      <c r="K1723" s="246"/>
      <c r="L1723" s="251"/>
      <c r="M1723" s="252"/>
      <c r="N1723" s="253"/>
      <c r="O1723" s="253"/>
      <c r="P1723" s="253"/>
      <c r="Q1723" s="253"/>
      <c r="R1723" s="253"/>
      <c r="S1723" s="253"/>
      <c r="T1723" s="25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5" t="s">
        <v>192</v>
      </c>
      <c r="AU1723" s="255" t="s">
        <v>80</v>
      </c>
      <c r="AV1723" s="14" t="s">
        <v>80</v>
      </c>
      <c r="AW1723" s="14" t="s">
        <v>194</v>
      </c>
      <c r="AX1723" s="14" t="s">
        <v>71</v>
      </c>
      <c r="AY1723" s="255" t="s">
        <v>181</v>
      </c>
    </row>
    <row r="1724" s="14" customFormat="1">
      <c r="A1724" s="14"/>
      <c r="B1724" s="245"/>
      <c r="C1724" s="246"/>
      <c r="D1724" s="236" t="s">
        <v>192</v>
      </c>
      <c r="E1724" s="247" t="s">
        <v>19</v>
      </c>
      <c r="F1724" s="248" t="s">
        <v>2343</v>
      </c>
      <c r="G1724" s="246"/>
      <c r="H1724" s="249">
        <v>16</v>
      </c>
      <c r="I1724" s="250"/>
      <c r="J1724" s="246"/>
      <c r="K1724" s="246"/>
      <c r="L1724" s="251"/>
      <c r="M1724" s="252"/>
      <c r="N1724" s="253"/>
      <c r="O1724" s="253"/>
      <c r="P1724" s="253"/>
      <c r="Q1724" s="253"/>
      <c r="R1724" s="253"/>
      <c r="S1724" s="253"/>
      <c r="T1724" s="25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55" t="s">
        <v>192</v>
      </c>
      <c r="AU1724" s="255" t="s">
        <v>80</v>
      </c>
      <c r="AV1724" s="14" t="s">
        <v>80</v>
      </c>
      <c r="AW1724" s="14" t="s">
        <v>194</v>
      </c>
      <c r="AX1724" s="14" t="s">
        <v>71</v>
      </c>
      <c r="AY1724" s="255" t="s">
        <v>181</v>
      </c>
    </row>
    <row r="1725" s="2" customFormat="1" ht="33" customHeight="1">
      <c r="A1725" s="41"/>
      <c r="B1725" s="42"/>
      <c r="C1725" s="216" t="s">
        <v>2344</v>
      </c>
      <c r="D1725" s="216" t="s">
        <v>183</v>
      </c>
      <c r="E1725" s="217" t="s">
        <v>2345</v>
      </c>
      <c r="F1725" s="218" t="s">
        <v>2346</v>
      </c>
      <c r="G1725" s="219" t="s">
        <v>420</v>
      </c>
      <c r="H1725" s="220">
        <v>166</v>
      </c>
      <c r="I1725" s="221"/>
      <c r="J1725" s="222">
        <f>ROUND(I1725*H1725,2)</f>
        <v>0</v>
      </c>
      <c r="K1725" s="218" t="s">
        <v>187</v>
      </c>
      <c r="L1725" s="47"/>
      <c r="M1725" s="223" t="s">
        <v>19</v>
      </c>
      <c r="N1725" s="224" t="s">
        <v>42</v>
      </c>
      <c r="O1725" s="87"/>
      <c r="P1725" s="225">
        <f>O1725*H1725</f>
        <v>0</v>
      </c>
      <c r="Q1725" s="225">
        <v>0.00023000000000000001</v>
      </c>
      <c r="R1725" s="225">
        <f>Q1725*H1725</f>
        <v>0.038179999999999999</v>
      </c>
      <c r="S1725" s="225">
        <v>0</v>
      </c>
      <c r="T1725" s="226">
        <f>S1725*H1725</f>
        <v>0</v>
      </c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R1725" s="227" t="s">
        <v>188</v>
      </c>
      <c r="AT1725" s="227" t="s">
        <v>183</v>
      </c>
      <c r="AU1725" s="227" t="s">
        <v>80</v>
      </c>
      <c r="AY1725" s="20" t="s">
        <v>181</v>
      </c>
      <c r="BE1725" s="228">
        <f>IF(N1725="základní",J1725,0)</f>
        <v>0</v>
      </c>
      <c r="BF1725" s="228">
        <f>IF(N1725="snížená",J1725,0)</f>
        <v>0</v>
      </c>
      <c r="BG1725" s="228">
        <f>IF(N1725="zákl. přenesená",J1725,0)</f>
        <v>0</v>
      </c>
      <c r="BH1725" s="228">
        <f>IF(N1725="sníž. přenesená",J1725,0)</f>
        <v>0</v>
      </c>
      <c r="BI1725" s="228">
        <f>IF(N1725="nulová",J1725,0)</f>
        <v>0</v>
      </c>
      <c r="BJ1725" s="20" t="s">
        <v>78</v>
      </c>
      <c r="BK1725" s="228">
        <f>ROUND(I1725*H1725,2)</f>
        <v>0</v>
      </c>
      <c r="BL1725" s="20" t="s">
        <v>188</v>
      </c>
      <c r="BM1725" s="227" t="s">
        <v>2347</v>
      </c>
    </row>
    <row r="1726" s="2" customFormat="1">
      <c r="A1726" s="41"/>
      <c r="B1726" s="42"/>
      <c r="C1726" s="43"/>
      <c r="D1726" s="229" t="s">
        <v>190</v>
      </c>
      <c r="E1726" s="43"/>
      <c r="F1726" s="230" t="s">
        <v>2348</v>
      </c>
      <c r="G1726" s="43"/>
      <c r="H1726" s="43"/>
      <c r="I1726" s="231"/>
      <c r="J1726" s="43"/>
      <c r="K1726" s="43"/>
      <c r="L1726" s="47"/>
      <c r="M1726" s="232"/>
      <c r="N1726" s="233"/>
      <c r="O1726" s="87"/>
      <c r="P1726" s="87"/>
      <c r="Q1726" s="87"/>
      <c r="R1726" s="87"/>
      <c r="S1726" s="87"/>
      <c r="T1726" s="88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T1726" s="20" t="s">
        <v>190</v>
      </c>
      <c r="AU1726" s="20" t="s">
        <v>80</v>
      </c>
    </row>
    <row r="1727" s="14" customFormat="1">
      <c r="A1727" s="14"/>
      <c r="B1727" s="245"/>
      <c r="C1727" s="246"/>
      <c r="D1727" s="236" t="s">
        <v>192</v>
      </c>
      <c r="E1727" s="247" t="s">
        <v>19</v>
      </c>
      <c r="F1727" s="248" t="s">
        <v>2342</v>
      </c>
      <c r="G1727" s="246"/>
      <c r="H1727" s="249">
        <v>150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192</v>
      </c>
      <c r="AU1727" s="255" t="s">
        <v>80</v>
      </c>
      <c r="AV1727" s="14" t="s">
        <v>80</v>
      </c>
      <c r="AW1727" s="14" t="s">
        <v>194</v>
      </c>
      <c r="AX1727" s="14" t="s">
        <v>71</v>
      </c>
      <c r="AY1727" s="255" t="s">
        <v>181</v>
      </c>
    </row>
    <row r="1728" s="14" customFormat="1">
      <c r="A1728" s="14"/>
      <c r="B1728" s="245"/>
      <c r="C1728" s="246"/>
      <c r="D1728" s="236" t="s">
        <v>192</v>
      </c>
      <c r="E1728" s="247" t="s">
        <v>19</v>
      </c>
      <c r="F1728" s="248" t="s">
        <v>2343</v>
      </c>
      <c r="G1728" s="246"/>
      <c r="H1728" s="249">
        <v>16</v>
      </c>
      <c r="I1728" s="250"/>
      <c r="J1728" s="246"/>
      <c r="K1728" s="246"/>
      <c r="L1728" s="251"/>
      <c r="M1728" s="252"/>
      <c r="N1728" s="253"/>
      <c r="O1728" s="253"/>
      <c r="P1728" s="253"/>
      <c r="Q1728" s="253"/>
      <c r="R1728" s="253"/>
      <c r="S1728" s="253"/>
      <c r="T1728" s="25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5" t="s">
        <v>192</v>
      </c>
      <c r="AU1728" s="255" t="s">
        <v>80</v>
      </c>
      <c r="AV1728" s="14" t="s">
        <v>80</v>
      </c>
      <c r="AW1728" s="14" t="s">
        <v>194</v>
      </c>
      <c r="AX1728" s="14" t="s">
        <v>71</v>
      </c>
      <c r="AY1728" s="255" t="s">
        <v>181</v>
      </c>
    </row>
    <row r="1729" s="2" customFormat="1" ht="24.15" customHeight="1">
      <c r="A1729" s="41"/>
      <c r="B1729" s="42"/>
      <c r="C1729" s="216" t="s">
        <v>2349</v>
      </c>
      <c r="D1729" s="216" t="s">
        <v>183</v>
      </c>
      <c r="E1729" s="217" t="s">
        <v>2350</v>
      </c>
      <c r="F1729" s="218" t="s">
        <v>2351</v>
      </c>
      <c r="G1729" s="219" t="s">
        <v>420</v>
      </c>
      <c r="H1729" s="220">
        <v>38</v>
      </c>
      <c r="I1729" s="221"/>
      <c r="J1729" s="222">
        <f>ROUND(I1729*H1729,2)</f>
        <v>0</v>
      </c>
      <c r="K1729" s="218" t="s">
        <v>187</v>
      </c>
      <c r="L1729" s="47"/>
      <c r="M1729" s="223" t="s">
        <v>19</v>
      </c>
      <c r="N1729" s="224" t="s">
        <v>42</v>
      </c>
      <c r="O1729" s="87"/>
      <c r="P1729" s="225">
        <f>O1729*H1729</f>
        <v>0</v>
      </c>
      <c r="Q1729" s="225">
        <v>1.0000000000000001E-05</v>
      </c>
      <c r="R1729" s="225">
        <f>Q1729*H1729</f>
        <v>0.00038000000000000002</v>
      </c>
      <c r="S1729" s="225">
        <v>0</v>
      </c>
      <c r="T1729" s="226">
        <f>S1729*H1729</f>
        <v>0</v>
      </c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R1729" s="227" t="s">
        <v>188</v>
      </c>
      <c r="AT1729" s="227" t="s">
        <v>183</v>
      </c>
      <c r="AU1729" s="227" t="s">
        <v>80</v>
      </c>
      <c r="AY1729" s="20" t="s">
        <v>181</v>
      </c>
      <c r="BE1729" s="228">
        <f>IF(N1729="základní",J1729,0)</f>
        <v>0</v>
      </c>
      <c r="BF1729" s="228">
        <f>IF(N1729="snížená",J1729,0)</f>
        <v>0</v>
      </c>
      <c r="BG1729" s="228">
        <f>IF(N1729="zákl. přenesená",J1729,0)</f>
        <v>0</v>
      </c>
      <c r="BH1729" s="228">
        <f>IF(N1729="sníž. přenesená",J1729,0)</f>
        <v>0</v>
      </c>
      <c r="BI1729" s="228">
        <f>IF(N1729="nulová",J1729,0)</f>
        <v>0</v>
      </c>
      <c r="BJ1729" s="20" t="s">
        <v>78</v>
      </c>
      <c r="BK1729" s="228">
        <f>ROUND(I1729*H1729,2)</f>
        <v>0</v>
      </c>
      <c r="BL1729" s="20" t="s">
        <v>188</v>
      </c>
      <c r="BM1729" s="227" t="s">
        <v>2352</v>
      </c>
    </row>
    <row r="1730" s="2" customFormat="1">
      <c r="A1730" s="41"/>
      <c r="B1730" s="42"/>
      <c r="C1730" s="43"/>
      <c r="D1730" s="229" t="s">
        <v>190</v>
      </c>
      <c r="E1730" s="43"/>
      <c r="F1730" s="230" t="s">
        <v>2353</v>
      </c>
      <c r="G1730" s="43"/>
      <c r="H1730" s="43"/>
      <c r="I1730" s="231"/>
      <c r="J1730" s="43"/>
      <c r="K1730" s="43"/>
      <c r="L1730" s="47"/>
      <c r="M1730" s="232"/>
      <c r="N1730" s="233"/>
      <c r="O1730" s="87"/>
      <c r="P1730" s="87"/>
      <c r="Q1730" s="87"/>
      <c r="R1730" s="87"/>
      <c r="S1730" s="87"/>
      <c r="T1730" s="88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T1730" s="20" t="s">
        <v>190</v>
      </c>
      <c r="AU1730" s="20" t="s">
        <v>80</v>
      </c>
    </row>
    <row r="1731" s="2" customFormat="1" ht="21.75" customHeight="1">
      <c r="A1731" s="41"/>
      <c r="B1731" s="42"/>
      <c r="C1731" s="278" t="s">
        <v>2354</v>
      </c>
      <c r="D1731" s="278" t="s">
        <v>296</v>
      </c>
      <c r="E1731" s="279" t="s">
        <v>2355</v>
      </c>
      <c r="F1731" s="280" t="s">
        <v>2356</v>
      </c>
      <c r="G1731" s="281" t="s">
        <v>420</v>
      </c>
      <c r="H1731" s="282">
        <v>38</v>
      </c>
      <c r="I1731" s="283"/>
      <c r="J1731" s="284">
        <f>ROUND(I1731*H1731,2)</f>
        <v>0</v>
      </c>
      <c r="K1731" s="280" t="s">
        <v>187</v>
      </c>
      <c r="L1731" s="285"/>
      <c r="M1731" s="286" t="s">
        <v>19</v>
      </c>
      <c r="N1731" s="287" t="s">
        <v>42</v>
      </c>
      <c r="O1731" s="87"/>
      <c r="P1731" s="225">
        <f>O1731*H1731</f>
        <v>0</v>
      </c>
      <c r="Q1731" s="225">
        <v>4.0000000000000003E-05</v>
      </c>
      <c r="R1731" s="225">
        <f>Q1731*H1731</f>
        <v>0.0015200000000000001</v>
      </c>
      <c r="S1731" s="225">
        <v>0</v>
      </c>
      <c r="T1731" s="226">
        <f>S1731*H1731</f>
        <v>0</v>
      </c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R1731" s="227" t="s">
        <v>253</v>
      </c>
      <c r="AT1731" s="227" t="s">
        <v>296</v>
      </c>
      <c r="AU1731" s="227" t="s">
        <v>80</v>
      </c>
      <c r="AY1731" s="20" t="s">
        <v>181</v>
      </c>
      <c r="BE1731" s="228">
        <f>IF(N1731="základní",J1731,0)</f>
        <v>0</v>
      </c>
      <c r="BF1731" s="228">
        <f>IF(N1731="snížená",J1731,0)</f>
        <v>0</v>
      </c>
      <c r="BG1731" s="228">
        <f>IF(N1731="zákl. přenesená",J1731,0)</f>
        <v>0</v>
      </c>
      <c r="BH1731" s="228">
        <f>IF(N1731="sníž. přenesená",J1731,0)</f>
        <v>0</v>
      </c>
      <c r="BI1731" s="228">
        <f>IF(N1731="nulová",J1731,0)</f>
        <v>0</v>
      </c>
      <c r="BJ1731" s="20" t="s">
        <v>78</v>
      </c>
      <c r="BK1731" s="228">
        <f>ROUND(I1731*H1731,2)</f>
        <v>0</v>
      </c>
      <c r="BL1731" s="20" t="s">
        <v>188</v>
      </c>
      <c r="BM1731" s="227" t="s">
        <v>2357</v>
      </c>
    </row>
    <row r="1732" s="14" customFormat="1">
      <c r="A1732" s="14"/>
      <c r="B1732" s="245"/>
      <c r="C1732" s="246"/>
      <c r="D1732" s="236" t="s">
        <v>192</v>
      </c>
      <c r="E1732" s="247" t="s">
        <v>19</v>
      </c>
      <c r="F1732" s="248" t="s">
        <v>2358</v>
      </c>
      <c r="G1732" s="246"/>
      <c r="H1732" s="249">
        <v>3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192</v>
      </c>
      <c r="AU1732" s="255" t="s">
        <v>80</v>
      </c>
      <c r="AV1732" s="14" t="s">
        <v>80</v>
      </c>
      <c r="AW1732" s="14" t="s">
        <v>194</v>
      </c>
      <c r="AX1732" s="14" t="s">
        <v>71</v>
      </c>
      <c r="AY1732" s="255" t="s">
        <v>181</v>
      </c>
    </row>
    <row r="1733" s="14" customFormat="1">
      <c r="A1733" s="14"/>
      <c r="B1733" s="245"/>
      <c r="C1733" s="246"/>
      <c r="D1733" s="236" t="s">
        <v>192</v>
      </c>
      <c r="E1733" s="247" t="s">
        <v>19</v>
      </c>
      <c r="F1733" s="248" t="s">
        <v>2359</v>
      </c>
      <c r="G1733" s="246"/>
      <c r="H1733" s="249">
        <v>5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5" t="s">
        <v>192</v>
      </c>
      <c r="AU1733" s="255" t="s">
        <v>80</v>
      </c>
      <c r="AV1733" s="14" t="s">
        <v>80</v>
      </c>
      <c r="AW1733" s="14" t="s">
        <v>194</v>
      </c>
      <c r="AX1733" s="14" t="s">
        <v>71</v>
      </c>
      <c r="AY1733" s="255" t="s">
        <v>181</v>
      </c>
    </row>
    <row r="1734" s="14" customFormat="1">
      <c r="A1734" s="14"/>
      <c r="B1734" s="245"/>
      <c r="C1734" s="246"/>
      <c r="D1734" s="236" t="s">
        <v>192</v>
      </c>
      <c r="E1734" s="247" t="s">
        <v>19</v>
      </c>
      <c r="F1734" s="248" t="s">
        <v>2360</v>
      </c>
      <c r="G1734" s="246"/>
      <c r="H1734" s="249">
        <v>30</v>
      </c>
      <c r="I1734" s="250"/>
      <c r="J1734" s="246"/>
      <c r="K1734" s="246"/>
      <c r="L1734" s="251"/>
      <c r="M1734" s="252"/>
      <c r="N1734" s="253"/>
      <c r="O1734" s="253"/>
      <c r="P1734" s="253"/>
      <c r="Q1734" s="253"/>
      <c r="R1734" s="253"/>
      <c r="S1734" s="253"/>
      <c r="T1734" s="25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55" t="s">
        <v>192</v>
      </c>
      <c r="AU1734" s="255" t="s">
        <v>80</v>
      </c>
      <c r="AV1734" s="14" t="s">
        <v>80</v>
      </c>
      <c r="AW1734" s="14" t="s">
        <v>194</v>
      </c>
      <c r="AX1734" s="14" t="s">
        <v>71</v>
      </c>
      <c r="AY1734" s="255" t="s">
        <v>181</v>
      </c>
    </row>
    <row r="1735" s="12" customFormat="1" ht="22.8" customHeight="1">
      <c r="A1735" s="12"/>
      <c r="B1735" s="200"/>
      <c r="C1735" s="201"/>
      <c r="D1735" s="202" t="s">
        <v>70</v>
      </c>
      <c r="E1735" s="214" t="s">
        <v>910</v>
      </c>
      <c r="F1735" s="214" t="s">
        <v>2361</v>
      </c>
      <c r="G1735" s="201"/>
      <c r="H1735" s="201"/>
      <c r="I1735" s="204"/>
      <c r="J1735" s="215">
        <f>BK1735</f>
        <v>0</v>
      </c>
      <c r="K1735" s="201"/>
      <c r="L1735" s="206"/>
      <c r="M1735" s="207"/>
      <c r="N1735" s="208"/>
      <c r="O1735" s="208"/>
      <c r="P1735" s="209">
        <f>SUM(P1736:P2073)</f>
        <v>0</v>
      </c>
      <c r="Q1735" s="208"/>
      <c r="R1735" s="209">
        <f>SUM(R1736:R2073)</f>
        <v>0</v>
      </c>
      <c r="S1735" s="208"/>
      <c r="T1735" s="210">
        <f>SUM(T1736:T2073)</f>
        <v>1029.8193789999998</v>
      </c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R1735" s="211" t="s">
        <v>78</v>
      </c>
      <c r="AT1735" s="212" t="s">
        <v>70</v>
      </c>
      <c r="AU1735" s="212" t="s">
        <v>78</v>
      </c>
      <c r="AY1735" s="211" t="s">
        <v>181</v>
      </c>
      <c r="BK1735" s="213">
        <f>SUM(BK1736:BK2073)</f>
        <v>0</v>
      </c>
    </row>
    <row r="1736" s="2" customFormat="1" ht="16.5" customHeight="1">
      <c r="A1736" s="41"/>
      <c r="B1736" s="42"/>
      <c r="C1736" s="216" t="s">
        <v>2362</v>
      </c>
      <c r="D1736" s="216" t="s">
        <v>183</v>
      </c>
      <c r="E1736" s="217" t="s">
        <v>2363</v>
      </c>
      <c r="F1736" s="218" t="s">
        <v>2364</v>
      </c>
      <c r="G1736" s="219" t="s">
        <v>186</v>
      </c>
      <c r="H1736" s="220">
        <v>8.4489999999999998</v>
      </c>
      <c r="I1736" s="221"/>
      <c r="J1736" s="222">
        <f>ROUND(I1736*H1736,2)</f>
        <v>0</v>
      </c>
      <c r="K1736" s="218" t="s">
        <v>187</v>
      </c>
      <c r="L1736" s="47"/>
      <c r="M1736" s="223" t="s">
        <v>19</v>
      </c>
      <c r="N1736" s="224" t="s">
        <v>42</v>
      </c>
      <c r="O1736" s="87"/>
      <c r="P1736" s="225">
        <f>O1736*H1736</f>
        <v>0</v>
      </c>
      <c r="Q1736" s="225">
        <v>0</v>
      </c>
      <c r="R1736" s="225">
        <f>Q1736*H1736</f>
        <v>0</v>
      </c>
      <c r="S1736" s="225">
        <v>2</v>
      </c>
      <c r="T1736" s="226">
        <f>S1736*H1736</f>
        <v>16.898</v>
      </c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R1736" s="227" t="s">
        <v>188</v>
      </c>
      <c r="AT1736" s="227" t="s">
        <v>183</v>
      </c>
      <c r="AU1736" s="227" t="s">
        <v>80</v>
      </c>
      <c r="AY1736" s="20" t="s">
        <v>181</v>
      </c>
      <c r="BE1736" s="228">
        <f>IF(N1736="základní",J1736,0)</f>
        <v>0</v>
      </c>
      <c r="BF1736" s="228">
        <f>IF(N1736="snížená",J1736,0)</f>
        <v>0</v>
      </c>
      <c r="BG1736" s="228">
        <f>IF(N1736="zákl. přenesená",J1736,0)</f>
        <v>0</v>
      </c>
      <c r="BH1736" s="228">
        <f>IF(N1736="sníž. přenesená",J1736,0)</f>
        <v>0</v>
      </c>
      <c r="BI1736" s="228">
        <f>IF(N1736="nulová",J1736,0)</f>
        <v>0</v>
      </c>
      <c r="BJ1736" s="20" t="s">
        <v>78</v>
      </c>
      <c r="BK1736" s="228">
        <f>ROUND(I1736*H1736,2)</f>
        <v>0</v>
      </c>
      <c r="BL1736" s="20" t="s">
        <v>188</v>
      </c>
      <c r="BM1736" s="227" t="s">
        <v>2365</v>
      </c>
    </row>
    <row r="1737" s="2" customFormat="1">
      <c r="A1737" s="41"/>
      <c r="B1737" s="42"/>
      <c r="C1737" s="43"/>
      <c r="D1737" s="229" t="s">
        <v>190</v>
      </c>
      <c r="E1737" s="43"/>
      <c r="F1737" s="230" t="s">
        <v>2366</v>
      </c>
      <c r="G1737" s="43"/>
      <c r="H1737" s="43"/>
      <c r="I1737" s="231"/>
      <c r="J1737" s="43"/>
      <c r="K1737" s="43"/>
      <c r="L1737" s="47"/>
      <c r="M1737" s="232"/>
      <c r="N1737" s="233"/>
      <c r="O1737" s="87"/>
      <c r="P1737" s="87"/>
      <c r="Q1737" s="87"/>
      <c r="R1737" s="87"/>
      <c r="S1737" s="87"/>
      <c r="T1737" s="88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T1737" s="20" t="s">
        <v>190</v>
      </c>
      <c r="AU1737" s="20" t="s">
        <v>80</v>
      </c>
    </row>
    <row r="1738" s="14" customFormat="1">
      <c r="A1738" s="14"/>
      <c r="B1738" s="245"/>
      <c r="C1738" s="246"/>
      <c r="D1738" s="236" t="s">
        <v>192</v>
      </c>
      <c r="E1738" s="247" t="s">
        <v>19</v>
      </c>
      <c r="F1738" s="248" t="s">
        <v>2367</v>
      </c>
      <c r="G1738" s="246"/>
      <c r="H1738" s="249">
        <v>3.8412000000000002</v>
      </c>
      <c r="I1738" s="250"/>
      <c r="J1738" s="246"/>
      <c r="K1738" s="246"/>
      <c r="L1738" s="251"/>
      <c r="M1738" s="252"/>
      <c r="N1738" s="253"/>
      <c r="O1738" s="253"/>
      <c r="P1738" s="253"/>
      <c r="Q1738" s="253"/>
      <c r="R1738" s="253"/>
      <c r="S1738" s="253"/>
      <c r="T1738" s="25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5" t="s">
        <v>192</v>
      </c>
      <c r="AU1738" s="255" t="s">
        <v>80</v>
      </c>
      <c r="AV1738" s="14" t="s">
        <v>80</v>
      </c>
      <c r="AW1738" s="14" t="s">
        <v>194</v>
      </c>
      <c r="AX1738" s="14" t="s">
        <v>71</v>
      </c>
      <c r="AY1738" s="255" t="s">
        <v>181</v>
      </c>
    </row>
    <row r="1739" s="14" customFormat="1">
      <c r="A1739" s="14"/>
      <c r="B1739" s="245"/>
      <c r="C1739" s="246"/>
      <c r="D1739" s="236" t="s">
        <v>192</v>
      </c>
      <c r="E1739" s="247" t="s">
        <v>19</v>
      </c>
      <c r="F1739" s="248" t="s">
        <v>2368</v>
      </c>
      <c r="G1739" s="246"/>
      <c r="H1739" s="249">
        <v>4.6080750000000004</v>
      </c>
      <c r="I1739" s="250"/>
      <c r="J1739" s="246"/>
      <c r="K1739" s="246"/>
      <c r="L1739" s="251"/>
      <c r="M1739" s="252"/>
      <c r="N1739" s="253"/>
      <c r="O1739" s="253"/>
      <c r="P1739" s="253"/>
      <c r="Q1739" s="253"/>
      <c r="R1739" s="253"/>
      <c r="S1739" s="253"/>
      <c r="T1739" s="25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5" t="s">
        <v>192</v>
      </c>
      <c r="AU1739" s="255" t="s">
        <v>80</v>
      </c>
      <c r="AV1739" s="14" t="s">
        <v>80</v>
      </c>
      <c r="AW1739" s="14" t="s">
        <v>194</v>
      </c>
      <c r="AX1739" s="14" t="s">
        <v>71</v>
      </c>
      <c r="AY1739" s="255" t="s">
        <v>181</v>
      </c>
    </row>
    <row r="1740" s="2" customFormat="1" ht="37.8" customHeight="1">
      <c r="A1740" s="41"/>
      <c r="B1740" s="42"/>
      <c r="C1740" s="216" t="s">
        <v>2369</v>
      </c>
      <c r="D1740" s="216" t="s">
        <v>183</v>
      </c>
      <c r="E1740" s="217" t="s">
        <v>2370</v>
      </c>
      <c r="F1740" s="218" t="s">
        <v>2371</v>
      </c>
      <c r="G1740" s="219" t="s">
        <v>186</v>
      </c>
      <c r="H1740" s="220">
        <v>3.8250000000000002</v>
      </c>
      <c r="I1740" s="221"/>
      <c r="J1740" s="222">
        <f>ROUND(I1740*H1740,2)</f>
        <v>0</v>
      </c>
      <c r="K1740" s="218" t="s">
        <v>187</v>
      </c>
      <c r="L1740" s="47"/>
      <c r="M1740" s="223" t="s">
        <v>19</v>
      </c>
      <c r="N1740" s="224" t="s">
        <v>42</v>
      </c>
      <c r="O1740" s="87"/>
      <c r="P1740" s="225">
        <f>O1740*H1740</f>
        <v>0</v>
      </c>
      <c r="Q1740" s="225">
        <v>0</v>
      </c>
      <c r="R1740" s="225">
        <f>Q1740*H1740</f>
        <v>0</v>
      </c>
      <c r="S1740" s="225">
        <v>2.27</v>
      </c>
      <c r="T1740" s="226">
        <f>S1740*H1740</f>
        <v>8.6827500000000004</v>
      </c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R1740" s="227" t="s">
        <v>188</v>
      </c>
      <c r="AT1740" s="227" t="s">
        <v>183</v>
      </c>
      <c r="AU1740" s="227" t="s">
        <v>80</v>
      </c>
      <c r="AY1740" s="20" t="s">
        <v>181</v>
      </c>
      <c r="BE1740" s="228">
        <f>IF(N1740="základní",J1740,0)</f>
        <v>0</v>
      </c>
      <c r="BF1740" s="228">
        <f>IF(N1740="snížená",J1740,0)</f>
        <v>0</v>
      </c>
      <c r="BG1740" s="228">
        <f>IF(N1740="zákl. přenesená",J1740,0)</f>
        <v>0</v>
      </c>
      <c r="BH1740" s="228">
        <f>IF(N1740="sníž. přenesená",J1740,0)</f>
        <v>0</v>
      </c>
      <c r="BI1740" s="228">
        <f>IF(N1740="nulová",J1740,0)</f>
        <v>0</v>
      </c>
      <c r="BJ1740" s="20" t="s">
        <v>78</v>
      </c>
      <c r="BK1740" s="228">
        <f>ROUND(I1740*H1740,2)</f>
        <v>0</v>
      </c>
      <c r="BL1740" s="20" t="s">
        <v>188</v>
      </c>
      <c r="BM1740" s="227" t="s">
        <v>2372</v>
      </c>
    </row>
    <row r="1741" s="2" customFormat="1">
      <c r="A1741" s="41"/>
      <c r="B1741" s="42"/>
      <c r="C1741" s="43"/>
      <c r="D1741" s="229" t="s">
        <v>190</v>
      </c>
      <c r="E1741" s="43"/>
      <c r="F1741" s="230" t="s">
        <v>2373</v>
      </c>
      <c r="G1741" s="43"/>
      <c r="H1741" s="43"/>
      <c r="I1741" s="231"/>
      <c r="J1741" s="43"/>
      <c r="K1741" s="43"/>
      <c r="L1741" s="47"/>
      <c r="M1741" s="232"/>
      <c r="N1741" s="233"/>
      <c r="O1741" s="87"/>
      <c r="P1741" s="87"/>
      <c r="Q1741" s="87"/>
      <c r="R1741" s="87"/>
      <c r="S1741" s="87"/>
      <c r="T1741" s="88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T1741" s="20" t="s">
        <v>190</v>
      </c>
      <c r="AU1741" s="20" t="s">
        <v>80</v>
      </c>
    </row>
    <row r="1742" s="14" customFormat="1">
      <c r="A1742" s="14"/>
      <c r="B1742" s="245"/>
      <c r="C1742" s="246"/>
      <c r="D1742" s="236" t="s">
        <v>192</v>
      </c>
      <c r="E1742" s="247" t="s">
        <v>19</v>
      </c>
      <c r="F1742" s="248" t="s">
        <v>2374</v>
      </c>
      <c r="G1742" s="246"/>
      <c r="H1742" s="249">
        <v>3.8250000000000002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5" t="s">
        <v>192</v>
      </c>
      <c r="AU1742" s="255" t="s">
        <v>80</v>
      </c>
      <c r="AV1742" s="14" t="s">
        <v>80</v>
      </c>
      <c r="AW1742" s="14" t="s">
        <v>194</v>
      </c>
      <c r="AX1742" s="14" t="s">
        <v>71</v>
      </c>
      <c r="AY1742" s="255" t="s">
        <v>181</v>
      </c>
    </row>
    <row r="1743" s="2" customFormat="1" ht="24.15" customHeight="1">
      <c r="A1743" s="41"/>
      <c r="B1743" s="42"/>
      <c r="C1743" s="216" t="s">
        <v>2375</v>
      </c>
      <c r="D1743" s="216" t="s">
        <v>183</v>
      </c>
      <c r="E1743" s="217" t="s">
        <v>2376</v>
      </c>
      <c r="F1743" s="218" t="s">
        <v>2377</v>
      </c>
      <c r="G1743" s="219" t="s">
        <v>283</v>
      </c>
      <c r="H1743" s="220">
        <v>359.10899999999998</v>
      </c>
      <c r="I1743" s="221"/>
      <c r="J1743" s="222">
        <f>ROUND(I1743*H1743,2)</f>
        <v>0</v>
      </c>
      <c r="K1743" s="218" t="s">
        <v>187</v>
      </c>
      <c r="L1743" s="47"/>
      <c r="M1743" s="223" t="s">
        <v>19</v>
      </c>
      <c r="N1743" s="224" t="s">
        <v>42</v>
      </c>
      <c r="O1743" s="87"/>
      <c r="P1743" s="225">
        <f>O1743*H1743</f>
        <v>0</v>
      </c>
      <c r="Q1743" s="225">
        <v>0</v>
      </c>
      <c r="R1743" s="225">
        <f>Q1743*H1743</f>
        <v>0</v>
      </c>
      <c r="S1743" s="225">
        <v>0.20799999999999999</v>
      </c>
      <c r="T1743" s="226">
        <f>S1743*H1743</f>
        <v>74.694671999999997</v>
      </c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R1743" s="227" t="s">
        <v>188</v>
      </c>
      <c r="AT1743" s="227" t="s">
        <v>183</v>
      </c>
      <c r="AU1743" s="227" t="s">
        <v>80</v>
      </c>
      <c r="AY1743" s="20" t="s">
        <v>181</v>
      </c>
      <c r="BE1743" s="228">
        <f>IF(N1743="základní",J1743,0)</f>
        <v>0</v>
      </c>
      <c r="BF1743" s="228">
        <f>IF(N1743="snížená",J1743,0)</f>
        <v>0</v>
      </c>
      <c r="BG1743" s="228">
        <f>IF(N1743="zákl. přenesená",J1743,0)</f>
        <v>0</v>
      </c>
      <c r="BH1743" s="228">
        <f>IF(N1743="sníž. přenesená",J1743,0)</f>
        <v>0</v>
      </c>
      <c r="BI1743" s="228">
        <f>IF(N1743="nulová",J1743,0)</f>
        <v>0</v>
      </c>
      <c r="BJ1743" s="20" t="s">
        <v>78</v>
      </c>
      <c r="BK1743" s="228">
        <f>ROUND(I1743*H1743,2)</f>
        <v>0</v>
      </c>
      <c r="BL1743" s="20" t="s">
        <v>188</v>
      </c>
      <c r="BM1743" s="227" t="s">
        <v>2378</v>
      </c>
    </row>
    <row r="1744" s="2" customFormat="1">
      <c r="A1744" s="41"/>
      <c r="B1744" s="42"/>
      <c r="C1744" s="43"/>
      <c r="D1744" s="229" t="s">
        <v>190</v>
      </c>
      <c r="E1744" s="43"/>
      <c r="F1744" s="230" t="s">
        <v>2379</v>
      </c>
      <c r="G1744" s="43"/>
      <c r="H1744" s="43"/>
      <c r="I1744" s="231"/>
      <c r="J1744" s="43"/>
      <c r="K1744" s="43"/>
      <c r="L1744" s="47"/>
      <c r="M1744" s="232"/>
      <c r="N1744" s="233"/>
      <c r="O1744" s="87"/>
      <c r="P1744" s="87"/>
      <c r="Q1744" s="87"/>
      <c r="R1744" s="87"/>
      <c r="S1744" s="87"/>
      <c r="T1744" s="88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T1744" s="20" t="s">
        <v>190</v>
      </c>
      <c r="AU1744" s="20" t="s">
        <v>80</v>
      </c>
    </row>
    <row r="1745" s="13" customFormat="1">
      <c r="A1745" s="13"/>
      <c r="B1745" s="234"/>
      <c r="C1745" s="235"/>
      <c r="D1745" s="236" t="s">
        <v>192</v>
      </c>
      <c r="E1745" s="237" t="s">
        <v>19</v>
      </c>
      <c r="F1745" s="238" t="s">
        <v>204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192</v>
      </c>
      <c r="AU1745" s="244" t="s">
        <v>80</v>
      </c>
      <c r="AV1745" s="13" t="s">
        <v>78</v>
      </c>
      <c r="AW1745" s="13" t="s">
        <v>194</v>
      </c>
      <c r="AX1745" s="13" t="s">
        <v>71</v>
      </c>
      <c r="AY1745" s="244" t="s">
        <v>181</v>
      </c>
    </row>
    <row r="1746" s="13" customFormat="1">
      <c r="A1746" s="13"/>
      <c r="B1746" s="234"/>
      <c r="C1746" s="235"/>
      <c r="D1746" s="236" t="s">
        <v>192</v>
      </c>
      <c r="E1746" s="237" t="s">
        <v>19</v>
      </c>
      <c r="F1746" s="238" t="s">
        <v>464</v>
      </c>
      <c r="G1746" s="235"/>
      <c r="H1746" s="237" t="s">
        <v>19</v>
      </c>
      <c r="I1746" s="239"/>
      <c r="J1746" s="235"/>
      <c r="K1746" s="235"/>
      <c r="L1746" s="240"/>
      <c r="M1746" s="241"/>
      <c r="N1746" s="242"/>
      <c r="O1746" s="242"/>
      <c r="P1746" s="242"/>
      <c r="Q1746" s="242"/>
      <c r="R1746" s="242"/>
      <c r="S1746" s="242"/>
      <c r="T1746" s="24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4" t="s">
        <v>192</v>
      </c>
      <c r="AU1746" s="244" t="s">
        <v>80</v>
      </c>
      <c r="AV1746" s="13" t="s">
        <v>78</v>
      </c>
      <c r="AW1746" s="13" t="s">
        <v>194</v>
      </c>
      <c r="AX1746" s="13" t="s">
        <v>71</v>
      </c>
      <c r="AY1746" s="244" t="s">
        <v>181</v>
      </c>
    </row>
    <row r="1747" s="14" customFormat="1">
      <c r="A1747" s="14"/>
      <c r="B1747" s="245"/>
      <c r="C1747" s="246"/>
      <c r="D1747" s="236" t="s">
        <v>192</v>
      </c>
      <c r="E1747" s="247" t="s">
        <v>19</v>
      </c>
      <c r="F1747" s="248" t="s">
        <v>2380</v>
      </c>
      <c r="G1747" s="246"/>
      <c r="H1747" s="249">
        <v>5.0395000000000003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192</v>
      </c>
      <c r="AU1747" s="255" t="s">
        <v>80</v>
      </c>
      <c r="AV1747" s="14" t="s">
        <v>80</v>
      </c>
      <c r="AW1747" s="14" t="s">
        <v>194</v>
      </c>
      <c r="AX1747" s="14" t="s">
        <v>71</v>
      </c>
      <c r="AY1747" s="255" t="s">
        <v>181</v>
      </c>
    </row>
    <row r="1748" s="14" customFormat="1">
      <c r="A1748" s="14"/>
      <c r="B1748" s="245"/>
      <c r="C1748" s="246"/>
      <c r="D1748" s="236" t="s">
        <v>192</v>
      </c>
      <c r="E1748" s="247" t="s">
        <v>19</v>
      </c>
      <c r="F1748" s="248" t="s">
        <v>2381</v>
      </c>
      <c r="G1748" s="246"/>
      <c r="H1748" s="249">
        <v>58.352499999999992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192</v>
      </c>
      <c r="AU1748" s="255" t="s">
        <v>80</v>
      </c>
      <c r="AV1748" s="14" t="s">
        <v>80</v>
      </c>
      <c r="AW1748" s="14" t="s">
        <v>194</v>
      </c>
      <c r="AX1748" s="14" t="s">
        <v>71</v>
      </c>
      <c r="AY1748" s="255" t="s">
        <v>181</v>
      </c>
    </row>
    <row r="1749" s="14" customFormat="1">
      <c r="A1749" s="14"/>
      <c r="B1749" s="245"/>
      <c r="C1749" s="246"/>
      <c r="D1749" s="236" t="s">
        <v>192</v>
      </c>
      <c r="E1749" s="247" t="s">
        <v>19</v>
      </c>
      <c r="F1749" s="248" t="s">
        <v>2382</v>
      </c>
      <c r="G1749" s="246"/>
      <c r="H1749" s="249">
        <v>32.067049599999997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192</v>
      </c>
      <c r="AU1749" s="255" t="s">
        <v>80</v>
      </c>
      <c r="AV1749" s="14" t="s">
        <v>80</v>
      </c>
      <c r="AW1749" s="14" t="s">
        <v>194</v>
      </c>
      <c r="AX1749" s="14" t="s">
        <v>71</v>
      </c>
      <c r="AY1749" s="255" t="s">
        <v>181</v>
      </c>
    </row>
    <row r="1750" s="14" customFormat="1">
      <c r="A1750" s="14"/>
      <c r="B1750" s="245"/>
      <c r="C1750" s="246"/>
      <c r="D1750" s="236" t="s">
        <v>192</v>
      </c>
      <c r="E1750" s="247" t="s">
        <v>19</v>
      </c>
      <c r="F1750" s="248" t="s">
        <v>2383</v>
      </c>
      <c r="G1750" s="246"/>
      <c r="H1750" s="249">
        <v>17.280000000000001</v>
      </c>
      <c r="I1750" s="250"/>
      <c r="J1750" s="246"/>
      <c r="K1750" s="246"/>
      <c r="L1750" s="251"/>
      <c r="M1750" s="252"/>
      <c r="N1750" s="253"/>
      <c r="O1750" s="253"/>
      <c r="P1750" s="253"/>
      <c r="Q1750" s="253"/>
      <c r="R1750" s="253"/>
      <c r="S1750" s="253"/>
      <c r="T1750" s="25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5" t="s">
        <v>192</v>
      </c>
      <c r="AU1750" s="255" t="s">
        <v>80</v>
      </c>
      <c r="AV1750" s="14" t="s">
        <v>80</v>
      </c>
      <c r="AW1750" s="14" t="s">
        <v>194</v>
      </c>
      <c r="AX1750" s="14" t="s">
        <v>71</v>
      </c>
      <c r="AY1750" s="255" t="s">
        <v>181</v>
      </c>
    </row>
    <row r="1751" s="15" customFormat="1">
      <c r="A1751" s="15"/>
      <c r="B1751" s="256"/>
      <c r="C1751" s="257"/>
      <c r="D1751" s="236" t="s">
        <v>192</v>
      </c>
      <c r="E1751" s="258" t="s">
        <v>19</v>
      </c>
      <c r="F1751" s="259" t="s">
        <v>214</v>
      </c>
      <c r="G1751" s="257"/>
      <c r="H1751" s="260">
        <v>112.73904959999999</v>
      </c>
      <c r="I1751" s="261"/>
      <c r="J1751" s="257"/>
      <c r="K1751" s="257"/>
      <c r="L1751" s="262"/>
      <c r="M1751" s="263"/>
      <c r="N1751" s="264"/>
      <c r="O1751" s="264"/>
      <c r="P1751" s="264"/>
      <c r="Q1751" s="264"/>
      <c r="R1751" s="264"/>
      <c r="S1751" s="264"/>
      <c r="T1751" s="26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T1751" s="266" t="s">
        <v>192</v>
      </c>
      <c r="AU1751" s="266" t="s">
        <v>80</v>
      </c>
      <c r="AV1751" s="15" t="s">
        <v>97</v>
      </c>
      <c r="AW1751" s="15" t="s">
        <v>194</v>
      </c>
      <c r="AX1751" s="15" t="s">
        <v>71</v>
      </c>
      <c r="AY1751" s="266" t="s">
        <v>181</v>
      </c>
    </row>
    <row r="1752" s="13" customFormat="1">
      <c r="A1752" s="13"/>
      <c r="B1752" s="234"/>
      <c r="C1752" s="235"/>
      <c r="D1752" s="236" t="s">
        <v>192</v>
      </c>
      <c r="E1752" s="237" t="s">
        <v>19</v>
      </c>
      <c r="F1752" s="238" t="s">
        <v>469</v>
      </c>
      <c r="G1752" s="235"/>
      <c r="H1752" s="237" t="s">
        <v>19</v>
      </c>
      <c r="I1752" s="239"/>
      <c r="J1752" s="235"/>
      <c r="K1752" s="235"/>
      <c r="L1752" s="240"/>
      <c r="M1752" s="241"/>
      <c r="N1752" s="242"/>
      <c r="O1752" s="242"/>
      <c r="P1752" s="242"/>
      <c r="Q1752" s="242"/>
      <c r="R1752" s="242"/>
      <c r="S1752" s="242"/>
      <c r="T1752" s="24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4" t="s">
        <v>192</v>
      </c>
      <c r="AU1752" s="244" t="s">
        <v>80</v>
      </c>
      <c r="AV1752" s="13" t="s">
        <v>78</v>
      </c>
      <c r="AW1752" s="13" t="s">
        <v>194</v>
      </c>
      <c r="AX1752" s="13" t="s">
        <v>71</v>
      </c>
      <c r="AY1752" s="244" t="s">
        <v>181</v>
      </c>
    </row>
    <row r="1753" s="14" customFormat="1">
      <c r="A1753" s="14"/>
      <c r="B1753" s="245"/>
      <c r="C1753" s="246"/>
      <c r="D1753" s="236" t="s">
        <v>192</v>
      </c>
      <c r="E1753" s="247" t="s">
        <v>19</v>
      </c>
      <c r="F1753" s="248" t="s">
        <v>2384</v>
      </c>
      <c r="G1753" s="246"/>
      <c r="H1753" s="249">
        <v>43.002667000000002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192</v>
      </c>
      <c r="AU1753" s="255" t="s">
        <v>80</v>
      </c>
      <c r="AV1753" s="14" t="s">
        <v>80</v>
      </c>
      <c r="AW1753" s="14" t="s">
        <v>194</v>
      </c>
      <c r="AX1753" s="14" t="s">
        <v>71</v>
      </c>
      <c r="AY1753" s="255" t="s">
        <v>181</v>
      </c>
    </row>
    <row r="1754" s="14" customFormat="1">
      <c r="A1754" s="14"/>
      <c r="B1754" s="245"/>
      <c r="C1754" s="246"/>
      <c r="D1754" s="236" t="s">
        <v>192</v>
      </c>
      <c r="E1754" s="247" t="s">
        <v>19</v>
      </c>
      <c r="F1754" s="248" t="s">
        <v>2385</v>
      </c>
      <c r="G1754" s="246"/>
      <c r="H1754" s="249">
        <v>8.3680000000000003</v>
      </c>
      <c r="I1754" s="250"/>
      <c r="J1754" s="246"/>
      <c r="K1754" s="246"/>
      <c r="L1754" s="251"/>
      <c r="M1754" s="252"/>
      <c r="N1754" s="253"/>
      <c r="O1754" s="253"/>
      <c r="P1754" s="253"/>
      <c r="Q1754" s="253"/>
      <c r="R1754" s="253"/>
      <c r="S1754" s="253"/>
      <c r="T1754" s="25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5" t="s">
        <v>192</v>
      </c>
      <c r="AU1754" s="255" t="s">
        <v>80</v>
      </c>
      <c r="AV1754" s="14" t="s">
        <v>80</v>
      </c>
      <c r="AW1754" s="14" t="s">
        <v>194</v>
      </c>
      <c r="AX1754" s="14" t="s">
        <v>71</v>
      </c>
      <c r="AY1754" s="255" t="s">
        <v>181</v>
      </c>
    </row>
    <row r="1755" s="14" customFormat="1">
      <c r="A1755" s="14"/>
      <c r="B1755" s="245"/>
      <c r="C1755" s="246"/>
      <c r="D1755" s="236" t="s">
        <v>192</v>
      </c>
      <c r="E1755" s="247" t="s">
        <v>19</v>
      </c>
      <c r="F1755" s="248" t="s">
        <v>2386</v>
      </c>
      <c r="G1755" s="246"/>
      <c r="H1755" s="249">
        <v>16.68</v>
      </c>
      <c r="I1755" s="250"/>
      <c r="J1755" s="246"/>
      <c r="K1755" s="246"/>
      <c r="L1755" s="251"/>
      <c r="M1755" s="252"/>
      <c r="N1755" s="253"/>
      <c r="O1755" s="253"/>
      <c r="P1755" s="253"/>
      <c r="Q1755" s="253"/>
      <c r="R1755" s="253"/>
      <c r="S1755" s="253"/>
      <c r="T1755" s="25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5" t="s">
        <v>192</v>
      </c>
      <c r="AU1755" s="255" t="s">
        <v>80</v>
      </c>
      <c r="AV1755" s="14" t="s">
        <v>80</v>
      </c>
      <c r="AW1755" s="14" t="s">
        <v>194</v>
      </c>
      <c r="AX1755" s="14" t="s">
        <v>71</v>
      </c>
      <c r="AY1755" s="255" t="s">
        <v>181</v>
      </c>
    </row>
    <row r="1756" s="14" customFormat="1">
      <c r="A1756" s="14"/>
      <c r="B1756" s="245"/>
      <c r="C1756" s="246"/>
      <c r="D1756" s="236" t="s">
        <v>192</v>
      </c>
      <c r="E1756" s="247" t="s">
        <v>19</v>
      </c>
      <c r="F1756" s="248" t="s">
        <v>2387</v>
      </c>
      <c r="G1756" s="246"/>
      <c r="H1756" s="249">
        <v>30.211000000000006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5" t="s">
        <v>192</v>
      </c>
      <c r="AU1756" s="255" t="s">
        <v>80</v>
      </c>
      <c r="AV1756" s="14" t="s">
        <v>80</v>
      </c>
      <c r="AW1756" s="14" t="s">
        <v>194</v>
      </c>
      <c r="AX1756" s="14" t="s">
        <v>71</v>
      </c>
      <c r="AY1756" s="255" t="s">
        <v>181</v>
      </c>
    </row>
    <row r="1757" s="15" customFormat="1">
      <c r="A1757" s="15"/>
      <c r="B1757" s="256"/>
      <c r="C1757" s="257"/>
      <c r="D1757" s="236" t="s">
        <v>192</v>
      </c>
      <c r="E1757" s="258" t="s">
        <v>19</v>
      </c>
      <c r="F1757" s="259" t="s">
        <v>214</v>
      </c>
      <c r="G1757" s="257"/>
      <c r="H1757" s="260">
        <v>98.261667000000017</v>
      </c>
      <c r="I1757" s="261"/>
      <c r="J1757" s="257"/>
      <c r="K1757" s="257"/>
      <c r="L1757" s="262"/>
      <c r="M1757" s="263"/>
      <c r="N1757" s="264"/>
      <c r="O1757" s="264"/>
      <c r="P1757" s="264"/>
      <c r="Q1757" s="264"/>
      <c r="R1757" s="264"/>
      <c r="S1757" s="264"/>
      <c r="T1757" s="26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T1757" s="266" t="s">
        <v>192</v>
      </c>
      <c r="AU1757" s="266" t="s">
        <v>80</v>
      </c>
      <c r="AV1757" s="15" t="s">
        <v>97</v>
      </c>
      <c r="AW1757" s="15" t="s">
        <v>194</v>
      </c>
      <c r="AX1757" s="15" t="s">
        <v>71</v>
      </c>
      <c r="AY1757" s="266" t="s">
        <v>181</v>
      </c>
    </row>
    <row r="1758" s="13" customFormat="1">
      <c r="A1758" s="13"/>
      <c r="B1758" s="234"/>
      <c r="C1758" s="235"/>
      <c r="D1758" s="236" t="s">
        <v>192</v>
      </c>
      <c r="E1758" s="237" t="s">
        <v>19</v>
      </c>
      <c r="F1758" s="238" t="s">
        <v>471</v>
      </c>
      <c r="G1758" s="235"/>
      <c r="H1758" s="237" t="s">
        <v>19</v>
      </c>
      <c r="I1758" s="239"/>
      <c r="J1758" s="235"/>
      <c r="K1758" s="235"/>
      <c r="L1758" s="240"/>
      <c r="M1758" s="241"/>
      <c r="N1758" s="242"/>
      <c r="O1758" s="242"/>
      <c r="P1758" s="242"/>
      <c r="Q1758" s="242"/>
      <c r="R1758" s="242"/>
      <c r="S1758" s="242"/>
      <c r="T1758" s="24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4" t="s">
        <v>192</v>
      </c>
      <c r="AU1758" s="244" t="s">
        <v>80</v>
      </c>
      <c r="AV1758" s="13" t="s">
        <v>78</v>
      </c>
      <c r="AW1758" s="13" t="s">
        <v>194</v>
      </c>
      <c r="AX1758" s="13" t="s">
        <v>71</v>
      </c>
      <c r="AY1758" s="244" t="s">
        <v>181</v>
      </c>
    </row>
    <row r="1759" s="14" customFormat="1">
      <c r="A1759" s="14"/>
      <c r="B1759" s="245"/>
      <c r="C1759" s="246"/>
      <c r="D1759" s="236" t="s">
        <v>192</v>
      </c>
      <c r="E1759" s="247" t="s">
        <v>19</v>
      </c>
      <c r="F1759" s="248" t="s">
        <v>2388</v>
      </c>
      <c r="G1759" s="246"/>
      <c r="H1759" s="249">
        <v>9.9675000000000011</v>
      </c>
      <c r="I1759" s="250"/>
      <c r="J1759" s="246"/>
      <c r="K1759" s="246"/>
      <c r="L1759" s="251"/>
      <c r="M1759" s="252"/>
      <c r="N1759" s="253"/>
      <c r="O1759" s="253"/>
      <c r="P1759" s="253"/>
      <c r="Q1759" s="253"/>
      <c r="R1759" s="253"/>
      <c r="S1759" s="253"/>
      <c r="T1759" s="25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5" t="s">
        <v>192</v>
      </c>
      <c r="AU1759" s="255" t="s">
        <v>80</v>
      </c>
      <c r="AV1759" s="14" t="s">
        <v>80</v>
      </c>
      <c r="AW1759" s="14" t="s">
        <v>194</v>
      </c>
      <c r="AX1759" s="14" t="s">
        <v>71</v>
      </c>
      <c r="AY1759" s="255" t="s">
        <v>181</v>
      </c>
    </row>
    <row r="1760" s="14" customFormat="1">
      <c r="A1760" s="14"/>
      <c r="B1760" s="245"/>
      <c r="C1760" s="246"/>
      <c r="D1760" s="236" t="s">
        <v>192</v>
      </c>
      <c r="E1760" s="247" t="s">
        <v>19</v>
      </c>
      <c r="F1760" s="248" t="s">
        <v>2389</v>
      </c>
      <c r="G1760" s="246"/>
      <c r="H1760" s="249">
        <v>15.876000000000001</v>
      </c>
      <c r="I1760" s="250"/>
      <c r="J1760" s="246"/>
      <c r="K1760" s="246"/>
      <c r="L1760" s="251"/>
      <c r="M1760" s="252"/>
      <c r="N1760" s="253"/>
      <c r="O1760" s="253"/>
      <c r="P1760" s="253"/>
      <c r="Q1760" s="253"/>
      <c r="R1760" s="253"/>
      <c r="S1760" s="253"/>
      <c r="T1760" s="25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5" t="s">
        <v>192</v>
      </c>
      <c r="AU1760" s="255" t="s">
        <v>80</v>
      </c>
      <c r="AV1760" s="14" t="s">
        <v>80</v>
      </c>
      <c r="AW1760" s="14" t="s">
        <v>194</v>
      </c>
      <c r="AX1760" s="14" t="s">
        <v>71</v>
      </c>
      <c r="AY1760" s="255" t="s">
        <v>181</v>
      </c>
    </row>
    <row r="1761" s="15" customFormat="1">
      <c r="A1761" s="15"/>
      <c r="B1761" s="256"/>
      <c r="C1761" s="257"/>
      <c r="D1761" s="236" t="s">
        <v>192</v>
      </c>
      <c r="E1761" s="258" t="s">
        <v>19</v>
      </c>
      <c r="F1761" s="259" t="s">
        <v>214</v>
      </c>
      <c r="G1761" s="257"/>
      <c r="H1761" s="260">
        <v>25.843500000000002</v>
      </c>
      <c r="I1761" s="261"/>
      <c r="J1761" s="257"/>
      <c r="K1761" s="257"/>
      <c r="L1761" s="262"/>
      <c r="M1761" s="263"/>
      <c r="N1761" s="264"/>
      <c r="O1761" s="264"/>
      <c r="P1761" s="264"/>
      <c r="Q1761" s="264"/>
      <c r="R1761" s="264"/>
      <c r="S1761" s="264"/>
      <c r="T1761" s="26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T1761" s="266" t="s">
        <v>192</v>
      </c>
      <c r="AU1761" s="266" t="s">
        <v>80</v>
      </c>
      <c r="AV1761" s="15" t="s">
        <v>97</v>
      </c>
      <c r="AW1761" s="15" t="s">
        <v>194</v>
      </c>
      <c r="AX1761" s="15" t="s">
        <v>71</v>
      </c>
      <c r="AY1761" s="266" t="s">
        <v>181</v>
      </c>
    </row>
    <row r="1762" s="13" customFormat="1">
      <c r="A1762" s="13"/>
      <c r="B1762" s="234"/>
      <c r="C1762" s="235"/>
      <c r="D1762" s="236" t="s">
        <v>192</v>
      </c>
      <c r="E1762" s="237" t="s">
        <v>19</v>
      </c>
      <c r="F1762" s="238" t="s">
        <v>215</v>
      </c>
      <c r="G1762" s="235"/>
      <c r="H1762" s="237" t="s">
        <v>19</v>
      </c>
      <c r="I1762" s="239"/>
      <c r="J1762" s="235"/>
      <c r="K1762" s="235"/>
      <c r="L1762" s="240"/>
      <c r="M1762" s="241"/>
      <c r="N1762" s="242"/>
      <c r="O1762" s="242"/>
      <c r="P1762" s="242"/>
      <c r="Q1762" s="242"/>
      <c r="R1762" s="242"/>
      <c r="S1762" s="242"/>
      <c r="T1762" s="24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4" t="s">
        <v>192</v>
      </c>
      <c r="AU1762" s="244" t="s">
        <v>80</v>
      </c>
      <c r="AV1762" s="13" t="s">
        <v>78</v>
      </c>
      <c r="AW1762" s="13" t="s">
        <v>194</v>
      </c>
      <c r="AX1762" s="13" t="s">
        <v>71</v>
      </c>
      <c r="AY1762" s="244" t="s">
        <v>181</v>
      </c>
    </row>
    <row r="1763" s="14" customFormat="1">
      <c r="A1763" s="14"/>
      <c r="B1763" s="245"/>
      <c r="C1763" s="246"/>
      <c r="D1763" s="236" t="s">
        <v>192</v>
      </c>
      <c r="E1763" s="247" t="s">
        <v>19</v>
      </c>
      <c r="F1763" s="248" t="s">
        <v>2390</v>
      </c>
      <c r="G1763" s="246"/>
      <c r="H1763" s="249">
        <v>23.150000000000002</v>
      </c>
      <c r="I1763" s="250"/>
      <c r="J1763" s="246"/>
      <c r="K1763" s="246"/>
      <c r="L1763" s="251"/>
      <c r="M1763" s="252"/>
      <c r="N1763" s="253"/>
      <c r="O1763" s="253"/>
      <c r="P1763" s="253"/>
      <c r="Q1763" s="253"/>
      <c r="R1763" s="253"/>
      <c r="S1763" s="253"/>
      <c r="T1763" s="25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5" t="s">
        <v>192</v>
      </c>
      <c r="AU1763" s="255" t="s">
        <v>80</v>
      </c>
      <c r="AV1763" s="14" t="s">
        <v>80</v>
      </c>
      <c r="AW1763" s="14" t="s">
        <v>194</v>
      </c>
      <c r="AX1763" s="14" t="s">
        <v>71</v>
      </c>
      <c r="AY1763" s="255" t="s">
        <v>181</v>
      </c>
    </row>
    <row r="1764" s="14" customFormat="1">
      <c r="A1764" s="14"/>
      <c r="B1764" s="245"/>
      <c r="C1764" s="246"/>
      <c r="D1764" s="236" t="s">
        <v>192</v>
      </c>
      <c r="E1764" s="247" t="s">
        <v>19</v>
      </c>
      <c r="F1764" s="248" t="s">
        <v>2391</v>
      </c>
      <c r="G1764" s="246"/>
      <c r="H1764" s="249">
        <v>8.7289999999999992</v>
      </c>
      <c r="I1764" s="250"/>
      <c r="J1764" s="246"/>
      <c r="K1764" s="246"/>
      <c r="L1764" s="251"/>
      <c r="M1764" s="252"/>
      <c r="N1764" s="253"/>
      <c r="O1764" s="253"/>
      <c r="P1764" s="253"/>
      <c r="Q1764" s="253"/>
      <c r="R1764" s="253"/>
      <c r="S1764" s="253"/>
      <c r="T1764" s="25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5" t="s">
        <v>192</v>
      </c>
      <c r="AU1764" s="255" t="s">
        <v>80</v>
      </c>
      <c r="AV1764" s="14" t="s">
        <v>80</v>
      </c>
      <c r="AW1764" s="14" t="s">
        <v>194</v>
      </c>
      <c r="AX1764" s="14" t="s">
        <v>71</v>
      </c>
      <c r="AY1764" s="255" t="s">
        <v>181</v>
      </c>
    </row>
    <row r="1765" s="14" customFormat="1">
      <c r="A1765" s="14"/>
      <c r="B1765" s="245"/>
      <c r="C1765" s="246"/>
      <c r="D1765" s="236" t="s">
        <v>192</v>
      </c>
      <c r="E1765" s="247" t="s">
        <v>19</v>
      </c>
      <c r="F1765" s="248" t="s">
        <v>2392</v>
      </c>
      <c r="G1765" s="246"/>
      <c r="H1765" s="249">
        <v>19.922000000000001</v>
      </c>
      <c r="I1765" s="250"/>
      <c r="J1765" s="246"/>
      <c r="K1765" s="246"/>
      <c r="L1765" s="251"/>
      <c r="M1765" s="252"/>
      <c r="N1765" s="253"/>
      <c r="O1765" s="253"/>
      <c r="P1765" s="253"/>
      <c r="Q1765" s="253"/>
      <c r="R1765" s="253"/>
      <c r="S1765" s="253"/>
      <c r="T1765" s="25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5" t="s">
        <v>192</v>
      </c>
      <c r="AU1765" s="255" t="s">
        <v>80</v>
      </c>
      <c r="AV1765" s="14" t="s">
        <v>80</v>
      </c>
      <c r="AW1765" s="14" t="s">
        <v>194</v>
      </c>
      <c r="AX1765" s="14" t="s">
        <v>71</v>
      </c>
      <c r="AY1765" s="255" t="s">
        <v>181</v>
      </c>
    </row>
    <row r="1766" s="15" customFormat="1">
      <c r="A1766" s="15"/>
      <c r="B1766" s="256"/>
      <c r="C1766" s="257"/>
      <c r="D1766" s="236" t="s">
        <v>192</v>
      </c>
      <c r="E1766" s="258" t="s">
        <v>19</v>
      </c>
      <c r="F1766" s="259" t="s">
        <v>214</v>
      </c>
      <c r="G1766" s="257"/>
      <c r="H1766" s="260">
        <v>51.801000000000002</v>
      </c>
      <c r="I1766" s="261"/>
      <c r="J1766" s="257"/>
      <c r="K1766" s="257"/>
      <c r="L1766" s="262"/>
      <c r="M1766" s="263"/>
      <c r="N1766" s="264"/>
      <c r="O1766" s="264"/>
      <c r="P1766" s="264"/>
      <c r="Q1766" s="264"/>
      <c r="R1766" s="264"/>
      <c r="S1766" s="264"/>
      <c r="T1766" s="26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66" t="s">
        <v>192</v>
      </c>
      <c r="AU1766" s="266" t="s">
        <v>80</v>
      </c>
      <c r="AV1766" s="15" t="s">
        <v>97</v>
      </c>
      <c r="AW1766" s="15" t="s">
        <v>194</v>
      </c>
      <c r="AX1766" s="15" t="s">
        <v>71</v>
      </c>
      <c r="AY1766" s="266" t="s">
        <v>181</v>
      </c>
    </row>
    <row r="1767" s="13" customFormat="1">
      <c r="A1767" s="13"/>
      <c r="B1767" s="234"/>
      <c r="C1767" s="235"/>
      <c r="D1767" s="236" t="s">
        <v>192</v>
      </c>
      <c r="E1767" s="237" t="s">
        <v>19</v>
      </c>
      <c r="F1767" s="238" t="s">
        <v>217</v>
      </c>
      <c r="G1767" s="235"/>
      <c r="H1767" s="237" t="s">
        <v>19</v>
      </c>
      <c r="I1767" s="239"/>
      <c r="J1767" s="235"/>
      <c r="K1767" s="235"/>
      <c r="L1767" s="240"/>
      <c r="M1767" s="241"/>
      <c r="N1767" s="242"/>
      <c r="O1767" s="242"/>
      <c r="P1767" s="242"/>
      <c r="Q1767" s="242"/>
      <c r="R1767" s="242"/>
      <c r="S1767" s="242"/>
      <c r="T1767" s="24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4" t="s">
        <v>192</v>
      </c>
      <c r="AU1767" s="244" t="s">
        <v>80</v>
      </c>
      <c r="AV1767" s="13" t="s">
        <v>78</v>
      </c>
      <c r="AW1767" s="13" t="s">
        <v>194</v>
      </c>
      <c r="AX1767" s="13" t="s">
        <v>71</v>
      </c>
      <c r="AY1767" s="244" t="s">
        <v>181</v>
      </c>
    </row>
    <row r="1768" s="14" customFormat="1">
      <c r="A1768" s="14"/>
      <c r="B1768" s="245"/>
      <c r="C1768" s="246"/>
      <c r="D1768" s="236" t="s">
        <v>192</v>
      </c>
      <c r="E1768" s="247" t="s">
        <v>19</v>
      </c>
      <c r="F1768" s="248" t="s">
        <v>2393</v>
      </c>
      <c r="G1768" s="246"/>
      <c r="H1768" s="249">
        <v>33.074000000000005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192</v>
      </c>
      <c r="AU1768" s="255" t="s">
        <v>80</v>
      </c>
      <c r="AV1768" s="14" t="s">
        <v>80</v>
      </c>
      <c r="AW1768" s="14" t="s">
        <v>194</v>
      </c>
      <c r="AX1768" s="14" t="s">
        <v>71</v>
      </c>
      <c r="AY1768" s="255" t="s">
        <v>181</v>
      </c>
    </row>
    <row r="1769" s="14" customFormat="1">
      <c r="A1769" s="14"/>
      <c r="B1769" s="245"/>
      <c r="C1769" s="246"/>
      <c r="D1769" s="236" t="s">
        <v>192</v>
      </c>
      <c r="E1769" s="247" t="s">
        <v>19</v>
      </c>
      <c r="F1769" s="248" t="s">
        <v>2394</v>
      </c>
      <c r="G1769" s="246"/>
      <c r="H1769" s="249">
        <v>37.390000000000001</v>
      </c>
      <c r="I1769" s="250"/>
      <c r="J1769" s="246"/>
      <c r="K1769" s="246"/>
      <c r="L1769" s="251"/>
      <c r="M1769" s="252"/>
      <c r="N1769" s="253"/>
      <c r="O1769" s="253"/>
      <c r="P1769" s="253"/>
      <c r="Q1769" s="253"/>
      <c r="R1769" s="253"/>
      <c r="S1769" s="253"/>
      <c r="T1769" s="25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5" t="s">
        <v>192</v>
      </c>
      <c r="AU1769" s="255" t="s">
        <v>80</v>
      </c>
      <c r="AV1769" s="14" t="s">
        <v>80</v>
      </c>
      <c r="AW1769" s="14" t="s">
        <v>194</v>
      </c>
      <c r="AX1769" s="14" t="s">
        <v>71</v>
      </c>
      <c r="AY1769" s="255" t="s">
        <v>181</v>
      </c>
    </row>
    <row r="1770" s="15" customFormat="1">
      <c r="A1770" s="15"/>
      <c r="B1770" s="256"/>
      <c r="C1770" s="257"/>
      <c r="D1770" s="236" t="s">
        <v>192</v>
      </c>
      <c r="E1770" s="258" t="s">
        <v>19</v>
      </c>
      <c r="F1770" s="259" t="s">
        <v>214</v>
      </c>
      <c r="G1770" s="257"/>
      <c r="H1770" s="260">
        <v>70.463999999999999</v>
      </c>
      <c r="I1770" s="261"/>
      <c r="J1770" s="257"/>
      <c r="K1770" s="257"/>
      <c r="L1770" s="262"/>
      <c r="M1770" s="263"/>
      <c r="N1770" s="264"/>
      <c r="O1770" s="264"/>
      <c r="P1770" s="264"/>
      <c r="Q1770" s="264"/>
      <c r="R1770" s="264"/>
      <c r="S1770" s="264"/>
      <c r="T1770" s="26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66" t="s">
        <v>192</v>
      </c>
      <c r="AU1770" s="266" t="s">
        <v>80</v>
      </c>
      <c r="AV1770" s="15" t="s">
        <v>97</v>
      </c>
      <c r="AW1770" s="15" t="s">
        <v>194</v>
      </c>
      <c r="AX1770" s="15" t="s">
        <v>71</v>
      </c>
      <c r="AY1770" s="266" t="s">
        <v>181</v>
      </c>
    </row>
    <row r="1771" s="16" customFormat="1">
      <c r="A1771" s="16"/>
      <c r="B1771" s="267"/>
      <c r="C1771" s="268"/>
      <c r="D1771" s="236" t="s">
        <v>192</v>
      </c>
      <c r="E1771" s="269" t="s">
        <v>19</v>
      </c>
      <c r="F1771" s="270" t="s">
        <v>220</v>
      </c>
      <c r="G1771" s="268"/>
      <c r="H1771" s="271">
        <v>359.10921660000002</v>
      </c>
      <c r="I1771" s="272"/>
      <c r="J1771" s="268"/>
      <c r="K1771" s="268"/>
      <c r="L1771" s="273"/>
      <c r="M1771" s="274"/>
      <c r="N1771" s="275"/>
      <c r="O1771" s="275"/>
      <c r="P1771" s="275"/>
      <c r="Q1771" s="275"/>
      <c r="R1771" s="275"/>
      <c r="S1771" s="275"/>
      <c r="T1771" s="27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T1771" s="277" t="s">
        <v>192</v>
      </c>
      <c r="AU1771" s="277" t="s">
        <v>80</v>
      </c>
      <c r="AV1771" s="16" t="s">
        <v>188</v>
      </c>
      <c r="AW1771" s="16" t="s">
        <v>194</v>
      </c>
      <c r="AX1771" s="16" t="s">
        <v>78</v>
      </c>
      <c r="AY1771" s="277" t="s">
        <v>181</v>
      </c>
    </row>
    <row r="1772" s="2" customFormat="1" ht="24.15" customHeight="1">
      <c r="A1772" s="41"/>
      <c r="B1772" s="42"/>
      <c r="C1772" s="216" t="s">
        <v>2395</v>
      </c>
      <c r="D1772" s="216" t="s">
        <v>183</v>
      </c>
      <c r="E1772" s="217" t="s">
        <v>2396</v>
      </c>
      <c r="F1772" s="218" t="s">
        <v>2397</v>
      </c>
      <c r="G1772" s="219" t="s">
        <v>283</v>
      </c>
      <c r="H1772" s="220">
        <v>159.04599999999999</v>
      </c>
      <c r="I1772" s="221"/>
      <c r="J1772" s="222">
        <f>ROUND(I1772*H1772,2)</f>
        <v>0</v>
      </c>
      <c r="K1772" s="218" t="s">
        <v>187</v>
      </c>
      <c r="L1772" s="47"/>
      <c r="M1772" s="223" t="s">
        <v>19</v>
      </c>
      <c r="N1772" s="224" t="s">
        <v>42</v>
      </c>
      <c r="O1772" s="87"/>
      <c r="P1772" s="225">
        <f>O1772*H1772</f>
        <v>0</v>
      </c>
      <c r="Q1772" s="225">
        <v>0</v>
      </c>
      <c r="R1772" s="225">
        <f>Q1772*H1772</f>
        <v>0</v>
      </c>
      <c r="S1772" s="225">
        <v>0.308</v>
      </c>
      <c r="T1772" s="226">
        <f>S1772*H1772</f>
        <v>48.986167999999999</v>
      </c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R1772" s="227" t="s">
        <v>188</v>
      </c>
      <c r="AT1772" s="227" t="s">
        <v>183</v>
      </c>
      <c r="AU1772" s="227" t="s">
        <v>80</v>
      </c>
      <c r="AY1772" s="20" t="s">
        <v>181</v>
      </c>
      <c r="BE1772" s="228">
        <f>IF(N1772="základní",J1772,0)</f>
        <v>0</v>
      </c>
      <c r="BF1772" s="228">
        <f>IF(N1772="snížená",J1772,0)</f>
        <v>0</v>
      </c>
      <c r="BG1772" s="228">
        <f>IF(N1772="zákl. přenesená",J1772,0)</f>
        <v>0</v>
      </c>
      <c r="BH1772" s="228">
        <f>IF(N1772="sníž. přenesená",J1772,0)</f>
        <v>0</v>
      </c>
      <c r="BI1772" s="228">
        <f>IF(N1772="nulová",J1772,0)</f>
        <v>0</v>
      </c>
      <c r="BJ1772" s="20" t="s">
        <v>78</v>
      </c>
      <c r="BK1772" s="228">
        <f>ROUND(I1772*H1772,2)</f>
        <v>0</v>
      </c>
      <c r="BL1772" s="20" t="s">
        <v>188</v>
      </c>
      <c r="BM1772" s="227" t="s">
        <v>2398</v>
      </c>
    </row>
    <row r="1773" s="2" customFormat="1">
      <c r="A1773" s="41"/>
      <c r="B1773" s="42"/>
      <c r="C1773" s="43"/>
      <c r="D1773" s="229" t="s">
        <v>190</v>
      </c>
      <c r="E1773" s="43"/>
      <c r="F1773" s="230" t="s">
        <v>2399</v>
      </c>
      <c r="G1773" s="43"/>
      <c r="H1773" s="43"/>
      <c r="I1773" s="231"/>
      <c r="J1773" s="43"/>
      <c r="K1773" s="43"/>
      <c r="L1773" s="47"/>
      <c r="M1773" s="232"/>
      <c r="N1773" s="233"/>
      <c r="O1773" s="87"/>
      <c r="P1773" s="87"/>
      <c r="Q1773" s="87"/>
      <c r="R1773" s="87"/>
      <c r="S1773" s="87"/>
      <c r="T1773" s="88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T1773" s="20" t="s">
        <v>190</v>
      </c>
      <c r="AU1773" s="20" t="s">
        <v>80</v>
      </c>
    </row>
    <row r="1774" s="13" customFormat="1">
      <c r="A1774" s="13"/>
      <c r="B1774" s="234"/>
      <c r="C1774" s="235"/>
      <c r="D1774" s="236" t="s">
        <v>192</v>
      </c>
      <c r="E1774" s="237" t="s">
        <v>19</v>
      </c>
      <c r="F1774" s="238" t="s">
        <v>204</v>
      </c>
      <c r="G1774" s="235"/>
      <c r="H1774" s="237" t="s">
        <v>19</v>
      </c>
      <c r="I1774" s="239"/>
      <c r="J1774" s="235"/>
      <c r="K1774" s="235"/>
      <c r="L1774" s="240"/>
      <c r="M1774" s="241"/>
      <c r="N1774" s="242"/>
      <c r="O1774" s="242"/>
      <c r="P1774" s="242"/>
      <c r="Q1774" s="242"/>
      <c r="R1774" s="242"/>
      <c r="S1774" s="242"/>
      <c r="T1774" s="24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44" t="s">
        <v>192</v>
      </c>
      <c r="AU1774" s="244" t="s">
        <v>80</v>
      </c>
      <c r="AV1774" s="13" t="s">
        <v>78</v>
      </c>
      <c r="AW1774" s="13" t="s">
        <v>194</v>
      </c>
      <c r="AX1774" s="13" t="s">
        <v>71</v>
      </c>
      <c r="AY1774" s="244" t="s">
        <v>181</v>
      </c>
    </row>
    <row r="1775" s="14" customFormat="1">
      <c r="A1775" s="14"/>
      <c r="B1775" s="245"/>
      <c r="C1775" s="246"/>
      <c r="D1775" s="236" t="s">
        <v>192</v>
      </c>
      <c r="E1775" s="247" t="s">
        <v>19</v>
      </c>
      <c r="F1775" s="248" t="s">
        <v>2400</v>
      </c>
      <c r="G1775" s="246"/>
      <c r="H1775" s="249">
        <v>4.1079999999999988</v>
      </c>
      <c r="I1775" s="250"/>
      <c r="J1775" s="246"/>
      <c r="K1775" s="246"/>
      <c r="L1775" s="251"/>
      <c r="M1775" s="252"/>
      <c r="N1775" s="253"/>
      <c r="O1775" s="253"/>
      <c r="P1775" s="253"/>
      <c r="Q1775" s="253"/>
      <c r="R1775" s="253"/>
      <c r="S1775" s="253"/>
      <c r="T1775" s="25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5" t="s">
        <v>192</v>
      </c>
      <c r="AU1775" s="255" t="s">
        <v>80</v>
      </c>
      <c r="AV1775" s="14" t="s">
        <v>80</v>
      </c>
      <c r="AW1775" s="14" t="s">
        <v>194</v>
      </c>
      <c r="AX1775" s="14" t="s">
        <v>71</v>
      </c>
      <c r="AY1775" s="255" t="s">
        <v>181</v>
      </c>
    </row>
    <row r="1776" s="14" customFormat="1">
      <c r="A1776" s="14"/>
      <c r="B1776" s="245"/>
      <c r="C1776" s="246"/>
      <c r="D1776" s="236" t="s">
        <v>192</v>
      </c>
      <c r="E1776" s="247" t="s">
        <v>19</v>
      </c>
      <c r="F1776" s="248" t="s">
        <v>2401</v>
      </c>
      <c r="G1776" s="246"/>
      <c r="H1776" s="249">
        <v>42.252049999999997</v>
      </c>
      <c r="I1776" s="250"/>
      <c r="J1776" s="246"/>
      <c r="K1776" s="246"/>
      <c r="L1776" s="251"/>
      <c r="M1776" s="252"/>
      <c r="N1776" s="253"/>
      <c r="O1776" s="253"/>
      <c r="P1776" s="253"/>
      <c r="Q1776" s="253"/>
      <c r="R1776" s="253"/>
      <c r="S1776" s="253"/>
      <c r="T1776" s="25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5" t="s">
        <v>192</v>
      </c>
      <c r="AU1776" s="255" t="s">
        <v>80</v>
      </c>
      <c r="AV1776" s="14" t="s">
        <v>80</v>
      </c>
      <c r="AW1776" s="14" t="s">
        <v>194</v>
      </c>
      <c r="AX1776" s="14" t="s">
        <v>71</v>
      </c>
      <c r="AY1776" s="255" t="s">
        <v>181</v>
      </c>
    </row>
    <row r="1777" s="13" customFormat="1">
      <c r="A1777" s="13"/>
      <c r="B1777" s="234"/>
      <c r="C1777" s="235"/>
      <c r="D1777" s="236" t="s">
        <v>192</v>
      </c>
      <c r="E1777" s="237" t="s">
        <v>19</v>
      </c>
      <c r="F1777" s="238" t="s">
        <v>471</v>
      </c>
      <c r="G1777" s="235"/>
      <c r="H1777" s="237" t="s">
        <v>19</v>
      </c>
      <c r="I1777" s="239"/>
      <c r="J1777" s="235"/>
      <c r="K1777" s="235"/>
      <c r="L1777" s="240"/>
      <c r="M1777" s="241"/>
      <c r="N1777" s="242"/>
      <c r="O1777" s="242"/>
      <c r="P1777" s="242"/>
      <c r="Q1777" s="242"/>
      <c r="R1777" s="242"/>
      <c r="S1777" s="242"/>
      <c r="T1777" s="24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44" t="s">
        <v>192</v>
      </c>
      <c r="AU1777" s="244" t="s">
        <v>80</v>
      </c>
      <c r="AV1777" s="13" t="s">
        <v>78</v>
      </c>
      <c r="AW1777" s="13" t="s">
        <v>194</v>
      </c>
      <c r="AX1777" s="13" t="s">
        <v>71</v>
      </c>
      <c r="AY1777" s="244" t="s">
        <v>181</v>
      </c>
    </row>
    <row r="1778" s="14" customFormat="1">
      <c r="A1778" s="14"/>
      <c r="B1778" s="245"/>
      <c r="C1778" s="246"/>
      <c r="D1778" s="236" t="s">
        <v>192</v>
      </c>
      <c r="E1778" s="247" t="s">
        <v>19</v>
      </c>
      <c r="F1778" s="248" t="s">
        <v>2402</v>
      </c>
      <c r="G1778" s="246"/>
      <c r="H1778" s="249">
        <v>31.841999999999999</v>
      </c>
      <c r="I1778" s="250"/>
      <c r="J1778" s="246"/>
      <c r="K1778" s="246"/>
      <c r="L1778" s="251"/>
      <c r="M1778" s="252"/>
      <c r="N1778" s="253"/>
      <c r="O1778" s="253"/>
      <c r="P1778" s="253"/>
      <c r="Q1778" s="253"/>
      <c r="R1778" s="253"/>
      <c r="S1778" s="253"/>
      <c r="T1778" s="25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5" t="s">
        <v>192</v>
      </c>
      <c r="AU1778" s="255" t="s">
        <v>80</v>
      </c>
      <c r="AV1778" s="14" t="s">
        <v>80</v>
      </c>
      <c r="AW1778" s="14" t="s">
        <v>194</v>
      </c>
      <c r="AX1778" s="14" t="s">
        <v>71</v>
      </c>
      <c r="AY1778" s="255" t="s">
        <v>181</v>
      </c>
    </row>
    <row r="1779" s="14" customFormat="1">
      <c r="A1779" s="14"/>
      <c r="B1779" s="245"/>
      <c r="C1779" s="246"/>
      <c r="D1779" s="236" t="s">
        <v>192</v>
      </c>
      <c r="E1779" s="247" t="s">
        <v>19</v>
      </c>
      <c r="F1779" s="248" t="s">
        <v>2388</v>
      </c>
      <c r="G1779" s="246"/>
      <c r="H1779" s="249">
        <v>9.9675000000000011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192</v>
      </c>
      <c r="AU1779" s="255" t="s">
        <v>80</v>
      </c>
      <c r="AV1779" s="14" t="s">
        <v>80</v>
      </c>
      <c r="AW1779" s="14" t="s">
        <v>194</v>
      </c>
      <c r="AX1779" s="14" t="s">
        <v>71</v>
      </c>
      <c r="AY1779" s="255" t="s">
        <v>181</v>
      </c>
    </row>
    <row r="1780" s="14" customFormat="1">
      <c r="A1780" s="14"/>
      <c r="B1780" s="245"/>
      <c r="C1780" s="246"/>
      <c r="D1780" s="236" t="s">
        <v>192</v>
      </c>
      <c r="E1780" s="247" t="s">
        <v>19</v>
      </c>
      <c r="F1780" s="248" t="s">
        <v>2403</v>
      </c>
      <c r="G1780" s="246"/>
      <c r="H1780" s="249">
        <v>43.080999999999989</v>
      </c>
      <c r="I1780" s="250"/>
      <c r="J1780" s="246"/>
      <c r="K1780" s="246"/>
      <c r="L1780" s="251"/>
      <c r="M1780" s="252"/>
      <c r="N1780" s="253"/>
      <c r="O1780" s="253"/>
      <c r="P1780" s="253"/>
      <c r="Q1780" s="253"/>
      <c r="R1780" s="253"/>
      <c r="S1780" s="253"/>
      <c r="T1780" s="25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5" t="s">
        <v>192</v>
      </c>
      <c r="AU1780" s="255" t="s">
        <v>80</v>
      </c>
      <c r="AV1780" s="14" t="s">
        <v>80</v>
      </c>
      <c r="AW1780" s="14" t="s">
        <v>194</v>
      </c>
      <c r="AX1780" s="14" t="s">
        <v>71</v>
      </c>
      <c r="AY1780" s="255" t="s">
        <v>181</v>
      </c>
    </row>
    <row r="1781" s="15" customFormat="1">
      <c r="A1781" s="15"/>
      <c r="B1781" s="256"/>
      <c r="C1781" s="257"/>
      <c r="D1781" s="236" t="s">
        <v>192</v>
      </c>
      <c r="E1781" s="258" t="s">
        <v>19</v>
      </c>
      <c r="F1781" s="259" t="s">
        <v>214</v>
      </c>
      <c r="G1781" s="257"/>
      <c r="H1781" s="260">
        <v>131.25054999999998</v>
      </c>
      <c r="I1781" s="261"/>
      <c r="J1781" s="257"/>
      <c r="K1781" s="257"/>
      <c r="L1781" s="262"/>
      <c r="M1781" s="263"/>
      <c r="N1781" s="264"/>
      <c r="O1781" s="264"/>
      <c r="P1781" s="264"/>
      <c r="Q1781" s="264"/>
      <c r="R1781" s="264"/>
      <c r="S1781" s="264"/>
      <c r="T1781" s="26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66" t="s">
        <v>192</v>
      </c>
      <c r="AU1781" s="266" t="s">
        <v>80</v>
      </c>
      <c r="AV1781" s="15" t="s">
        <v>97</v>
      </c>
      <c r="AW1781" s="15" t="s">
        <v>194</v>
      </c>
      <c r="AX1781" s="15" t="s">
        <v>71</v>
      </c>
      <c r="AY1781" s="266" t="s">
        <v>181</v>
      </c>
    </row>
    <row r="1782" s="13" customFormat="1">
      <c r="A1782" s="13"/>
      <c r="B1782" s="234"/>
      <c r="C1782" s="235"/>
      <c r="D1782" s="236" t="s">
        <v>192</v>
      </c>
      <c r="E1782" s="237" t="s">
        <v>19</v>
      </c>
      <c r="F1782" s="238" t="s">
        <v>215</v>
      </c>
      <c r="G1782" s="235"/>
      <c r="H1782" s="237" t="s">
        <v>19</v>
      </c>
      <c r="I1782" s="239"/>
      <c r="J1782" s="235"/>
      <c r="K1782" s="235"/>
      <c r="L1782" s="240"/>
      <c r="M1782" s="241"/>
      <c r="N1782" s="242"/>
      <c r="O1782" s="242"/>
      <c r="P1782" s="242"/>
      <c r="Q1782" s="242"/>
      <c r="R1782" s="242"/>
      <c r="S1782" s="242"/>
      <c r="T1782" s="24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44" t="s">
        <v>192</v>
      </c>
      <c r="AU1782" s="244" t="s">
        <v>80</v>
      </c>
      <c r="AV1782" s="13" t="s">
        <v>78</v>
      </c>
      <c r="AW1782" s="13" t="s">
        <v>194</v>
      </c>
      <c r="AX1782" s="13" t="s">
        <v>71</v>
      </c>
      <c r="AY1782" s="244" t="s">
        <v>181</v>
      </c>
    </row>
    <row r="1783" s="14" customFormat="1">
      <c r="A1783" s="14"/>
      <c r="B1783" s="245"/>
      <c r="C1783" s="246"/>
      <c r="D1783" s="236" t="s">
        <v>192</v>
      </c>
      <c r="E1783" s="247" t="s">
        <v>19</v>
      </c>
      <c r="F1783" s="248" t="s">
        <v>770</v>
      </c>
      <c r="G1783" s="246"/>
      <c r="H1783" s="249">
        <v>10.914999999999999</v>
      </c>
      <c r="I1783" s="250"/>
      <c r="J1783" s="246"/>
      <c r="K1783" s="246"/>
      <c r="L1783" s="251"/>
      <c r="M1783" s="252"/>
      <c r="N1783" s="253"/>
      <c r="O1783" s="253"/>
      <c r="P1783" s="253"/>
      <c r="Q1783" s="253"/>
      <c r="R1783" s="253"/>
      <c r="S1783" s="253"/>
      <c r="T1783" s="25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5" t="s">
        <v>192</v>
      </c>
      <c r="AU1783" s="255" t="s">
        <v>80</v>
      </c>
      <c r="AV1783" s="14" t="s">
        <v>80</v>
      </c>
      <c r="AW1783" s="14" t="s">
        <v>194</v>
      </c>
      <c r="AX1783" s="14" t="s">
        <v>71</v>
      </c>
      <c r="AY1783" s="255" t="s">
        <v>181</v>
      </c>
    </row>
    <row r="1784" s="15" customFormat="1">
      <c r="A1784" s="15"/>
      <c r="B1784" s="256"/>
      <c r="C1784" s="257"/>
      <c r="D1784" s="236" t="s">
        <v>192</v>
      </c>
      <c r="E1784" s="258" t="s">
        <v>19</v>
      </c>
      <c r="F1784" s="259" t="s">
        <v>214</v>
      </c>
      <c r="G1784" s="257"/>
      <c r="H1784" s="260">
        <v>10.914999999999999</v>
      </c>
      <c r="I1784" s="261"/>
      <c r="J1784" s="257"/>
      <c r="K1784" s="257"/>
      <c r="L1784" s="262"/>
      <c r="M1784" s="263"/>
      <c r="N1784" s="264"/>
      <c r="O1784" s="264"/>
      <c r="P1784" s="264"/>
      <c r="Q1784" s="264"/>
      <c r="R1784" s="264"/>
      <c r="S1784" s="264"/>
      <c r="T1784" s="26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T1784" s="266" t="s">
        <v>192</v>
      </c>
      <c r="AU1784" s="266" t="s">
        <v>80</v>
      </c>
      <c r="AV1784" s="15" t="s">
        <v>97</v>
      </c>
      <c r="AW1784" s="15" t="s">
        <v>194</v>
      </c>
      <c r="AX1784" s="15" t="s">
        <v>71</v>
      </c>
      <c r="AY1784" s="266" t="s">
        <v>181</v>
      </c>
    </row>
    <row r="1785" s="13" customFormat="1">
      <c r="A1785" s="13"/>
      <c r="B1785" s="234"/>
      <c r="C1785" s="235"/>
      <c r="D1785" s="236" t="s">
        <v>192</v>
      </c>
      <c r="E1785" s="237" t="s">
        <v>19</v>
      </c>
      <c r="F1785" s="238" t="s">
        <v>217</v>
      </c>
      <c r="G1785" s="235"/>
      <c r="H1785" s="237" t="s">
        <v>19</v>
      </c>
      <c r="I1785" s="239"/>
      <c r="J1785" s="235"/>
      <c r="K1785" s="235"/>
      <c r="L1785" s="240"/>
      <c r="M1785" s="241"/>
      <c r="N1785" s="242"/>
      <c r="O1785" s="242"/>
      <c r="P1785" s="242"/>
      <c r="Q1785" s="242"/>
      <c r="R1785" s="242"/>
      <c r="S1785" s="242"/>
      <c r="T1785" s="24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4" t="s">
        <v>192</v>
      </c>
      <c r="AU1785" s="244" t="s">
        <v>80</v>
      </c>
      <c r="AV1785" s="13" t="s">
        <v>78</v>
      </c>
      <c r="AW1785" s="13" t="s">
        <v>194</v>
      </c>
      <c r="AX1785" s="13" t="s">
        <v>71</v>
      </c>
      <c r="AY1785" s="244" t="s">
        <v>181</v>
      </c>
    </row>
    <row r="1786" s="14" customFormat="1">
      <c r="A1786" s="14"/>
      <c r="B1786" s="245"/>
      <c r="C1786" s="246"/>
      <c r="D1786" s="236" t="s">
        <v>192</v>
      </c>
      <c r="E1786" s="247" t="s">
        <v>19</v>
      </c>
      <c r="F1786" s="248" t="s">
        <v>2404</v>
      </c>
      <c r="G1786" s="246"/>
      <c r="H1786" s="249">
        <v>14.129999999999999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192</v>
      </c>
      <c r="AU1786" s="255" t="s">
        <v>80</v>
      </c>
      <c r="AV1786" s="14" t="s">
        <v>80</v>
      </c>
      <c r="AW1786" s="14" t="s">
        <v>194</v>
      </c>
      <c r="AX1786" s="14" t="s">
        <v>71</v>
      </c>
      <c r="AY1786" s="255" t="s">
        <v>181</v>
      </c>
    </row>
    <row r="1787" s="14" customFormat="1">
      <c r="A1787" s="14"/>
      <c r="B1787" s="245"/>
      <c r="C1787" s="246"/>
      <c r="D1787" s="236" t="s">
        <v>192</v>
      </c>
      <c r="E1787" s="247" t="s">
        <v>19</v>
      </c>
      <c r="F1787" s="248" t="s">
        <v>2405</v>
      </c>
      <c r="G1787" s="246"/>
      <c r="H1787" s="249">
        <v>2.75</v>
      </c>
      <c r="I1787" s="250"/>
      <c r="J1787" s="246"/>
      <c r="K1787" s="246"/>
      <c r="L1787" s="251"/>
      <c r="M1787" s="252"/>
      <c r="N1787" s="253"/>
      <c r="O1787" s="253"/>
      <c r="P1787" s="253"/>
      <c r="Q1787" s="253"/>
      <c r="R1787" s="253"/>
      <c r="S1787" s="253"/>
      <c r="T1787" s="25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5" t="s">
        <v>192</v>
      </c>
      <c r="AU1787" s="255" t="s">
        <v>80</v>
      </c>
      <c r="AV1787" s="14" t="s">
        <v>80</v>
      </c>
      <c r="AW1787" s="14" t="s">
        <v>194</v>
      </c>
      <c r="AX1787" s="14" t="s">
        <v>71</v>
      </c>
      <c r="AY1787" s="255" t="s">
        <v>181</v>
      </c>
    </row>
    <row r="1788" s="15" customFormat="1">
      <c r="A1788" s="15"/>
      <c r="B1788" s="256"/>
      <c r="C1788" s="257"/>
      <c r="D1788" s="236" t="s">
        <v>192</v>
      </c>
      <c r="E1788" s="258" t="s">
        <v>19</v>
      </c>
      <c r="F1788" s="259" t="s">
        <v>214</v>
      </c>
      <c r="G1788" s="257"/>
      <c r="H1788" s="260">
        <v>16.879999999999999</v>
      </c>
      <c r="I1788" s="261"/>
      <c r="J1788" s="257"/>
      <c r="K1788" s="257"/>
      <c r="L1788" s="262"/>
      <c r="M1788" s="263"/>
      <c r="N1788" s="264"/>
      <c r="O1788" s="264"/>
      <c r="P1788" s="264"/>
      <c r="Q1788" s="264"/>
      <c r="R1788" s="264"/>
      <c r="S1788" s="264"/>
      <c r="T1788" s="26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T1788" s="266" t="s">
        <v>192</v>
      </c>
      <c r="AU1788" s="266" t="s">
        <v>80</v>
      </c>
      <c r="AV1788" s="15" t="s">
        <v>97</v>
      </c>
      <c r="AW1788" s="15" t="s">
        <v>194</v>
      </c>
      <c r="AX1788" s="15" t="s">
        <v>71</v>
      </c>
      <c r="AY1788" s="266" t="s">
        <v>181</v>
      </c>
    </row>
    <row r="1789" s="16" customFormat="1">
      <c r="A1789" s="16"/>
      <c r="B1789" s="267"/>
      <c r="C1789" s="268"/>
      <c r="D1789" s="236" t="s">
        <v>192</v>
      </c>
      <c r="E1789" s="269" t="s">
        <v>19</v>
      </c>
      <c r="F1789" s="270" t="s">
        <v>220</v>
      </c>
      <c r="G1789" s="268"/>
      <c r="H1789" s="271">
        <v>159.04554999999996</v>
      </c>
      <c r="I1789" s="272"/>
      <c r="J1789" s="268"/>
      <c r="K1789" s="268"/>
      <c r="L1789" s="273"/>
      <c r="M1789" s="274"/>
      <c r="N1789" s="275"/>
      <c r="O1789" s="275"/>
      <c r="P1789" s="275"/>
      <c r="Q1789" s="275"/>
      <c r="R1789" s="275"/>
      <c r="S1789" s="275"/>
      <c r="T1789" s="27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T1789" s="277" t="s">
        <v>192</v>
      </c>
      <c r="AU1789" s="277" t="s">
        <v>80</v>
      </c>
      <c r="AV1789" s="16" t="s">
        <v>188</v>
      </c>
      <c r="AW1789" s="16" t="s">
        <v>194</v>
      </c>
      <c r="AX1789" s="16" t="s">
        <v>78</v>
      </c>
      <c r="AY1789" s="277" t="s">
        <v>181</v>
      </c>
    </row>
    <row r="1790" s="2" customFormat="1" ht="44.25" customHeight="1">
      <c r="A1790" s="41"/>
      <c r="B1790" s="42"/>
      <c r="C1790" s="216" t="s">
        <v>2406</v>
      </c>
      <c r="D1790" s="216" t="s">
        <v>183</v>
      </c>
      <c r="E1790" s="217" t="s">
        <v>2407</v>
      </c>
      <c r="F1790" s="218" t="s">
        <v>2408</v>
      </c>
      <c r="G1790" s="219" t="s">
        <v>186</v>
      </c>
      <c r="H1790" s="220">
        <v>2.4790000000000001</v>
      </c>
      <c r="I1790" s="221"/>
      <c r="J1790" s="222">
        <f>ROUND(I1790*H1790,2)</f>
        <v>0</v>
      </c>
      <c r="K1790" s="218" t="s">
        <v>187</v>
      </c>
      <c r="L1790" s="47"/>
      <c r="M1790" s="223" t="s">
        <v>19</v>
      </c>
      <c r="N1790" s="224" t="s">
        <v>42</v>
      </c>
      <c r="O1790" s="87"/>
      <c r="P1790" s="225">
        <f>O1790*H1790</f>
        <v>0</v>
      </c>
      <c r="Q1790" s="225">
        <v>0</v>
      </c>
      <c r="R1790" s="225">
        <f>Q1790*H1790</f>
        <v>0</v>
      </c>
      <c r="S1790" s="225">
        <v>1.8</v>
      </c>
      <c r="T1790" s="226">
        <f>S1790*H1790</f>
        <v>4.4622000000000002</v>
      </c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R1790" s="227" t="s">
        <v>188</v>
      </c>
      <c r="AT1790" s="227" t="s">
        <v>183</v>
      </c>
      <c r="AU1790" s="227" t="s">
        <v>80</v>
      </c>
      <c r="AY1790" s="20" t="s">
        <v>181</v>
      </c>
      <c r="BE1790" s="228">
        <f>IF(N1790="základní",J1790,0)</f>
        <v>0</v>
      </c>
      <c r="BF1790" s="228">
        <f>IF(N1790="snížená",J1790,0)</f>
        <v>0</v>
      </c>
      <c r="BG1790" s="228">
        <f>IF(N1790="zákl. přenesená",J1790,0)</f>
        <v>0</v>
      </c>
      <c r="BH1790" s="228">
        <f>IF(N1790="sníž. přenesená",J1790,0)</f>
        <v>0</v>
      </c>
      <c r="BI1790" s="228">
        <f>IF(N1790="nulová",J1790,0)</f>
        <v>0</v>
      </c>
      <c r="BJ1790" s="20" t="s">
        <v>78</v>
      </c>
      <c r="BK1790" s="228">
        <f>ROUND(I1790*H1790,2)</f>
        <v>0</v>
      </c>
      <c r="BL1790" s="20" t="s">
        <v>188</v>
      </c>
      <c r="BM1790" s="227" t="s">
        <v>2409</v>
      </c>
    </row>
    <row r="1791" s="2" customFormat="1">
      <c r="A1791" s="41"/>
      <c r="B1791" s="42"/>
      <c r="C1791" s="43"/>
      <c r="D1791" s="229" t="s">
        <v>190</v>
      </c>
      <c r="E1791" s="43"/>
      <c r="F1791" s="230" t="s">
        <v>2410</v>
      </c>
      <c r="G1791" s="43"/>
      <c r="H1791" s="43"/>
      <c r="I1791" s="231"/>
      <c r="J1791" s="43"/>
      <c r="K1791" s="43"/>
      <c r="L1791" s="47"/>
      <c r="M1791" s="232"/>
      <c r="N1791" s="233"/>
      <c r="O1791" s="87"/>
      <c r="P1791" s="87"/>
      <c r="Q1791" s="87"/>
      <c r="R1791" s="87"/>
      <c r="S1791" s="87"/>
      <c r="T1791" s="88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T1791" s="20" t="s">
        <v>190</v>
      </c>
      <c r="AU1791" s="20" t="s">
        <v>80</v>
      </c>
    </row>
    <row r="1792" s="13" customFormat="1">
      <c r="A1792" s="13"/>
      <c r="B1792" s="234"/>
      <c r="C1792" s="235"/>
      <c r="D1792" s="236" t="s">
        <v>192</v>
      </c>
      <c r="E1792" s="237" t="s">
        <v>19</v>
      </c>
      <c r="F1792" s="238" t="s">
        <v>464</v>
      </c>
      <c r="G1792" s="235"/>
      <c r="H1792" s="237" t="s">
        <v>19</v>
      </c>
      <c r="I1792" s="239"/>
      <c r="J1792" s="235"/>
      <c r="K1792" s="235"/>
      <c r="L1792" s="240"/>
      <c r="M1792" s="241"/>
      <c r="N1792" s="242"/>
      <c r="O1792" s="242"/>
      <c r="P1792" s="242"/>
      <c r="Q1792" s="242"/>
      <c r="R1792" s="242"/>
      <c r="S1792" s="242"/>
      <c r="T1792" s="24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44" t="s">
        <v>192</v>
      </c>
      <c r="AU1792" s="244" t="s">
        <v>80</v>
      </c>
      <c r="AV1792" s="13" t="s">
        <v>78</v>
      </c>
      <c r="AW1792" s="13" t="s">
        <v>194</v>
      </c>
      <c r="AX1792" s="13" t="s">
        <v>71</v>
      </c>
      <c r="AY1792" s="244" t="s">
        <v>181</v>
      </c>
    </row>
    <row r="1793" s="14" customFormat="1">
      <c r="A1793" s="14"/>
      <c r="B1793" s="245"/>
      <c r="C1793" s="246"/>
      <c r="D1793" s="236" t="s">
        <v>192</v>
      </c>
      <c r="E1793" s="247" t="s">
        <v>19</v>
      </c>
      <c r="F1793" s="248" t="s">
        <v>2411</v>
      </c>
      <c r="G1793" s="246"/>
      <c r="H1793" s="249">
        <v>0.70199999999999996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192</v>
      </c>
      <c r="AU1793" s="255" t="s">
        <v>80</v>
      </c>
      <c r="AV1793" s="14" t="s">
        <v>80</v>
      </c>
      <c r="AW1793" s="14" t="s">
        <v>194</v>
      </c>
      <c r="AX1793" s="14" t="s">
        <v>71</v>
      </c>
      <c r="AY1793" s="255" t="s">
        <v>181</v>
      </c>
    </row>
    <row r="1794" s="14" customFormat="1">
      <c r="A1794" s="14"/>
      <c r="B1794" s="245"/>
      <c r="C1794" s="246"/>
      <c r="D1794" s="236" t="s">
        <v>192</v>
      </c>
      <c r="E1794" s="247" t="s">
        <v>19</v>
      </c>
      <c r="F1794" s="248" t="s">
        <v>2412</v>
      </c>
      <c r="G1794" s="246"/>
      <c r="H1794" s="249">
        <v>1.77686392</v>
      </c>
      <c r="I1794" s="250"/>
      <c r="J1794" s="246"/>
      <c r="K1794" s="246"/>
      <c r="L1794" s="251"/>
      <c r="M1794" s="252"/>
      <c r="N1794" s="253"/>
      <c r="O1794" s="253"/>
      <c r="P1794" s="253"/>
      <c r="Q1794" s="253"/>
      <c r="R1794" s="253"/>
      <c r="S1794" s="253"/>
      <c r="T1794" s="25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5" t="s">
        <v>192</v>
      </c>
      <c r="AU1794" s="255" t="s">
        <v>80</v>
      </c>
      <c r="AV1794" s="14" t="s">
        <v>80</v>
      </c>
      <c r="AW1794" s="14" t="s">
        <v>194</v>
      </c>
      <c r="AX1794" s="14" t="s">
        <v>71</v>
      </c>
      <c r="AY1794" s="255" t="s">
        <v>181</v>
      </c>
    </row>
    <row r="1795" s="13" customFormat="1">
      <c r="A1795" s="13"/>
      <c r="B1795" s="234"/>
      <c r="C1795" s="235"/>
      <c r="D1795" s="236" t="s">
        <v>192</v>
      </c>
      <c r="E1795" s="237" t="s">
        <v>19</v>
      </c>
      <c r="F1795" s="238" t="s">
        <v>469</v>
      </c>
      <c r="G1795" s="235"/>
      <c r="H1795" s="237" t="s">
        <v>19</v>
      </c>
      <c r="I1795" s="239"/>
      <c r="J1795" s="235"/>
      <c r="K1795" s="235"/>
      <c r="L1795" s="240"/>
      <c r="M1795" s="241"/>
      <c r="N1795" s="242"/>
      <c r="O1795" s="242"/>
      <c r="P1795" s="242"/>
      <c r="Q1795" s="242"/>
      <c r="R1795" s="242"/>
      <c r="S1795" s="242"/>
      <c r="T1795" s="24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4" t="s">
        <v>192</v>
      </c>
      <c r="AU1795" s="244" t="s">
        <v>80</v>
      </c>
      <c r="AV1795" s="13" t="s">
        <v>78</v>
      </c>
      <c r="AW1795" s="13" t="s">
        <v>194</v>
      </c>
      <c r="AX1795" s="13" t="s">
        <v>71</v>
      </c>
      <c r="AY1795" s="244" t="s">
        <v>181</v>
      </c>
    </row>
    <row r="1796" s="2" customFormat="1" ht="49.05" customHeight="1">
      <c r="A1796" s="41"/>
      <c r="B1796" s="42"/>
      <c r="C1796" s="216" t="s">
        <v>2413</v>
      </c>
      <c r="D1796" s="216" t="s">
        <v>183</v>
      </c>
      <c r="E1796" s="217" t="s">
        <v>2414</v>
      </c>
      <c r="F1796" s="218" t="s">
        <v>2415</v>
      </c>
      <c r="G1796" s="219" t="s">
        <v>186</v>
      </c>
      <c r="H1796" s="220">
        <v>50.938000000000002</v>
      </c>
      <c r="I1796" s="221"/>
      <c r="J1796" s="222">
        <f>ROUND(I1796*H1796,2)</f>
        <v>0</v>
      </c>
      <c r="K1796" s="218" t="s">
        <v>187</v>
      </c>
      <c r="L1796" s="47"/>
      <c r="M1796" s="223" t="s">
        <v>19</v>
      </c>
      <c r="N1796" s="224" t="s">
        <v>42</v>
      </c>
      <c r="O1796" s="87"/>
      <c r="P1796" s="225">
        <f>O1796*H1796</f>
        <v>0</v>
      </c>
      <c r="Q1796" s="225">
        <v>0</v>
      </c>
      <c r="R1796" s="225">
        <f>Q1796*H1796</f>
        <v>0</v>
      </c>
      <c r="S1796" s="225">
        <v>1.8</v>
      </c>
      <c r="T1796" s="226">
        <f>S1796*H1796</f>
        <v>91.688400000000001</v>
      </c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R1796" s="227" t="s">
        <v>188</v>
      </c>
      <c r="AT1796" s="227" t="s">
        <v>183</v>
      </c>
      <c r="AU1796" s="227" t="s">
        <v>80</v>
      </c>
      <c r="AY1796" s="20" t="s">
        <v>181</v>
      </c>
      <c r="BE1796" s="228">
        <f>IF(N1796="základní",J1796,0)</f>
        <v>0</v>
      </c>
      <c r="BF1796" s="228">
        <f>IF(N1796="snížená",J1796,0)</f>
        <v>0</v>
      </c>
      <c r="BG1796" s="228">
        <f>IF(N1796="zákl. přenesená",J1796,0)</f>
        <v>0</v>
      </c>
      <c r="BH1796" s="228">
        <f>IF(N1796="sníž. přenesená",J1796,0)</f>
        <v>0</v>
      </c>
      <c r="BI1796" s="228">
        <f>IF(N1796="nulová",J1796,0)</f>
        <v>0</v>
      </c>
      <c r="BJ1796" s="20" t="s">
        <v>78</v>
      </c>
      <c r="BK1796" s="228">
        <f>ROUND(I1796*H1796,2)</f>
        <v>0</v>
      </c>
      <c r="BL1796" s="20" t="s">
        <v>188</v>
      </c>
      <c r="BM1796" s="227" t="s">
        <v>2416</v>
      </c>
    </row>
    <row r="1797" s="2" customFormat="1">
      <c r="A1797" s="41"/>
      <c r="B1797" s="42"/>
      <c r="C1797" s="43"/>
      <c r="D1797" s="229" t="s">
        <v>190</v>
      </c>
      <c r="E1797" s="43"/>
      <c r="F1797" s="230" t="s">
        <v>2417</v>
      </c>
      <c r="G1797" s="43"/>
      <c r="H1797" s="43"/>
      <c r="I1797" s="231"/>
      <c r="J1797" s="43"/>
      <c r="K1797" s="43"/>
      <c r="L1797" s="47"/>
      <c r="M1797" s="232"/>
      <c r="N1797" s="233"/>
      <c r="O1797" s="87"/>
      <c r="P1797" s="87"/>
      <c r="Q1797" s="87"/>
      <c r="R1797" s="87"/>
      <c r="S1797" s="87"/>
      <c r="T1797" s="88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T1797" s="20" t="s">
        <v>190</v>
      </c>
      <c r="AU1797" s="20" t="s">
        <v>80</v>
      </c>
    </row>
    <row r="1798" s="13" customFormat="1">
      <c r="A1798" s="13"/>
      <c r="B1798" s="234"/>
      <c r="C1798" s="235"/>
      <c r="D1798" s="236" t="s">
        <v>192</v>
      </c>
      <c r="E1798" s="237" t="s">
        <v>19</v>
      </c>
      <c r="F1798" s="238" t="s">
        <v>464</v>
      </c>
      <c r="G1798" s="235"/>
      <c r="H1798" s="237" t="s">
        <v>19</v>
      </c>
      <c r="I1798" s="239"/>
      <c r="J1798" s="235"/>
      <c r="K1798" s="235"/>
      <c r="L1798" s="240"/>
      <c r="M1798" s="241"/>
      <c r="N1798" s="242"/>
      <c r="O1798" s="242"/>
      <c r="P1798" s="242"/>
      <c r="Q1798" s="242"/>
      <c r="R1798" s="242"/>
      <c r="S1798" s="242"/>
      <c r="T1798" s="24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4" t="s">
        <v>192</v>
      </c>
      <c r="AU1798" s="244" t="s">
        <v>80</v>
      </c>
      <c r="AV1798" s="13" t="s">
        <v>78</v>
      </c>
      <c r="AW1798" s="13" t="s">
        <v>194</v>
      </c>
      <c r="AX1798" s="13" t="s">
        <v>71</v>
      </c>
      <c r="AY1798" s="244" t="s">
        <v>181</v>
      </c>
    </row>
    <row r="1799" s="14" customFormat="1">
      <c r="A1799" s="14"/>
      <c r="B1799" s="245"/>
      <c r="C1799" s="246"/>
      <c r="D1799" s="236" t="s">
        <v>192</v>
      </c>
      <c r="E1799" s="247" t="s">
        <v>19</v>
      </c>
      <c r="F1799" s="248" t="s">
        <v>2418</v>
      </c>
      <c r="G1799" s="246"/>
      <c r="H1799" s="249">
        <v>1.59198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192</v>
      </c>
      <c r="AU1799" s="255" t="s">
        <v>80</v>
      </c>
      <c r="AV1799" s="14" t="s">
        <v>80</v>
      </c>
      <c r="AW1799" s="14" t="s">
        <v>194</v>
      </c>
      <c r="AX1799" s="14" t="s">
        <v>71</v>
      </c>
      <c r="AY1799" s="255" t="s">
        <v>181</v>
      </c>
    </row>
    <row r="1800" s="14" customFormat="1">
      <c r="A1800" s="14"/>
      <c r="B1800" s="245"/>
      <c r="C1800" s="246"/>
      <c r="D1800" s="236" t="s">
        <v>192</v>
      </c>
      <c r="E1800" s="247" t="s">
        <v>19</v>
      </c>
      <c r="F1800" s="248" t="s">
        <v>2419</v>
      </c>
      <c r="G1800" s="246"/>
      <c r="H1800" s="249">
        <v>1.6812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192</v>
      </c>
      <c r="AU1800" s="255" t="s">
        <v>80</v>
      </c>
      <c r="AV1800" s="14" t="s">
        <v>80</v>
      </c>
      <c r="AW1800" s="14" t="s">
        <v>194</v>
      </c>
      <c r="AX1800" s="14" t="s">
        <v>71</v>
      </c>
      <c r="AY1800" s="255" t="s">
        <v>181</v>
      </c>
    </row>
    <row r="1801" s="14" customFormat="1">
      <c r="A1801" s="14"/>
      <c r="B1801" s="245"/>
      <c r="C1801" s="246"/>
      <c r="D1801" s="236" t="s">
        <v>192</v>
      </c>
      <c r="E1801" s="247" t="s">
        <v>19</v>
      </c>
      <c r="F1801" s="248" t="s">
        <v>2420</v>
      </c>
      <c r="G1801" s="246"/>
      <c r="H1801" s="249">
        <v>5.3701875000000001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192</v>
      </c>
      <c r="AU1801" s="255" t="s">
        <v>80</v>
      </c>
      <c r="AV1801" s="14" t="s">
        <v>80</v>
      </c>
      <c r="AW1801" s="14" t="s">
        <v>194</v>
      </c>
      <c r="AX1801" s="14" t="s">
        <v>71</v>
      </c>
      <c r="AY1801" s="255" t="s">
        <v>181</v>
      </c>
    </row>
    <row r="1802" s="14" customFormat="1">
      <c r="A1802" s="14"/>
      <c r="B1802" s="245"/>
      <c r="C1802" s="246"/>
      <c r="D1802" s="236" t="s">
        <v>192</v>
      </c>
      <c r="E1802" s="247" t="s">
        <v>19</v>
      </c>
      <c r="F1802" s="248" t="s">
        <v>2421</v>
      </c>
      <c r="G1802" s="246"/>
      <c r="H1802" s="249">
        <v>8.8691449999999996</v>
      </c>
      <c r="I1802" s="250"/>
      <c r="J1802" s="246"/>
      <c r="K1802" s="246"/>
      <c r="L1802" s="251"/>
      <c r="M1802" s="252"/>
      <c r="N1802" s="253"/>
      <c r="O1802" s="253"/>
      <c r="P1802" s="253"/>
      <c r="Q1802" s="253"/>
      <c r="R1802" s="253"/>
      <c r="S1802" s="253"/>
      <c r="T1802" s="25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5" t="s">
        <v>192</v>
      </c>
      <c r="AU1802" s="255" t="s">
        <v>80</v>
      </c>
      <c r="AV1802" s="14" t="s">
        <v>80</v>
      </c>
      <c r="AW1802" s="14" t="s">
        <v>194</v>
      </c>
      <c r="AX1802" s="14" t="s">
        <v>71</v>
      </c>
      <c r="AY1802" s="255" t="s">
        <v>181</v>
      </c>
    </row>
    <row r="1803" s="15" customFormat="1">
      <c r="A1803" s="15"/>
      <c r="B1803" s="256"/>
      <c r="C1803" s="257"/>
      <c r="D1803" s="236" t="s">
        <v>192</v>
      </c>
      <c r="E1803" s="258" t="s">
        <v>19</v>
      </c>
      <c r="F1803" s="259" t="s">
        <v>214</v>
      </c>
      <c r="G1803" s="257"/>
      <c r="H1803" s="260">
        <v>17.5125125</v>
      </c>
      <c r="I1803" s="261"/>
      <c r="J1803" s="257"/>
      <c r="K1803" s="257"/>
      <c r="L1803" s="262"/>
      <c r="M1803" s="263"/>
      <c r="N1803" s="264"/>
      <c r="O1803" s="264"/>
      <c r="P1803" s="264"/>
      <c r="Q1803" s="264"/>
      <c r="R1803" s="264"/>
      <c r="S1803" s="264"/>
      <c r="T1803" s="26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66" t="s">
        <v>192</v>
      </c>
      <c r="AU1803" s="266" t="s">
        <v>80</v>
      </c>
      <c r="AV1803" s="15" t="s">
        <v>97</v>
      </c>
      <c r="AW1803" s="15" t="s">
        <v>194</v>
      </c>
      <c r="AX1803" s="15" t="s">
        <v>71</v>
      </c>
      <c r="AY1803" s="266" t="s">
        <v>181</v>
      </c>
    </row>
    <row r="1804" s="13" customFormat="1">
      <c r="A1804" s="13"/>
      <c r="B1804" s="234"/>
      <c r="C1804" s="235"/>
      <c r="D1804" s="236" t="s">
        <v>192</v>
      </c>
      <c r="E1804" s="237" t="s">
        <v>19</v>
      </c>
      <c r="F1804" s="238" t="s">
        <v>469</v>
      </c>
      <c r="G1804" s="235"/>
      <c r="H1804" s="237" t="s">
        <v>19</v>
      </c>
      <c r="I1804" s="239"/>
      <c r="J1804" s="235"/>
      <c r="K1804" s="235"/>
      <c r="L1804" s="240"/>
      <c r="M1804" s="241"/>
      <c r="N1804" s="242"/>
      <c r="O1804" s="242"/>
      <c r="P1804" s="242"/>
      <c r="Q1804" s="242"/>
      <c r="R1804" s="242"/>
      <c r="S1804" s="242"/>
      <c r="T1804" s="24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44" t="s">
        <v>192</v>
      </c>
      <c r="AU1804" s="244" t="s">
        <v>80</v>
      </c>
      <c r="AV1804" s="13" t="s">
        <v>78</v>
      </c>
      <c r="AW1804" s="13" t="s">
        <v>194</v>
      </c>
      <c r="AX1804" s="13" t="s">
        <v>71</v>
      </c>
      <c r="AY1804" s="244" t="s">
        <v>181</v>
      </c>
    </row>
    <row r="1805" s="14" customFormat="1">
      <c r="A1805" s="14"/>
      <c r="B1805" s="245"/>
      <c r="C1805" s="246"/>
      <c r="D1805" s="236" t="s">
        <v>192</v>
      </c>
      <c r="E1805" s="247" t="s">
        <v>19</v>
      </c>
      <c r="F1805" s="248" t="s">
        <v>2422</v>
      </c>
      <c r="G1805" s="246"/>
      <c r="H1805" s="249">
        <v>3.7762199999999999</v>
      </c>
      <c r="I1805" s="250"/>
      <c r="J1805" s="246"/>
      <c r="K1805" s="246"/>
      <c r="L1805" s="251"/>
      <c r="M1805" s="252"/>
      <c r="N1805" s="253"/>
      <c r="O1805" s="253"/>
      <c r="P1805" s="253"/>
      <c r="Q1805" s="253"/>
      <c r="R1805" s="253"/>
      <c r="S1805" s="253"/>
      <c r="T1805" s="25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5" t="s">
        <v>192</v>
      </c>
      <c r="AU1805" s="255" t="s">
        <v>80</v>
      </c>
      <c r="AV1805" s="14" t="s">
        <v>80</v>
      </c>
      <c r="AW1805" s="14" t="s">
        <v>194</v>
      </c>
      <c r="AX1805" s="14" t="s">
        <v>71</v>
      </c>
      <c r="AY1805" s="255" t="s">
        <v>181</v>
      </c>
    </row>
    <row r="1806" s="14" customFormat="1">
      <c r="A1806" s="14"/>
      <c r="B1806" s="245"/>
      <c r="C1806" s="246"/>
      <c r="D1806" s="236" t="s">
        <v>192</v>
      </c>
      <c r="E1806" s="247" t="s">
        <v>19</v>
      </c>
      <c r="F1806" s="248" t="s">
        <v>2423</v>
      </c>
      <c r="G1806" s="246"/>
      <c r="H1806" s="249">
        <v>3.6000000000000001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192</v>
      </c>
      <c r="AU1806" s="255" t="s">
        <v>80</v>
      </c>
      <c r="AV1806" s="14" t="s">
        <v>80</v>
      </c>
      <c r="AW1806" s="14" t="s">
        <v>194</v>
      </c>
      <c r="AX1806" s="14" t="s">
        <v>71</v>
      </c>
      <c r="AY1806" s="255" t="s">
        <v>181</v>
      </c>
    </row>
    <row r="1807" s="14" customFormat="1">
      <c r="A1807" s="14"/>
      <c r="B1807" s="245"/>
      <c r="C1807" s="246"/>
      <c r="D1807" s="236" t="s">
        <v>192</v>
      </c>
      <c r="E1807" s="247" t="s">
        <v>19</v>
      </c>
      <c r="F1807" s="248" t="s">
        <v>2424</v>
      </c>
      <c r="G1807" s="246"/>
      <c r="H1807" s="249">
        <v>4.8033000000000001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192</v>
      </c>
      <c r="AU1807" s="255" t="s">
        <v>80</v>
      </c>
      <c r="AV1807" s="14" t="s">
        <v>80</v>
      </c>
      <c r="AW1807" s="14" t="s">
        <v>194</v>
      </c>
      <c r="AX1807" s="14" t="s">
        <v>71</v>
      </c>
      <c r="AY1807" s="255" t="s">
        <v>181</v>
      </c>
    </row>
    <row r="1808" s="14" customFormat="1">
      <c r="A1808" s="14"/>
      <c r="B1808" s="245"/>
      <c r="C1808" s="246"/>
      <c r="D1808" s="236" t="s">
        <v>192</v>
      </c>
      <c r="E1808" s="247" t="s">
        <v>19</v>
      </c>
      <c r="F1808" s="248" t="s">
        <v>2425</v>
      </c>
      <c r="G1808" s="246"/>
      <c r="H1808" s="249">
        <v>3.167424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192</v>
      </c>
      <c r="AU1808" s="255" t="s">
        <v>80</v>
      </c>
      <c r="AV1808" s="14" t="s">
        <v>80</v>
      </c>
      <c r="AW1808" s="14" t="s">
        <v>194</v>
      </c>
      <c r="AX1808" s="14" t="s">
        <v>71</v>
      </c>
      <c r="AY1808" s="255" t="s">
        <v>181</v>
      </c>
    </row>
    <row r="1809" s="14" customFormat="1">
      <c r="A1809" s="14"/>
      <c r="B1809" s="245"/>
      <c r="C1809" s="246"/>
      <c r="D1809" s="236" t="s">
        <v>192</v>
      </c>
      <c r="E1809" s="247" t="s">
        <v>19</v>
      </c>
      <c r="F1809" s="248" t="s">
        <v>2426</v>
      </c>
      <c r="G1809" s="246"/>
      <c r="H1809" s="249">
        <v>1.6608000000000001</v>
      </c>
      <c r="I1809" s="250"/>
      <c r="J1809" s="246"/>
      <c r="K1809" s="246"/>
      <c r="L1809" s="251"/>
      <c r="M1809" s="252"/>
      <c r="N1809" s="253"/>
      <c r="O1809" s="253"/>
      <c r="P1809" s="253"/>
      <c r="Q1809" s="253"/>
      <c r="R1809" s="253"/>
      <c r="S1809" s="253"/>
      <c r="T1809" s="25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5" t="s">
        <v>192</v>
      </c>
      <c r="AU1809" s="255" t="s">
        <v>80</v>
      </c>
      <c r="AV1809" s="14" t="s">
        <v>80</v>
      </c>
      <c r="AW1809" s="14" t="s">
        <v>194</v>
      </c>
      <c r="AX1809" s="14" t="s">
        <v>71</v>
      </c>
      <c r="AY1809" s="255" t="s">
        <v>181</v>
      </c>
    </row>
    <row r="1810" s="14" customFormat="1">
      <c r="A1810" s="14"/>
      <c r="B1810" s="245"/>
      <c r="C1810" s="246"/>
      <c r="D1810" s="236" t="s">
        <v>192</v>
      </c>
      <c r="E1810" s="247" t="s">
        <v>19</v>
      </c>
      <c r="F1810" s="248" t="s">
        <v>2427</v>
      </c>
      <c r="G1810" s="246"/>
      <c r="H1810" s="249">
        <v>2.4738000000000002</v>
      </c>
      <c r="I1810" s="250"/>
      <c r="J1810" s="246"/>
      <c r="K1810" s="246"/>
      <c r="L1810" s="251"/>
      <c r="M1810" s="252"/>
      <c r="N1810" s="253"/>
      <c r="O1810" s="253"/>
      <c r="P1810" s="253"/>
      <c r="Q1810" s="253"/>
      <c r="R1810" s="253"/>
      <c r="S1810" s="253"/>
      <c r="T1810" s="25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5" t="s">
        <v>192</v>
      </c>
      <c r="AU1810" s="255" t="s">
        <v>80</v>
      </c>
      <c r="AV1810" s="14" t="s">
        <v>80</v>
      </c>
      <c r="AW1810" s="14" t="s">
        <v>194</v>
      </c>
      <c r="AX1810" s="14" t="s">
        <v>71</v>
      </c>
      <c r="AY1810" s="255" t="s">
        <v>181</v>
      </c>
    </row>
    <row r="1811" s="15" customFormat="1">
      <c r="A1811" s="15"/>
      <c r="B1811" s="256"/>
      <c r="C1811" s="257"/>
      <c r="D1811" s="236" t="s">
        <v>192</v>
      </c>
      <c r="E1811" s="258" t="s">
        <v>19</v>
      </c>
      <c r="F1811" s="259" t="s">
        <v>214</v>
      </c>
      <c r="G1811" s="257"/>
      <c r="H1811" s="260">
        <v>19.481544</v>
      </c>
      <c r="I1811" s="261"/>
      <c r="J1811" s="257"/>
      <c r="K1811" s="257"/>
      <c r="L1811" s="262"/>
      <c r="M1811" s="263"/>
      <c r="N1811" s="264"/>
      <c r="O1811" s="264"/>
      <c r="P1811" s="264"/>
      <c r="Q1811" s="264"/>
      <c r="R1811" s="264"/>
      <c r="S1811" s="264"/>
      <c r="T1811" s="26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T1811" s="266" t="s">
        <v>192</v>
      </c>
      <c r="AU1811" s="266" t="s">
        <v>80</v>
      </c>
      <c r="AV1811" s="15" t="s">
        <v>97</v>
      </c>
      <c r="AW1811" s="15" t="s">
        <v>194</v>
      </c>
      <c r="AX1811" s="15" t="s">
        <v>71</v>
      </c>
      <c r="AY1811" s="266" t="s">
        <v>181</v>
      </c>
    </row>
    <row r="1812" s="13" customFormat="1">
      <c r="A1812" s="13"/>
      <c r="B1812" s="234"/>
      <c r="C1812" s="235"/>
      <c r="D1812" s="236" t="s">
        <v>192</v>
      </c>
      <c r="E1812" s="237" t="s">
        <v>19</v>
      </c>
      <c r="F1812" s="238" t="s">
        <v>471</v>
      </c>
      <c r="G1812" s="235"/>
      <c r="H1812" s="237" t="s">
        <v>19</v>
      </c>
      <c r="I1812" s="239"/>
      <c r="J1812" s="235"/>
      <c r="K1812" s="235"/>
      <c r="L1812" s="240"/>
      <c r="M1812" s="241"/>
      <c r="N1812" s="242"/>
      <c r="O1812" s="242"/>
      <c r="P1812" s="242"/>
      <c r="Q1812" s="242"/>
      <c r="R1812" s="242"/>
      <c r="S1812" s="242"/>
      <c r="T1812" s="24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4" t="s">
        <v>192</v>
      </c>
      <c r="AU1812" s="244" t="s">
        <v>80</v>
      </c>
      <c r="AV1812" s="13" t="s">
        <v>78</v>
      </c>
      <c r="AW1812" s="13" t="s">
        <v>194</v>
      </c>
      <c r="AX1812" s="13" t="s">
        <v>71</v>
      </c>
      <c r="AY1812" s="244" t="s">
        <v>181</v>
      </c>
    </row>
    <row r="1813" s="14" customFormat="1">
      <c r="A1813" s="14"/>
      <c r="B1813" s="245"/>
      <c r="C1813" s="246"/>
      <c r="D1813" s="236" t="s">
        <v>192</v>
      </c>
      <c r="E1813" s="247" t="s">
        <v>19</v>
      </c>
      <c r="F1813" s="248" t="s">
        <v>2428</v>
      </c>
      <c r="G1813" s="246"/>
      <c r="H1813" s="249">
        <v>4.0499999999999998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192</v>
      </c>
      <c r="AU1813" s="255" t="s">
        <v>80</v>
      </c>
      <c r="AV1813" s="14" t="s">
        <v>80</v>
      </c>
      <c r="AW1813" s="14" t="s">
        <v>194</v>
      </c>
      <c r="AX1813" s="14" t="s">
        <v>71</v>
      </c>
      <c r="AY1813" s="255" t="s">
        <v>181</v>
      </c>
    </row>
    <row r="1814" s="14" customFormat="1">
      <c r="A1814" s="14"/>
      <c r="B1814" s="245"/>
      <c r="C1814" s="246"/>
      <c r="D1814" s="236" t="s">
        <v>192</v>
      </c>
      <c r="E1814" s="247" t="s">
        <v>19</v>
      </c>
      <c r="F1814" s="248" t="s">
        <v>2429</v>
      </c>
      <c r="G1814" s="246"/>
      <c r="H1814" s="249">
        <v>6.24925</v>
      </c>
      <c r="I1814" s="250"/>
      <c r="J1814" s="246"/>
      <c r="K1814" s="246"/>
      <c r="L1814" s="251"/>
      <c r="M1814" s="252"/>
      <c r="N1814" s="253"/>
      <c r="O1814" s="253"/>
      <c r="P1814" s="253"/>
      <c r="Q1814" s="253"/>
      <c r="R1814" s="253"/>
      <c r="S1814" s="253"/>
      <c r="T1814" s="25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5" t="s">
        <v>192</v>
      </c>
      <c r="AU1814" s="255" t="s">
        <v>80</v>
      </c>
      <c r="AV1814" s="14" t="s">
        <v>80</v>
      </c>
      <c r="AW1814" s="14" t="s">
        <v>194</v>
      </c>
      <c r="AX1814" s="14" t="s">
        <v>71</v>
      </c>
      <c r="AY1814" s="255" t="s">
        <v>181</v>
      </c>
    </row>
    <row r="1815" s="14" customFormat="1">
      <c r="A1815" s="14"/>
      <c r="B1815" s="245"/>
      <c r="C1815" s="246"/>
      <c r="D1815" s="236" t="s">
        <v>192</v>
      </c>
      <c r="E1815" s="247" t="s">
        <v>19</v>
      </c>
      <c r="F1815" s="248" t="s">
        <v>2430</v>
      </c>
      <c r="G1815" s="246"/>
      <c r="H1815" s="249">
        <v>3.645</v>
      </c>
      <c r="I1815" s="250"/>
      <c r="J1815" s="246"/>
      <c r="K1815" s="246"/>
      <c r="L1815" s="251"/>
      <c r="M1815" s="252"/>
      <c r="N1815" s="253"/>
      <c r="O1815" s="253"/>
      <c r="P1815" s="253"/>
      <c r="Q1815" s="253"/>
      <c r="R1815" s="253"/>
      <c r="S1815" s="253"/>
      <c r="T1815" s="25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5" t="s">
        <v>192</v>
      </c>
      <c r="AU1815" s="255" t="s">
        <v>80</v>
      </c>
      <c r="AV1815" s="14" t="s">
        <v>80</v>
      </c>
      <c r="AW1815" s="14" t="s">
        <v>194</v>
      </c>
      <c r="AX1815" s="14" t="s">
        <v>71</v>
      </c>
      <c r="AY1815" s="255" t="s">
        <v>181</v>
      </c>
    </row>
    <row r="1816" s="15" customFormat="1">
      <c r="A1816" s="15"/>
      <c r="B1816" s="256"/>
      <c r="C1816" s="257"/>
      <c r="D1816" s="236" t="s">
        <v>192</v>
      </c>
      <c r="E1816" s="258" t="s">
        <v>19</v>
      </c>
      <c r="F1816" s="259" t="s">
        <v>214</v>
      </c>
      <c r="G1816" s="257"/>
      <c r="H1816" s="260">
        <v>13.94425</v>
      </c>
      <c r="I1816" s="261"/>
      <c r="J1816" s="257"/>
      <c r="K1816" s="257"/>
      <c r="L1816" s="262"/>
      <c r="M1816" s="263"/>
      <c r="N1816" s="264"/>
      <c r="O1816" s="264"/>
      <c r="P1816" s="264"/>
      <c r="Q1816" s="264"/>
      <c r="R1816" s="264"/>
      <c r="S1816" s="264"/>
      <c r="T1816" s="26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T1816" s="266" t="s">
        <v>192</v>
      </c>
      <c r="AU1816" s="266" t="s">
        <v>80</v>
      </c>
      <c r="AV1816" s="15" t="s">
        <v>97</v>
      </c>
      <c r="AW1816" s="15" t="s">
        <v>194</v>
      </c>
      <c r="AX1816" s="15" t="s">
        <v>71</v>
      </c>
      <c r="AY1816" s="266" t="s">
        <v>181</v>
      </c>
    </row>
    <row r="1817" s="16" customFormat="1">
      <c r="A1817" s="16"/>
      <c r="B1817" s="267"/>
      <c r="C1817" s="268"/>
      <c r="D1817" s="236" t="s">
        <v>192</v>
      </c>
      <c r="E1817" s="269" t="s">
        <v>19</v>
      </c>
      <c r="F1817" s="270" t="s">
        <v>220</v>
      </c>
      <c r="G1817" s="268"/>
      <c r="H1817" s="271">
        <v>50.938306500000003</v>
      </c>
      <c r="I1817" s="272"/>
      <c r="J1817" s="268"/>
      <c r="K1817" s="268"/>
      <c r="L1817" s="273"/>
      <c r="M1817" s="274"/>
      <c r="N1817" s="275"/>
      <c r="O1817" s="275"/>
      <c r="P1817" s="275"/>
      <c r="Q1817" s="275"/>
      <c r="R1817" s="275"/>
      <c r="S1817" s="275"/>
      <c r="T1817" s="27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T1817" s="277" t="s">
        <v>192</v>
      </c>
      <c r="AU1817" s="277" t="s">
        <v>80</v>
      </c>
      <c r="AV1817" s="16" t="s">
        <v>188</v>
      </c>
      <c r="AW1817" s="16" t="s">
        <v>194</v>
      </c>
      <c r="AX1817" s="16" t="s">
        <v>78</v>
      </c>
      <c r="AY1817" s="277" t="s">
        <v>181</v>
      </c>
    </row>
    <row r="1818" s="2" customFormat="1" ht="37.8" customHeight="1">
      <c r="A1818" s="41"/>
      <c r="B1818" s="42"/>
      <c r="C1818" s="216" t="s">
        <v>2431</v>
      </c>
      <c r="D1818" s="216" t="s">
        <v>183</v>
      </c>
      <c r="E1818" s="217" t="s">
        <v>2432</v>
      </c>
      <c r="F1818" s="218" t="s">
        <v>2433</v>
      </c>
      <c r="G1818" s="219" t="s">
        <v>186</v>
      </c>
      <c r="H1818" s="220">
        <v>1.1519999999999999</v>
      </c>
      <c r="I1818" s="221"/>
      <c r="J1818" s="222">
        <f>ROUND(I1818*H1818,2)</f>
        <v>0</v>
      </c>
      <c r="K1818" s="218" t="s">
        <v>187</v>
      </c>
      <c r="L1818" s="47"/>
      <c r="M1818" s="223" t="s">
        <v>19</v>
      </c>
      <c r="N1818" s="224" t="s">
        <v>42</v>
      </c>
      <c r="O1818" s="87"/>
      <c r="P1818" s="225">
        <f>O1818*H1818</f>
        <v>0</v>
      </c>
      <c r="Q1818" s="225">
        <v>0</v>
      </c>
      <c r="R1818" s="225">
        <f>Q1818*H1818</f>
        <v>0</v>
      </c>
      <c r="S1818" s="225">
        <v>1.95</v>
      </c>
      <c r="T1818" s="226">
        <f>S1818*H1818</f>
        <v>2.2464</v>
      </c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R1818" s="227" t="s">
        <v>188</v>
      </c>
      <c r="AT1818" s="227" t="s">
        <v>183</v>
      </c>
      <c r="AU1818" s="227" t="s">
        <v>80</v>
      </c>
      <c r="AY1818" s="20" t="s">
        <v>181</v>
      </c>
      <c r="BE1818" s="228">
        <f>IF(N1818="základní",J1818,0)</f>
        <v>0</v>
      </c>
      <c r="BF1818" s="228">
        <f>IF(N1818="snížená",J1818,0)</f>
        <v>0</v>
      </c>
      <c r="BG1818" s="228">
        <f>IF(N1818="zákl. přenesená",J1818,0)</f>
        <v>0</v>
      </c>
      <c r="BH1818" s="228">
        <f>IF(N1818="sníž. přenesená",J1818,0)</f>
        <v>0</v>
      </c>
      <c r="BI1818" s="228">
        <f>IF(N1818="nulová",J1818,0)</f>
        <v>0</v>
      </c>
      <c r="BJ1818" s="20" t="s">
        <v>78</v>
      </c>
      <c r="BK1818" s="228">
        <f>ROUND(I1818*H1818,2)</f>
        <v>0</v>
      </c>
      <c r="BL1818" s="20" t="s">
        <v>188</v>
      </c>
      <c r="BM1818" s="227" t="s">
        <v>2434</v>
      </c>
    </row>
    <row r="1819" s="2" customFormat="1">
      <c r="A1819" s="41"/>
      <c r="B1819" s="42"/>
      <c r="C1819" s="43"/>
      <c r="D1819" s="229" t="s">
        <v>190</v>
      </c>
      <c r="E1819" s="43"/>
      <c r="F1819" s="230" t="s">
        <v>2435</v>
      </c>
      <c r="G1819" s="43"/>
      <c r="H1819" s="43"/>
      <c r="I1819" s="231"/>
      <c r="J1819" s="43"/>
      <c r="K1819" s="43"/>
      <c r="L1819" s="47"/>
      <c r="M1819" s="232"/>
      <c r="N1819" s="233"/>
      <c r="O1819" s="87"/>
      <c r="P1819" s="87"/>
      <c r="Q1819" s="87"/>
      <c r="R1819" s="87"/>
      <c r="S1819" s="87"/>
      <c r="T1819" s="88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T1819" s="20" t="s">
        <v>190</v>
      </c>
      <c r="AU1819" s="20" t="s">
        <v>80</v>
      </c>
    </row>
    <row r="1820" s="14" customFormat="1">
      <c r="A1820" s="14"/>
      <c r="B1820" s="245"/>
      <c r="C1820" s="246"/>
      <c r="D1820" s="236" t="s">
        <v>192</v>
      </c>
      <c r="E1820" s="247" t="s">
        <v>19</v>
      </c>
      <c r="F1820" s="248" t="s">
        <v>2436</v>
      </c>
      <c r="G1820" s="246"/>
      <c r="H1820" s="249">
        <v>1.1519999999999999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5" t="s">
        <v>192</v>
      </c>
      <c r="AU1820" s="255" t="s">
        <v>80</v>
      </c>
      <c r="AV1820" s="14" t="s">
        <v>80</v>
      </c>
      <c r="AW1820" s="14" t="s">
        <v>194</v>
      </c>
      <c r="AX1820" s="14" t="s">
        <v>71</v>
      </c>
      <c r="AY1820" s="255" t="s">
        <v>181</v>
      </c>
    </row>
    <row r="1821" s="2" customFormat="1" ht="24.15" customHeight="1">
      <c r="A1821" s="41"/>
      <c r="B1821" s="42"/>
      <c r="C1821" s="216" t="s">
        <v>2437</v>
      </c>
      <c r="D1821" s="216" t="s">
        <v>183</v>
      </c>
      <c r="E1821" s="217" t="s">
        <v>2438</v>
      </c>
      <c r="F1821" s="218" t="s">
        <v>2439</v>
      </c>
      <c r="G1821" s="219" t="s">
        <v>186</v>
      </c>
      <c r="H1821" s="220">
        <v>3.903</v>
      </c>
      <c r="I1821" s="221"/>
      <c r="J1821" s="222">
        <f>ROUND(I1821*H1821,2)</f>
        <v>0</v>
      </c>
      <c r="K1821" s="218" t="s">
        <v>187</v>
      </c>
      <c r="L1821" s="47"/>
      <c r="M1821" s="223" t="s">
        <v>19</v>
      </c>
      <c r="N1821" s="224" t="s">
        <v>42</v>
      </c>
      <c r="O1821" s="87"/>
      <c r="P1821" s="225">
        <f>O1821*H1821</f>
        <v>0</v>
      </c>
      <c r="Q1821" s="225">
        <v>0</v>
      </c>
      <c r="R1821" s="225">
        <f>Q1821*H1821</f>
        <v>0</v>
      </c>
      <c r="S1821" s="225">
        <v>2</v>
      </c>
      <c r="T1821" s="226">
        <f>S1821*H1821</f>
        <v>7.806</v>
      </c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R1821" s="227" t="s">
        <v>188</v>
      </c>
      <c r="AT1821" s="227" t="s">
        <v>183</v>
      </c>
      <c r="AU1821" s="227" t="s">
        <v>80</v>
      </c>
      <c r="AY1821" s="20" t="s">
        <v>181</v>
      </c>
      <c r="BE1821" s="228">
        <f>IF(N1821="základní",J1821,0)</f>
        <v>0</v>
      </c>
      <c r="BF1821" s="228">
        <f>IF(N1821="snížená",J1821,0)</f>
        <v>0</v>
      </c>
      <c r="BG1821" s="228">
        <f>IF(N1821="zákl. přenesená",J1821,0)</f>
        <v>0</v>
      </c>
      <c r="BH1821" s="228">
        <f>IF(N1821="sníž. přenesená",J1821,0)</f>
        <v>0</v>
      </c>
      <c r="BI1821" s="228">
        <f>IF(N1821="nulová",J1821,0)</f>
        <v>0</v>
      </c>
      <c r="BJ1821" s="20" t="s">
        <v>78</v>
      </c>
      <c r="BK1821" s="228">
        <f>ROUND(I1821*H1821,2)</f>
        <v>0</v>
      </c>
      <c r="BL1821" s="20" t="s">
        <v>188</v>
      </c>
      <c r="BM1821" s="227" t="s">
        <v>2440</v>
      </c>
    </row>
    <row r="1822" s="2" customFormat="1">
      <c r="A1822" s="41"/>
      <c r="B1822" s="42"/>
      <c r="C1822" s="43"/>
      <c r="D1822" s="229" t="s">
        <v>190</v>
      </c>
      <c r="E1822" s="43"/>
      <c r="F1822" s="230" t="s">
        <v>2441</v>
      </c>
      <c r="G1822" s="43"/>
      <c r="H1822" s="43"/>
      <c r="I1822" s="231"/>
      <c r="J1822" s="43"/>
      <c r="K1822" s="43"/>
      <c r="L1822" s="47"/>
      <c r="M1822" s="232"/>
      <c r="N1822" s="233"/>
      <c r="O1822" s="87"/>
      <c r="P1822" s="87"/>
      <c r="Q1822" s="87"/>
      <c r="R1822" s="87"/>
      <c r="S1822" s="87"/>
      <c r="T1822" s="88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T1822" s="20" t="s">
        <v>190</v>
      </c>
      <c r="AU1822" s="20" t="s">
        <v>80</v>
      </c>
    </row>
    <row r="1823" s="14" customFormat="1">
      <c r="A1823" s="14"/>
      <c r="B1823" s="245"/>
      <c r="C1823" s="246"/>
      <c r="D1823" s="236" t="s">
        <v>192</v>
      </c>
      <c r="E1823" s="247" t="s">
        <v>19</v>
      </c>
      <c r="F1823" s="248" t="s">
        <v>2442</v>
      </c>
      <c r="G1823" s="246"/>
      <c r="H1823" s="249">
        <v>3.9024999999999999</v>
      </c>
      <c r="I1823" s="250"/>
      <c r="J1823" s="246"/>
      <c r="K1823" s="246"/>
      <c r="L1823" s="251"/>
      <c r="M1823" s="252"/>
      <c r="N1823" s="253"/>
      <c r="O1823" s="253"/>
      <c r="P1823" s="253"/>
      <c r="Q1823" s="253"/>
      <c r="R1823" s="253"/>
      <c r="S1823" s="253"/>
      <c r="T1823" s="25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5" t="s">
        <v>192</v>
      </c>
      <c r="AU1823" s="255" t="s">
        <v>80</v>
      </c>
      <c r="AV1823" s="14" t="s">
        <v>80</v>
      </c>
      <c r="AW1823" s="14" t="s">
        <v>194</v>
      </c>
      <c r="AX1823" s="14" t="s">
        <v>71</v>
      </c>
      <c r="AY1823" s="255" t="s">
        <v>181</v>
      </c>
    </row>
    <row r="1824" s="2" customFormat="1" ht="44.25" customHeight="1">
      <c r="A1824" s="41"/>
      <c r="B1824" s="42"/>
      <c r="C1824" s="216" t="s">
        <v>2443</v>
      </c>
      <c r="D1824" s="216" t="s">
        <v>183</v>
      </c>
      <c r="E1824" s="217" t="s">
        <v>2444</v>
      </c>
      <c r="F1824" s="218" t="s">
        <v>2445</v>
      </c>
      <c r="G1824" s="219" t="s">
        <v>186</v>
      </c>
      <c r="H1824" s="220">
        <v>56.765999999999998</v>
      </c>
      <c r="I1824" s="221"/>
      <c r="J1824" s="222">
        <f>ROUND(I1824*H1824,2)</f>
        <v>0</v>
      </c>
      <c r="K1824" s="218" t="s">
        <v>187</v>
      </c>
      <c r="L1824" s="47"/>
      <c r="M1824" s="223" t="s">
        <v>19</v>
      </c>
      <c r="N1824" s="224" t="s">
        <v>42</v>
      </c>
      <c r="O1824" s="87"/>
      <c r="P1824" s="225">
        <f>O1824*H1824</f>
        <v>0</v>
      </c>
      <c r="Q1824" s="225">
        <v>0</v>
      </c>
      <c r="R1824" s="225">
        <f>Q1824*H1824</f>
        <v>0</v>
      </c>
      <c r="S1824" s="225">
        <v>1.5940000000000001</v>
      </c>
      <c r="T1824" s="226">
        <f>S1824*H1824</f>
        <v>90.485004000000004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7" t="s">
        <v>188</v>
      </c>
      <c r="AT1824" s="227" t="s">
        <v>183</v>
      </c>
      <c r="AU1824" s="227" t="s">
        <v>80</v>
      </c>
      <c r="AY1824" s="20" t="s">
        <v>181</v>
      </c>
      <c r="BE1824" s="228">
        <f>IF(N1824="základní",J1824,0)</f>
        <v>0</v>
      </c>
      <c r="BF1824" s="228">
        <f>IF(N1824="snížená",J1824,0)</f>
        <v>0</v>
      </c>
      <c r="BG1824" s="228">
        <f>IF(N1824="zákl. přenesená",J1824,0)</f>
        <v>0</v>
      </c>
      <c r="BH1824" s="228">
        <f>IF(N1824="sníž. přenesená",J1824,0)</f>
        <v>0</v>
      </c>
      <c r="BI1824" s="228">
        <f>IF(N1824="nulová",J1824,0)</f>
        <v>0</v>
      </c>
      <c r="BJ1824" s="20" t="s">
        <v>78</v>
      </c>
      <c r="BK1824" s="228">
        <f>ROUND(I1824*H1824,2)</f>
        <v>0</v>
      </c>
      <c r="BL1824" s="20" t="s">
        <v>188</v>
      </c>
      <c r="BM1824" s="227" t="s">
        <v>2446</v>
      </c>
    </row>
    <row r="1825" s="2" customFormat="1">
      <c r="A1825" s="41"/>
      <c r="B1825" s="42"/>
      <c r="C1825" s="43"/>
      <c r="D1825" s="229" t="s">
        <v>190</v>
      </c>
      <c r="E1825" s="43"/>
      <c r="F1825" s="230" t="s">
        <v>2447</v>
      </c>
      <c r="G1825" s="43"/>
      <c r="H1825" s="43"/>
      <c r="I1825" s="231"/>
      <c r="J1825" s="43"/>
      <c r="K1825" s="43"/>
      <c r="L1825" s="47"/>
      <c r="M1825" s="232"/>
      <c r="N1825" s="233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190</v>
      </c>
      <c r="AU1825" s="20" t="s">
        <v>80</v>
      </c>
    </row>
    <row r="1826" s="14" customFormat="1">
      <c r="A1826" s="14"/>
      <c r="B1826" s="245"/>
      <c r="C1826" s="246"/>
      <c r="D1826" s="236" t="s">
        <v>192</v>
      </c>
      <c r="E1826" s="247" t="s">
        <v>19</v>
      </c>
      <c r="F1826" s="248" t="s">
        <v>706</v>
      </c>
      <c r="G1826" s="246"/>
      <c r="H1826" s="249">
        <v>6.75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192</v>
      </c>
      <c r="AU1826" s="255" t="s">
        <v>80</v>
      </c>
      <c r="AV1826" s="14" t="s">
        <v>80</v>
      </c>
      <c r="AW1826" s="14" t="s">
        <v>194</v>
      </c>
      <c r="AX1826" s="14" t="s">
        <v>71</v>
      </c>
      <c r="AY1826" s="255" t="s">
        <v>181</v>
      </c>
    </row>
    <row r="1827" s="14" customFormat="1">
      <c r="A1827" s="14"/>
      <c r="B1827" s="245"/>
      <c r="C1827" s="246"/>
      <c r="D1827" s="236" t="s">
        <v>192</v>
      </c>
      <c r="E1827" s="247" t="s">
        <v>19</v>
      </c>
      <c r="F1827" s="248" t="s">
        <v>707</v>
      </c>
      <c r="G1827" s="246"/>
      <c r="H1827" s="249">
        <v>50.016125000000002</v>
      </c>
      <c r="I1827" s="250"/>
      <c r="J1827" s="246"/>
      <c r="K1827" s="246"/>
      <c r="L1827" s="251"/>
      <c r="M1827" s="252"/>
      <c r="N1827" s="253"/>
      <c r="O1827" s="253"/>
      <c r="P1827" s="253"/>
      <c r="Q1827" s="253"/>
      <c r="R1827" s="253"/>
      <c r="S1827" s="253"/>
      <c r="T1827" s="25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5" t="s">
        <v>192</v>
      </c>
      <c r="AU1827" s="255" t="s">
        <v>80</v>
      </c>
      <c r="AV1827" s="14" t="s">
        <v>80</v>
      </c>
      <c r="AW1827" s="14" t="s">
        <v>194</v>
      </c>
      <c r="AX1827" s="14" t="s">
        <v>71</v>
      </c>
      <c r="AY1827" s="255" t="s">
        <v>181</v>
      </c>
    </row>
    <row r="1828" s="2" customFormat="1" ht="24.15" customHeight="1">
      <c r="A1828" s="41"/>
      <c r="B1828" s="42"/>
      <c r="C1828" s="216" t="s">
        <v>2448</v>
      </c>
      <c r="D1828" s="216" t="s">
        <v>183</v>
      </c>
      <c r="E1828" s="217" t="s">
        <v>2449</v>
      </c>
      <c r="F1828" s="218" t="s">
        <v>2450</v>
      </c>
      <c r="G1828" s="219" t="s">
        <v>186</v>
      </c>
      <c r="H1828" s="220">
        <v>0.35999999999999999</v>
      </c>
      <c r="I1828" s="221"/>
      <c r="J1828" s="222">
        <f>ROUND(I1828*H1828,2)</f>
        <v>0</v>
      </c>
      <c r="K1828" s="218" t="s">
        <v>187</v>
      </c>
      <c r="L1828" s="47"/>
      <c r="M1828" s="223" t="s">
        <v>19</v>
      </c>
      <c r="N1828" s="224" t="s">
        <v>42</v>
      </c>
      <c r="O1828" s="87"/>
      <c r="P1828" s="225">
        <f>O1828*H1828</f>
        <v>0</v>
      </c>
      <c r="Q1828" s="225">
        <v>0</v>
      </c>
      <c r="R1828" s="225">
        <f>Q1828*H1828</f>
        <v>0</v>
      </c>
      <c r="S1828" s="225">
        <v>2.2000000000000002</v>
      </c>
      <c r="T1828" s="226">
        <f>S1828*H1828</f>
        <v>0.79200000000000004</v>
      </c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R1828" s="227" t="s">
        <v>188</v>
      </c>
      <c r="AT1828" s="227" t="s">
        <v>183</v>
      </c>
      <c r="AU1828" s="227" t="s">
        <v>80</v>
      </c>
      <c r="AY1828" s="20" t="s">
        <v>181</v>
      </c>
      <c r="BE1828" s="228">
        <f>IF(N1828="základní",J1828,0)</f>
        <v>0</v>
      </c>
      <c r="BF1828" s="228">
        <f>IF(N1828="snížená",J1828,0)</f>
        <v>0</v>
      </c>
      <c r="BG1828" s="228">
        <f>IF(N1828="zákl. přenesená",J1828,0)</f>
        <v>0</v>
      </c>
      <c r="BH1828" s="228">
        <f>IF(N1828="sníž. přenesená",J1828,0)</f>
        <v>0</v>
      </c>
      <c r="BI1828" s="228">
        <f>IF(N1828="nulová",J1828,0)</f>
        <v>0</v>
      </c>
      <c r="BJ1828" s="20" t="s">
        <v>78</v>
      </c>
      <c r="BK1828" s="228">
        <f>ROUND(I1828*H1828,2)</f>
        <v>0</v>
      </c>
      <c r="BL1828" s="20" t="s">
        <v>188</v>
      </c>
      <c r="BM1828" s="227" t="s">
        <v>2451</v>
      </c>
    </row>
    <row r="1829" s="2" customFormat="1">
      <c r="A1829" s="41"/>
      <c r="B1829" s="42"/>
      <c r="C1829" s="43"/>
      <c r="D1829" s="229" t="s">
        <v>190</v>
      </c>
      <c r="E1829" s="43"/>
      <c r="F1829" s="230" t="s">
        <v>2452</v>
      </c>
      <c r="G1829" s="43"/>
      <c r="H1829" s="43"/>
      <c r="I1829" s="231"/>
      <c r="J1829" s="43"/>
      <c r="K1829" s="43"/>
      <c r="L1829" s="47"/>
      <c r="M1829" s="232"/>
      <c r="N1829" s="233"/>
      <c r="O1829" s="87"/>
      <c r="P1829" s="87"/>
      <c r="Q1829" s="87"/>
      <c r="R1829" s="87"/>
      <c r="S1829" s="87"/>
      <c r="T1829" s="88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T1829" s="20" t="s">
        <v>190</v>
      </c>
      <c r="AU1829" s="20" t="s">
        <v>80</v>
      </c>
    </row>
    <row r="1830" s="14" customFormat="1">
      <c r="A1830" s="14"/>
      <c r="B1830" s="245"/>
      <c r="C1830" s="246"/>
      <c r="D1830" s="236" t="s">
        <v>192</v>
      </c>
      <c r="E1830" s="247" t="s">
        <v>19</v>
      </c>
      <c r="F1830" s="248" t="s">
        <v>2453</v>
      </c>
      <c r="G1830" s="246"/>
      <c r="H1830" s="249">
        <v>0.35999999999999999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5" t="s">
        <v>192</v>
      </c>
      <c r="AU1830" s="255" t="s">
        <v>80</v>
      </c>
      <c r="AV1830" s="14" t="s">
        <v>80</v>
      </c>
      <c r="AW1830" s="14" t="s">
        <v>194</v>
      </c>
      <c r="AX1830" s="14" t="s">
        <v>71</v>
      </c>
      <c r="AY1830" s="255" t="s">
        <v>181</v>
      </c>
    </row>
    <row r="1831" s="2" customFormat="1" ht="24.15" customHeight="1">
      <c r="A1831" s="41"/>
      <c r="B1831" s="42"/>
      <c r="C1831" s="216" t="s">
        <v>2454</v>
      </c>
      <c r="D1831" s="216" t="s">
        <v>183</v>
      </c>
      <c r="E1831" s="217" t="s">
        <v>2455</v>
      </c>
      <c r="F1831" s="218" t="s">
        <v>2456</v>
      </c>
      <c r="G1831" s="219" t="s">
        <v>186</v>
      </c>
      <c r="H1831" s="220">
        <v>7.944</v>
      </c>
      <c r="I1831" s="221"/>
      <c r="J1831" s="222">
        <f>ROUND(I1831*H1831,2)</f>
        <v>0</v>
      </c>
      <c r="K1831" s="218" t="s">
        <v>187</v>
      </c>
      <c r="L1831" s="47"/>
      <c r="M1831" s="223" t="s">
        <v>19</v>
      </c>
      <c r="N1831" s="224" t="s">
        <v>42</v>
      </c>
      <c r="O1831" s="87"/>
      <c r="P1831" s="225">
        <f>O1831*H1831</f>
        <v>0</v>
      </c>
      <c r="Q1831" s="225">
        <v>0</v>
      </c>
      <c r="R1831" s="225">
        <f>Q1831*H1831</f>
        <v>0</v>
      </c>
      <c r="S1831" s="225">
        <v>2.3999999999999999</v>
      </c>
      <c r="T1831" s="226">
        <f>S1831*H1831</f>
        <v>19.0656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27" t="s">
        <v>188</v>
      </c>
      <c r="AT1831" s="227" t="s">
        <v>183</v>
      </c>
      <c r="AU1831" s="227" t="s">
        <v>80</v>
      </c>
      <c r="AY1831" s="20" t="s">
        <v>181</v>
      </c>
      <c r="BE1831" s="228">
        <f>IF(N1831="základní",J1831,0)</f>
        <v>0</v>
      </c>
      <c r="BF1831" s="228">
        <f>IF(N1831="snížená",J1831,0)</f>
        <v>0</v>
      </c>
      <c r="BG1831" s="228">
        <f>IF(N1831="zákl. přenesená",J1831,0)</f>
        <v>0</v>
      </c>
      <c r="BH1831" s="228">
        <f>IF(N1831="sníž. přenesená",J1831,0)</f>
        <v>0</v>
      </c>
      <c r="BI1831" s="228">
        <f>IF(N1831="nulová",J1831,0)</f>
        <v>0</v>
      </c>
      <c r="BJ1831" s="20" t="s">
        <v>78</v>
      </c>
      <c r="BK1831" s="228">
        <f>ROUND(I1831*H1831,2)</f>
        <v>0</v>
      </c>
      <c r="BL1831" s="20" t="s">
        <v>188</v>
      </c>
      <c r="BM1831" s="227" t="s">
        <v>2457</v>
      </c>
    </row>
    <row r="1832" s="2" customFormat="1">
      <c r="A1832" s="41"/>
      <c r="B1832" s="42"/>
      <c r="C1832" s="43"/>
      <c r="D1832" s="229" t="s">
        <v>190</v>
      </c>
      <c r="E1832" s="43"/>
      <c r="F1832" s="230" t="s">
        <v>2458</v>
      </c>
      <c r="G1832" s="43"/>
      <c r="H1832" s="43"/>
      <c r="I1832" s="231"/>
      <c r="J1832" s="43"/>
      <c r="K1832" s="43"/>
      <c r="L1832" s="47"/>
      <c r="M1832" s="232"/>
      <c r="N1832" s="233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190</v>
      </c>
      <c r="AU1832" s="20" t="s">
        <v>80</v>
      </c>
    </row>
    <row r="1833" s="14" customFormat="1">
      <c r="A1833" s="14"/>
      <c r="B1833" s="245"/>
      <c r="C1833" s="246"/>
      <c r="D1833" s="236" t="s">
        <v>192</v>
      </c>
      <c r="E1833" s="247" t="s">
        <v>19</v>
      </c>
      <c r="F1833" s="248" t="s">
        <v>2459</v>
      </c>
      <c r="G1833" s="246"/>
      <c r="H1833" s="249">
        <v>7.9440999999999997</v>
      </c>
      <c r="I1833" s="250"/>
      <c r="J1833" s="246"/>
      <c r="K1833" s="246"/>
      <c r="L1833" s="251"/>
      <c r="M1833" s="252"/>
      <c r="N1833" s="253"/>
      <c r="O1833" s="253"/>
      <c r="P1833" s="253"/>
      <c r="Q1833" s="253"/>
      <c r="R1833" s="253"/>
      <c r="S1833" s="253"/>
      <c r="T1833" s="25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5" t="s">
        <v>192</v>
      </c>
      <c r="AU1833" s="255" t="s">
        <v>80</v>
      </c>
      <c r="AV1833" s="14" t="s">
        <v>80</v>
      </c>
      <c r="AW1833" s="14" t="s">
        <v>194</v>
      </c>
      <c r="AX1833" s="14" t="s">
        <v>71</v>
      </c>
      <c r="AY1833" s="255" t="s">
        <v>181</v>
      </c>
    </row>
    <row r="1834" s="2" customFormat="1" ht="24.15" customHeight="1">
      <c r="A1834" s="41"/>
      <c r="B1834" s="42"/>
      <c r="C1834" s="216" t="s">
        <v>2460</v>
      </c>
      <c r="D1834" s="216" t="s">
        <v>183</v>
      </c>
      <c r="E1834" s="217" t="s">
        <v>2461</v>
      </c>
      <c r="F1834" s="218" t="s">
        <v>2462</v>
      </c>
      <c r="G1834" s="219" t="s">
        <v>283</v>
      </c>
      <c r="H1834" s="220">
        <v>5.3159999999999998</v>
      </c>
      <c r="I1834" s="221"/>
      <c r="J1834" s="222">
        <f>ROUND(I1834*H1834,2)</f>
        <v>0</v>
      </c>
      <c r="K1834" s="218" t="s">
        <v>187</v>
      </c>
      <c r="L1834" s="47"/>
      <c r="M1834" s="223" t="s">
        <v>19</v>
      </c>
      <c r="N1834" s="224" t="s">
        <v>42</v>
      </c>
      <c r="O1834" s="87"/>
      <c r="P1834" s="225">
        <f>O1834*H1834</f>
        <v>0</v>
      </c>
      <c r="Q1834" s="225">
        <v>0</v>
      </c>
      <c r="R1834" s="225">
        <f>Q1834*H1834</f>
        <v>0</v>
      </c>
      <c r="S1834" s="225">
        <v>0.10000000000000001</v>
      </c>
      <c r="T1834" s="226">
        <f>S1834*H1834</f>
        <v>0.53159999999999996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188</v>
      </c>
      <c r="AT1834" s="227" t="s">
        <v>183</v>
      </c>
      <c r="AU1834" s="227" t="s">
        <v>80</v>
      </c>
      <c r="AY1834" s="20" t="s">
        <v>181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78</v>
      </c>
      <c r="BK1834" s="228">
        <f>ROUND(I1834*H1834,2)</f>
        <v>0</v>
      </c>
      <c r="BL1834" s="20" t="s">
        <v>188</v>
      </c>
      <c r="BM1834" s="227" t="s">
        <v>2463</v>
      </c>
    </row>
    <row r="1835" s="2" customFormat="1">
      <c r="A1835" s="41"/>
      <c r="B1835" s="42"/>
      <c r="C1835" s="43"/>
      <c r="D1835" s="229" t="s">
        <v>190</v>
      </c>
      <c r="E1835" s="43"/>
      <c r="F1835" s="230" t="s">
        <v>2464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190</v>
      </c>
      <c r="AU1835" s="20" t="s">
        <v>80</v>
      </c>
    </row>
    <row r="1836" s="14" customFormat="1">
      <c r="A1836" s="14"/>
      <c r="B1836" s="245"/>
      <c r="C1836" s="246"/>
      <c r="D1836" s="236" t="s">
        <v>192</v>
      </c>
      <c r="E1836" s="247" t="s">
        <v>19</v>
      </c>
      <c r="F1836" s="248" t="s">
        <v>2465</v>
      </c>
      <c r="G1836" s="246"/>
      <c r="H1836" s="249">
        <v>2.2360000000000002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192</v>
      </c>
      <c r="AU1836" s="255" t="s">
        <v>80</v>
      </c>
      <c r="AV1836" s="14" t="s">
        <v>80</v>
      </c>
      <c r="AW1836" s="14" t="s">
        <v>194</v>
      </c>
      <c r="AX1836" s="14" t="s">
        <v>71</v>
      </c>
      <c r="AY1836" s="255" t="s">
        <v>181</v>
      </c>
    </row>
    <row r="1837" s="14" customFormat="1">
      <c r="A1837" s="14"/>
      <c r="B1837" s="245"/>
      <c r="C1837" s="246"/>
      <c r="D1837" s="236" t="s">
        <v>192</v>
      </c>
      <c r="E1837" s="247" t="s">
        <v>19</v>
      </c>
      <c r="F1837" s="248" t="s">
        <v>2466</v>
      </c>
      <c r="G1837" s="246"/>
      <c r="H1837" s="249">
        <v>3.0800000000000001</v>
      </c>
      <c r="I1837" s="250"/>
      <c r="J1837" s="246"/>
      <c r="K1837" s="246"/>
      <c r="L1837" s="251"/>
      <c r="M1837" s="252"/>
      <c r="N1837" s="253"/>
      <c r="O1837" s="253"/>
      <c r="P1837" s="253"/>
      <c r="Q1837" s="253"/>
      <c r="R1837" s="253"/>
      <c r="S1837" s="253"/>
      <c r="T1837" s="25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5" t="s">
        <v>192</v>
      </c>
      <c r="AU1837" s="255" t="s">
        <v>80</v>
      </c>
      <c r="AV1837" s="14" t="s">
        <v>80</v>
      </c>
      <c r="AW1837" s="14" t="s">
        <v>194</v>
      </c>
      <c r="AX1837" s="14" t="s">
        <v>71</v>
      </c>
      <c r="AY1837" s="255" t="s">
        <v>181</v>
      </c>
    </row>
    <row r="1838" s="2" customFormat="1" ht="24.15" customHeight="1">
      <c r="A1838" s="41"/>
      <c r="B1838" s="42"/>
      <c r="C1838" s="216" t="s">
        <v>2467</v>
      </c>
      <c r="D1838" s="216" t="s">
        <v>183</v>
      </c>
      <c r="E1838" s="217" t="s">
        <v>2468</v>
      </c>
      <c r="F1838" s="218" t="s">
        <v>2469</v>
      </c>
      <c r="G1838" s="219" t="s">
        <v>283</v>
      </c>
      <c r="H1838" s="220">
        <v>3.48</v>
      </c>
      <c r="I1838" s="221"/>
      <c r="J1838" s="222">
        <f>ROUND(I1838*H1838,2)</f>
        <v>0</v>
      </c>
      <c r="K1838" s="218" t="s">
        <v>187</v>
      </c>
      <c r="L1838" s="47"/>
      <c r="M1838" s="223" t="s">
        <v>19</v>
      </c>
      <c r="N1838" s="224" t="s">
        <v>42</v>
      </c>
      <c r="O1838" s="87"/>
      <c r="P1838" s="225">
        <f>O1838*H1838</f>
        <v>0</v>
      </c>
      <c r="Q1838" s="225">
        <v>0</v>
      </c>
      <c r="R1838" s="225">
        <f>Q1838*H1838</f>
        <v>0</v>
      </c>
      <c r="S1838" s="225">
        <v>0.108</v>
      </c>
      <c r="T1838" s="226">
        <f>S1838*H1838</f>
        <v>0.37584000000000001</v>
      </c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R1838" s="227" t="s">
        <v>188</v>
      </c>
      <c r="AT1838" s="227" t="s">
        <v>183</v>
      </c>
      <c r="AU1838" s="227" t="s">
        <v>80</v>
      </c>
      <c r="AY1838" s="20" t="s">
        <v>181</v>
      </c>
      <c r="BE1838" s="228">
        <f>IF(N1838="základní",J1838,0)</f>
        <v>0</v>
      </c>
      <c r="BF1838" s="228">
        <f>IF(N1838="snížená",J1838,0)</f>
        <v>0</v>
      </c>
      <c r="BG1838" s="228">
        <f>IF(N1838="zákl. přenesená",J1838,0)</f>
        <v>0</v>
      </c>
      <c r="BH1838" s="228">
        <f>IF(N1838="sníž. přenesená",J1838,0)</f>
        <v>0</v>
      </c>
      <c r="BI1838" s="228">
        <f>IF(N1838="nulová",J1838,0)</f>
        <v>0</v>
      </c>
      <c r="BJ1838" s="20" t="s">
        <v>78</v>
      </c>
      <c r="BK1838" s="228">
        <f>ROUND(I1838*H1838,2)</f>
        <v>0</v>
      </c>
      <c r="BL1838" s="20" t="s">
        <v>188</v>
      </c>
      <c r="BM1838" s="227" t="s">
        <v>2470</v>
      </c>
    </row>
    <row r="1839" s="2" customFormat="1">
      <c r="A1839" s="41"/>
      <c r="B1839" s="42"/>
      <c r="C1839" s="43"/>
      <c r="D1839" s="229" t="s">
        <v>190</v>
      </c>
      <c r="E1839" s="43"/>
      <c r="F1839" s="230" t="s">
        <v>2471</v>
      </c>
      <c r="G1839" s="43"/>
      <c r="H1839" s="43"/>
      <c r="I1839" s="231"/>
      <c r="J1839" s="43"/>
      <c r="K1839" s="43"/>
      <c r="L1839" s="47"/>
      <c r="M1839" s="232"/>
      <c r="N1839" s="233"/>
      <c r="O1839" s="87"/>
      <c r="P1839" s="87"/>
      <c r="Q1839" s="87"/>
      <c r="R1839" s="87"/>
      <c r="S1839" s="87"/>
      <c r="T1839" s="88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T1839" s="20" t="s">
        <v>190</v>
      </c>
      <c r="AU1839" s="20" t="s">
        <v>80</v>
      </c>
    </row>
    <row r="1840" s="14" customFormat="1">
      <c r="A1840" s="14"/>
      <c r="B1840" s="245"/>
      <c r="C1840" s="246"/>
      <c r="D1840" s="236" t="s">
        <v>192</v>
      </c>
      <c r="E1840" s="247" t="s">
        <v>19</v>
      </c>
      <c r="F1840" s="248" t="s">
        <v>2472</v>
      </c>
      <c r="G1840" s="246"/>
      <c r="H1840" s="249">
        <v>3.48</v>
      </c>
      <c r="I1840" s="250"/>
      <c r="J1840" s="246"/>
      <c r="K1840" s="246"/>
      <c r="L1840" s="251"/>
      <c r="M1840" s="252"/>
      <c r="N1840" s="253"/>
      <c r="O1840" s="253"/>
      <c r="P1840" s="253"/>
      <c r="Q1840" s="253"/>
      <c r="R1840" s="253"/>
      <c r="S1840" s="253"/>
      <c r="T1840" s="25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5" t="s">
        <v>192</v>
      </c>
      <c r="AU1840" s="255" t="s">
        <v>80</v>
      </c>
      <c r="AV1840" s="14" t="s">
        <v>80</v>
      </c>
      <c r="AW1840" s="14" t="s">
        <v>194</v>
      </c>
      <c r="AX1840" s="14" t="s">
        <v>71</v>
      </c>
      <c r="AY1840" s="255" t="s">
        <v>181</v>
      </c>
    </row>
    <row r="1841" s="2" customFormat="1" ht="37.8" customHeight="1">
      <c r="A1841" s="41"/>
      <c r="B1841" s="42"/>
      <c r="C1841" s="216" t="s">
        <v>2473</v>
      </c>
      <c r="D1841" s="216" t="s">
        <v>183</v>
      </c>
      <c r="E1841" s="217" t="s">
        <v>2474</v>
      </c>
      <c r="F1841" s="218" t="s">
        <v>2475</v>
      </c>
      <c r="G1841" s="219" t="s">
        <v>186</v>
      </c>
      <c r="H1841" s="220">
        <v>3.762</v>
      </c>
      <c r="I1841" s="221"/>
      <c r="J1841" s="222">
        <f>ROUND(I1841*H1841,2)</f>
        <v>0</v>
      </c>
      <c r="K1841" s="218" t="s">
        <v>187</v>
      </c>
      <c r="L1841" s="47"/>
      <c r="M1841" s="223" t="s">
        <v>19</v>
      </c>
      <c r="N1841" s="224" t="s">
        <v>42</v>
      </c>
      <c r="O1841" s="87"/>
      <c r="P1841" s="225">
        <f>O1841*H1841</f>
        <v>0</v>
      </c>
      <c r="Q1841" s="225">
        <v>0</v>
      </c>
      <c r="R1841" s="225">
        <f>Q1841*H1841</f>
        <v>0</v>
      </c>
      <c r="S1841" s="225">
        <v>2.1000000000000001</v>
      </c>
      <c r="T1841" s="226">
        <f>S1841*H1841</f>
        <v>7.9002000000000008</v>
      </c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R1841" s="227" t="s">
        <v>188</v>
      </c>
      <c r="AT1841" s="227" t="s">
        <v>183</v>
      </c>
      <c r="AU1841" s="227" t="s">
        <v>80</v>
      </c>
      <c r="AY1841" s="20" t="s">
        <v>181</v>
      </c>
      <c r="BE1841" s="228">
        <f>IF(N1841="základní",J1841,0)</f>
        <v>0</v>
      </c>
      <c r="BF1841" s="228">
        <f>IF(N1841="snížená",J1841,0)</f>
        <v>0</v>
      </c>
      <c r="BG1841" s="228">
        <f>IF(N1841="zákl. přenesená",J1841,0)</f>
        <v>0</v>
      </c>
      <c r="BH1841" s="228">
        <f>IF(N1841="sníž. přenesená",J1841,0)</f>
        <v>0</v>
      </c>
      <c r="BI1841" s="228">
        <f>IF(N1841="nulová",J1841,0)</f>
        <v>0</v>
      </c>
      <c r="BJ1841" s="20" t="s">
        <v>78</v>
      </c>
      <c r="BK1841" s="228">
        <f>ROUND(I1841*H1841,2)</f>
        <v>0</v>
      </c>
      <c r="BL1841" s="20" t="s">
        <v>188</v>
      </c>
      <c r="BM1841" s="227" t="s">
        <v>2476</v>
      </c>
    </row>
    <row r="1842" s="2" customFormat="1">
      <c r="A1842" s="41"/>
      <c r="B1842" s="42"/>
      <c r="C1842" s="43"/>
      <c r="D1842" s="229" t="s">
        <v>190</v>
      </c>
      <c r="E1842" s="43"/>
      <c r="F1842" s="230" t="s">
        <v>2477</v>
      </c>
      <c r="G1842" s="43"/>
      <c r="H1842" s="43"/>
      <c r="I1842" s="231"/>
      <c r="J1842" s="43"/>
      <c r="K1842" s="43"/>
      <c r="L1842" s="47"/>
      <c r="M1842" s="232"/>
      <c r="N1842" s="233"/>
      <c r="O1842" s="87"/>
      <c r="P1842" s="87"/>
      <c r="Q1842" s="87"/>
      <c r="R1842" s="87"/>
      <c r="S1842" s="87"/>
      <c r="T1842" s="88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T1842" s="20" t="s">
        <v>190</v>
      </c>
      <c r="AU1842" s="20" t="s">
        <v>80</v>
      </c>
    </row>
    <row r="1843" s="14" customFormat="1">
      <c r="A1843" s="14"/>
      <c r="B1843" s="245"/>
      <c r="C1843" s="246"/>
      <c r="D1843" s="236" t="s">
        <v>192</v>
      </c>
      <c r="E1843" s="247" t="s">
        <v>19</v>
      </c>
      <c r="F1843" s="248" t="s">
        <v>2478</v>
      </c>
      <c r="G1843" s="246"/>
      <c r="H1843" s="249">
        <v>3.762</v>
      </c>
      <c r="I1843" s="250"/>
      <c r="J1843" s="246"/>
      <c r="K1843" s="246"/>
      <c r="L1843" s="251"/>
      <c r="M1843" s="252"/>
      <c r="N1843" s="253"/>
      <c r="O1843" s="253"/>
      <c r="P1843" s="253"/>
      <c r="Q1843" s="253"/>
      <c r="R1843" s="253"/>
      <c r="S1843" s="253"/>
      <c r="T1843" s="25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5" t="s">
        <v>192</v>
      </c>
      <c r="AU1843" s="255" t="s">
        <v>80</v>
      </c>
      <c r="AV1843" s="14" t="s">
        <v>80</v>
      </c>
      <c r="AW1843" s="14" t="s">
        <v>194</v>
      </c>
      <c r="AX1843" s="14" t="s">
        <v>71</v>
      </c>
      <c r="AY1843" s="255" t="s">
        <v>181</v>
      </c>
    </row>
    <row r="1844" s="2" customFormat="1" ht="24.15" customHeight="1">
      <c r="A1844" s="41"/>
      <c r="B1844" s="42"/>
      <c r="C1844" s="216" t="s">
        <v>2479</v>
      </c>
      <c r="D1844" s="216" t="s">
        <v>183</v>
      </c>
      <c r="E1844" s="217" t="s">
        <v>2480</v>
      </c>
      <c r="F1844" s="218" t="s">
        <v>2481</v>
      </c>
      <c r="G1844" s="219" t="s">
        <v>304</v>
      </c>
      <c r="H1844" s="220">
        <v>11.800000000000001</v>
      </c>
      <c r="I1844" s="221"/>
      <c r="J1844" s="222">
        <f>ROUND(I1844*H1844,2)</f>
        <v>0</v>
      </c>
      <c r="K1844" s="218" t="s">
        <v>187</v>
      </c>
      <c r="L1844" s="47"/>
      <c r="M1844" s="223" t="s">
        <v>19</v>
      </c>
      <c r="N1844" s="224" t="s">
        <v>42</v>
      </c>
      <c r="O1844" s="87"/>
      <c r="P1844" s="225">
        <f>O1844*H1844</f>
        <v>0</v>
      </c>
      <c r="Q1844" s="225">
        <v>0</v>
      </c>
      <c r="R1844" s="225">
        <f>Q1844*H1844</f>
        <v>0</v>
      </c>
      <c r="S1844" s="225">
        <v>0.37</v>
      </c>
      <c r="T1844" s="226">
        <f>S1844*H1844</f>
        <v>4.3660000000000005</v>
      </c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R1844" s="227" t="s">
        <v>188</v>
      </c>
      <c r="AT1844" s="227" t="s">
        <v>183</v>
      </c>
      <c r="AU1844" s="227" t="s">
        <v>80</v>
      </c>
      <c r="AY1844" s="20" t="s">
        <v>181</v>
      </c>
      <c r="BE1844" s="228">
        <f>IF(N1844="základní",J1844,0)</f>
        <v>0</v>
      </c>
      <c r="BF1844" s="228">
        <f>IF(N1844="snížená",J1844,0)</f>
        <v>0</v>
      </c>
      <c r="BG1844" s="228">
        <f>IF(N1844="zákl. přenesená",J1844,0)</f>
        <v>0</v>
      </c>
      <c r="BH1844" s="228">
        <f>IF(N1844="sníž. přenesená",J1844,0)</f>
        <v>0</v>
      </c>
      <c r="BI1844" s="228">
        <f>IF(N1844="nulová",J1844,0)</f>
        <v>0</v>
      </c>
      <c r="BJ1844" s="20" t="s">
        <v>78</v>
      </c>
      <c r="BK1844" s="228">
        <f>ROUND(I1844*H1844,2)</f>
        <v>0</v>
      </c>
      <c r="BL1844" s="20" t="s">
        <v>188</v>
      </c>
      <c r="BM1844" s="227" t="s">
        <v>2482</v>
      </c>
    </row>
    <row r="1845" s="2" customFormat="1">
      <c r="A1845" s="41"/>
      <c r="B1845" s="42"/>
      <c r="C1845" s="43"/>
      <c r="D1845" s="229" t="s">
        <v>190</v>
      </c>
      <c r="E1845" s="43"/>
      <c r="F1845" s="230" t="s">
        <v>2483</v>
      </c>
      <c r="G1845" s="43"/>
      <c r="H1845" s="43"/>
      <c r="I1845" s="231"/>
      <c r="J1845" s="43"/>
      <c r="K1845" s="43"/>
      <c r="L1845" s="47"/>
      <c r="M1845" s="232"/>
      <c r="N1845" s="233"/>
      <c r="O1845" s="87"/>
      <c r="P1845" s="87"/>
      <c r="Q1845" s="87"/>
      <c r="R1845" s="87"/>
      <c r="S1845" s="87"/>
      <c r="T1845" s="88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T1845" s="20" t="s">
        <v>190</v>
      </c>
      <c r="AU1845" s="20" t="s">
        <v>80</v>
      </c>
    </row>
    <row r="1846" s="14" customFormat="1">
      <c r="A1846" s="14"/>
      <c r="B1846" s="245"/>
      <c r="C1846" s="246"/>
      <c r="D1846" s="236" t="s">
        <v>192</v>
      </c>
      <c r="E1846" s="247" t="s">
        <v>19</v>
      </c>
      <c r="F1846" s="248" t="s">
        <v>1085</v>
      </c>
      <c r="G1846" s="246"/>
      <c r="H1846" s="249">
        <v>11.800000000000001</v>
      </c>
      <c r="I1846" s="250"/>
      <c r="J1846" s="246"/>
      <c r="K1846" s="246"/>
      <c r="L1846" s="251"/>
      <c r="M1846" s="252"/>
      <c r="N1846" s="253"/>
      <c r="O1846" s="253"/>
      <c r="P1846" s="253"/>
      <c r="Q1846" s="253"/>
      <c r="R1846" s="253"/>
      <c r="S1846" s="253"/>
      <c r="T1846" s="25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55" t="s">
        <v>192</v>
      </c>
      <c r="AU1846" s="255" t="s">
        <v>80</v>
      </c>
      <c r="AV1846" s="14" t="s">
        <v>80</v>
      </c>
      <c r="AW1846" s="14" t="s">
        <v>194</v>
      </c>
      <c r="AX1846" s="14" t="s">
        <v>71</v>
      </c>
      <c r="AY1846" s="255" t="s">
        <v>181</v>
      </c>
    </row>
    <row r="1847" s="2" customFormat="1" ht="24.15" customHeight="1">
      <c r="A1847" s="41"/>
      <c r="B1847" s="42"/>
      <c r="C1847" s="216" t="s">
        <v>2484</v>
      </c>
      <c r="D1847" s="216" t="s">
        <v>183</v>
      </c>
      <c r="E1847" s="217" t="s">
        <v>2485</v>
      </c>
      <c r="F1847" s="218" t="s">
        <v>2486</v>
      </c>
      <c r="G1847" s="219" t="s">
        <v>283</v>
      </c>
      <c r="H1847" s="220">
        <v>8.8369999999999997</v>
      </c>
      <c r="I1847" s="221"/>
      <c r="J1847" s="222">
        <f>ROUND(I1847*H1847,2)</f>
        <v>0</v>
      </c>
      <c r="K1847" s="218" t="s">
        <v>187</v>
      </c>
      <c r="L1847" s="47"/>
      <c r="M1847" s="223" t="s">
        <v>19</v>
      </c>
      <c r="N1847" s="224" t="s">
        <v>42</v>
      </c>
      <c r="O1847" s="87"/>
      <c r="P1847" s="225">
        <f>O1847*H1847</f>
        <v>0</v>
      </c>
      <c r="Q1847" s="225">
        <v>0</v>
      </c>
      <c r="R1847" s="225">
        <f>Q1847*H1847</f>
        <v>0</v>
      </c>
      <c r="S1847" s="225">
        <v>0.27900000000000003</v>
      </c>
      <c r="T1847" s="226">
        <f>S1847*H1847</f>
        <v>2.4655230000000001</v>
      </c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R1847" s="227" t="s">
        <v>188</v>
      </c>
      <c r="AT1847" s="227" t="s">
        <v>183</v>
      </c>
      <c r="AU1847" s="227" t="s">
        <v>80</v>
      </c>
      <c r="AY1847" s="20" t="s">
        <v>181</v>
      </c>
      <c r="BE1847" s="228">
        <f>IF(N1847="základní",J1847,0)</f>
        <v>0</v>
      </c>
      <c r="BF1847" s="228">
        <f>IF(N1847="snížená",J1847,0)</f>
        <v>0</v>
      </c>
      <c r="BG1847" s="228">
        <f>IF(N1847="zákl. přenesená",J1847,0)</f>
        <v>0</v>
      </c>
      <c r="BH1847" s="228">
        <f>IF(N1847="sníž. přenesená",J1847,0)</f>
        <v>0</v>
      </c>
      <c r="BI1847" s="228">
        <f>IF(N1847="nulová",J1847,0)</f>
        <v>0</v>
      </c>
      <c r="BJ1847" s="20" t="s">
        <v>78</v>
      </c>
      <c r="BK1847" s="228">
        <f>ROUND(I1847*H1847,2)</f>
        <v>0</v>
      </c>
      <c r="BL1847" s="20" t="s">
        <v>188</v>
      </c>
      <c r="BM1847" s="227" t="s">
        <v>2487</v>
      </c>
    </row>
    <row r="1848" s="2" customFormat="1">
      <c r="A1848" s="41"/>
      <c r="B1848" s="42"/>
      <c r="C1848" s="43"/>
      <c r="D1848" s="229" t="s">
        <v>190</v>
      </c>
      <c r="E1848" s="43"/>
      <c r="F1848" s="230" t="s">
        <v>2488</v>
      </c>
      <c r="G1848" s="43"/>
      <c r="H1848" s="43"/>
      <c r="I1848" s="231"/>
      <c r="J1848" s="43"/>
      <c r="K1848" s="43"/>
      <c r="L1848" s="47"/>
      <c r="M1848" s="232"/>
      <c r="N1848" s="233"/>
      <c r="O1848" s="87"/>
      <c r="P1848" s="87"/>
      <c r="Q1848" s="87"/>
      <c r="R1848" s="87"/>
      <c r="S1848" s="87"/>
      <c r="T1848" s="88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T1848" s="20" t="s">
        <v>190</v>
      </c>
      <c r="AU1848" s="20" t="s">
        <v>80</v>
      </c>
    </row>
    <row r="1849" s="14" customFormat="1">
      <c r="A1849" s="14"/>
      <c r="B1849" s="245"/>
      <c r="C1849" s="246"/>
      <c r="D1849" s="236" t="s">
        <v>192</v>
      </c>
      <c r="E1849" s="247" t="s">
        <v>19</v>
      </c>
      <c r="F1849" s="248" t="s">
        <v>2489</v>
      </c>
      <c r="G1849" s="246"/>
      <c r="H1849" s="249">
        <v>8.8369999999999997</v>
      </c>
      <c r="I1849" s="250"/>
      <c r="J1849" s="246"/>
      <c r="K1849" s="246"/>
      <c r="L1849" s="251"/>
      <c r="M1849" s="252"/>
      <c r="N1849" s="253"/>
      <c r="O1849" s="253"/>
      <c r="P1849" s="253"/>
      <c r="Q1849" s="253"/>
      <c r="R1849" s="253"/>
      <c r="S1849" s="253"/>
      <c r="T1849" s="25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5" t="s">
        <v>192</v>
      </c>
      <c r="AU1849" s="255" t="s">
        <v>80</v>
      </c>
      <c r="AV1849" s="14" t="s">
        <v>80</v>
      </c>
      <c r="AW1849" s="14" t="s">
        <v>194</v>
      </c>
      <c r="AX1849" s="14" t="s">
        <v>71</v>
      </c>
      <c r="AY1849" s="255" t="s">
        <v>181</v>
      </c>
    </row>
    <row r="1850" s="2" customFormat="1" ht="24.15" customHeight="1">
      <c r="A1850" s="41"/>
      <c r="B1850" s="42"/>
      <c r="C1850" s="216" t="s">
        <v>2490</v>
      </c>
      <c r="D1850" s="216" t="s">
        <v>183</v>
      </c>
      <c r="E1850" s="217" t="s">
        <v>2491</v>
      </c>
      <c r="F1850" s="218" t="s">
        <v>2492</v>
      </c>
      <c r="G1850" s="219" t="s">
        <v>186</v>
      </c>
      <c r="H1850" s="220">
        <v>17.431000000000001</v>
      </c>
      <c r="I1850" s="221"/>
      <c r="J1850" s="222">
        <f>ROUND(I1850*H1850,2)</f>
        <v>0</v>
      </c>
      <c r="K1850" s="218" t="s">
        <v>187</v>
      </c>
      <c r="L1850" s="47"/>
      <c r="M1850" s="223" t="s">
        <v>19</v>
      </c>
      <c r="N1850" s="224" t="s">
        <v>42</v>
      </c>
      <c r="O1850" s="87"/>
      <c r="P1850" s="225">
        <f>O1850*H1850</f>
        <v>0</v>
      </c>
      <c r="Q1850" s="225">
        <v>0</v>
      </c>
      <c r="R1850" s="225">
        <f>Q1850*H1850</f>
        <v>0</v>
      </c>
      <c r="S1850" s="225">
        <v>2.3999999999999999</v>
      </c>
      <c r="T1850" s="226">
        <f>S1850*H1850</f>
        <v>41.834400000000002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7" t="s">
        <v>188</v>
      </c>
      <c r="AT1850" s="227" t="s">
        <v>183</v>
      </c>
      <c r="AU1850" s="227" t="s">
        <v>80</v>
      </c>
      <c r="AY1850" s="20" t="s">
        <v>181</v>
      </c>
      <c r="BE1850" s="228">
        <f>IF(N1850="základní",J1850,0)</f>
        <v>0</v>
      </c>
      <c r="BF1850" s="228">
        <f>IF(N1850="snížená",J1850,0)</f>
        <v>0</v>
      </c>
      <c r="BG1850" s="228">
        <f>IF(N1850="zákl. přenesená",J1850,0)</f>
        <v>0</v>
      </c>
      <c r="BH1850" s="228">
        <f>IF(N1850="sníž. přenesená",J1850,0)</f>
        <v>0</v>
      </c>
      <c r="BI1850" s="228">
        <f>IF(N1850="nulová",J1850,0)</f>
        <v>0</v>
      </c>
      <c r="BJ1850" s="20" t="s">
        <v>78</v>
      </c>
      <c r="BK1850" s="228">
        <f>ROUND(I1850*H1850,2)</f>
        <v>0</v>
      </c>
      <c r="BL1850" s="20" t="s">
        <v>188</v>
      </c>
      <c r="BM1850" s="227" t="s">
        <v>2493</v>
      </c>
    </row>
    <row r="1851" s="2" customFormat="1">
      <c r="A1851" s="41"/>
      <c r="B1851" s="42"/>
      <c r="C1851" s="43"/>
      <c r="D1851" s="229" t="s">
        <v>190</v>
      </c>
      <c r="E1851" s="43"/>
      <c r="F1851" s="230" t="s">
        <v>2494</v>
      </c>
      <c r="G1851" s="43"/>
      <c r="H1851" s="43"/>
      <c r="I1851" s="231"/>
      <c r="J1851" s="43"/>
      <c r="K1851" s="43"/>
      <c r="L1851" s="47"/>
      <c r="M1851" s="232"/>
      <c r="N1851" s="233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190</v>
      </c>
      <c r="AU1851" s="20" t="s">
        <v>80</v>
      </c>
    </row>
    <row r="1852" s="14" customFormat="1">
      <c r="A1852" s="14"/>
      <c r="B1852" s="245"/>
      <c r="C1852" s="246"/>
      <c r="D1852" s="236" t="s">
        <v>192</v>
      </c>
      <c r="E1852" s="247" t="s">
        <v>19</v>
      </c>
      <c r="F1852" s="248" t="s">
        <v>2495</v>
      </c>
      <c r="G1852" s="246"/>
      <c r="H1852" s="249">
        <v>17.4312</v>
      </c>
      <c r="I1852" s="250"/>
      <c r="J1852" s="246"/>
      <c r="K1852" s="246"/>
      <c r="L1852" s="251"/>
      <c r="M1852" s="252"/>
      <c r="N1852" s="253"/>
      <c r="O1852" s="253"/>
      <c r="P1852" s="253"/>
      <c r="Q1852" s="253"/>
      <c r="R1852" s="253"/>
      <c r="S1852" s="253"/>
      <c r="T1852" s="25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5" t="s">
        <v>192</v>
      </c>
      <c r="AU1852" s="255" t="s">
        <v>80</v>
      </c>
      <c r="AV1852" s="14" t="s">
        <v>80</v>
      </c>
      <c r="AW1852" s="14" t="s">
        <v>194</v>
      </c>
      <c r="AX1852" s="14" t="s">
        <v>71</v>
      </c>
      <c r="AY1852" s="255" t="s">
        <v>181</v>
      </c>
    </row>
    <row r="1853" s="2" customFormat="1" ht="24.15" customHeight="1">
      <c r="A1853" s="41"/>
      <c r="B1853" s="42"/>
      <c r="C1853" s="216" t="s">
        <v>2496</v>
      </c>
      <c r="D1853" s="216" t="s">
        <v>183</v>
      </c>
      <c r="E1853" s="217" t="s">
        <v>2497</v>
      </c>
      <c r="F1853" s="218" t="s">
        <v>2498</v>
      </c>
      <c r="G1853" s="219" t="s">
        <v>186</v>
      </c>
      <c r="H1853" s="220">
        <v>7.6429999999999998</v>
      </c>
      <c r="I1853" s="221"/>
      <c r="J1853" s="222">
        <f>ROUND(I1853*H1853,2)</f>
        <v>0</v>
      </c>
      <c r="K1853" s="218" t="s">
        <v>187</v>
      </c>
      <c r="L1853" s="47"/>
      <c r="M1853" s="223" t="s">
        <v>19</v>
      </c>
      <c r="N1853" s="224" t="s">
        <v>42</v>
      </c>
      <c r="O1853" s="87"/>
      <c r="P1853" s="225">
        <f>O1853*H1853</f>
        <v>0</v>
      </c>
      <c r="Q1853" s="225">
        <v>0</v>
      </c>
      <c r="R1853" s="225">
        <f>Q1853*H1853</f>
        <v>0</v>
      </c>
      <c r="S1853" s="225">
        <v>2.3999999999999999</v>
      </c>
      <c r="T1853" s="226">
        <f>S1853*H1853</f>
        <v>18.3432</v>
      </c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R1853" s="227" t="s">
        <v>188</v>
      </c>
      <c r="AT1853" s="227" t="s">
        <v>183</v>
      </c>
      <c r="AU1853" s="227" t="s">
        <v>80</v>
      </c>
      <c r="AY1853" s="20" t="s">
        <v>181</v>
      </c>
      <c r="BE1853" s="228">
        <f>IF(N1853="základní",J1853,0)</f>
        <v>0</v>
      </c>
      <c r="BF1853" s="228">
        <f>IF(N1853="snížená",J1853,0)</f>
        <v>0</v>
      </c>
      <c r="BG1853" s="228">
        <f>IF(N1853="zákl. přenesená",J1853,0)</f>
        <v>0</v>
      </c>
      <c r="BH1853" s="228">
        <f>IF(N1853="sníž. přenesená",J1853,0)</f>
        <v>0</v>
      </c>
      <c r="BI1853" s="228">
        <f>IF(N1853="nulová",J1853,0)</f>
        <v>0</v>
      </c>
      <c r="BJ1853" s="20" t="s">
        <v>78</v>
      </c>
      <c r="BK1853" s="228">
        <f>ROUND(I1853*H1853,2)</f>
        <v>0</v>
      </c>
      <c r="BL1853" s="20" t="s">
        <v>188</v>
      </c>
      <c r="BM1853" s="227" t="s">
        <v>2499</v>
      </c>
    </row>
    <row r="1854" s="2" customFormat="1">
      <c r="A1854" s="41"/>
      <c r="B1854" s="42"/>
      <c r="C1854" s="43"/>
      <c r="D1854" s="229" t="s">
        <v>190</v>
      </c>
      <c r="E1854" s="43"/>
      <c r="F1854" s="230" t="s">
        <v>2500</v>
      </c>
      <c r="G1854" s="43"/>
      <c r="H1854" s="43"/>
      <c r="I1854" s="231"/>
      <c r="J1854" s="43"/>
      <c r="K1854" s="43"/>
      <c r="L1854" s="47"/>
      <c r="M1854" s="232"/>
      <c r="N1854" s="233"/>
      <c r="O1854" s="87"/>
      <c r="P1854" s="87"/>
      <c r="Q1854" s="87"/>
      <c r="R1854" s="87"/>
      <c r="S1854" s="87"/>
      <c r="T1854" s="88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T1854" s="20" t="s">
        <v>190</v>
      </c>
      <c r="AU1854" s="20" t="s">
        <v>80</v>
      </c>
    </row>
    <row r="1855" s="14" customFormat="1">
      <c r="A1855" s="14"/>
      <c r="B1855" s="245"/>
      <c r="C1855" s="246"/>
      <c r="D1855" s="236" t="s">
        <v>192</v>
      </c>
      <c r="E1855" s="247" t="s">
        <v>19</v>
      </c>
      <c r="F1855" s="248" t="s">
        <v>2501</v>
      </c>
      <c r="G1855" s="246"/>
      <c r="H1855" s="249">
        <v>4.3650539999999998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192</v>
      </c>
      <c r="AU1855" s="255" t="s">
        <v>80</v>
      </c>
      <c r="AV1855" s="14" t="s">
        <v>80</v>
      </c>
      <c r="AW1855" s="14" t="s">
        <v>194</v>
      </c>
      <c r="AX1855" s="14" t="s">
        <v>71</v>
      </c>
      <c r="AY1855" s="255" t="s">
        <v>181</v>
      </c>
    </row>
    <row r="1856" s="14" customFormat="1">
      <c r="A1856" s="14"/>
      <c r="B1856" s="245"/>
      <c r="C1856" s="246"/>
      <c r="D1856" s="236" t="s">
        <v>192</v>
      </c>
      <c r="E1856" s="247" t="s">
        <v>19</v>
      </c>
      <c r="F1856" s="248" t="s">
        <v>2502</v>
      </c>
      <c r="G1856" s="246"/>
      <c r="H1856" s="249">
        <v>3.2784</v>
      </c>
      <c r="I1856" s="250"/>
      <c r="J1856" s="246"/>
      <c r="K1856" s="246"/>
      <c r="L1856" s="251"/>
      <c r="M1856" s="252"/>
      <c r="N1856" s="253"/>
      <c r="O1856" s="253"/>
      <c r="P1856" s="253"/>
      <c r="Q1856" s="253"/>
      <c r="R1856" s="253"/>
      <c r="S1856" s="253"/>
      <c r="T1856" s="25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5" t="s">
        <v>192</v>
      </c>
      <c r="AU1856" s="255" t="s">
        <v>80</v>
      </c>
      <c r="AV1856" s="14" t="s">
        <v>80</v>
      </c>
      <c r="AW1856" s="14" t="s">
        <v>194</v>
      </c>
      <c r="AX1856" s="14" t="s">
        <v>71</v>
      </c>
      <c r="AY1856" s="255" t="s">
        <v>181</v>
      </c>
    </row>
    <row r="1857" s="2" customFormat="1" ht="24.15" customHeight="1">
      <c r="A1857" s="41"/>
      <c r="B1857" s="42"/>
      <c r="C1857" s="216" t="s">
        <v>2503</v>
      </c>
      <c r="D1857" s="216" t="s">
        <v>183</v>
      </c>
      <c r="E1857" s="217" t="s">
        <v>2504</v>
      </c>
      <c r="F1857" s="218" t="s">
        <v>2505</v>
      </c>
      <c r="G1857" s="219" t="s">
        <v>186</v>
      </c>
      <c r="H1857" s="220">
        <v>18.989999999999998</v>
      </c>
      <c r="I1857" s="221"/>
      <c r="J1857" s="222">
        <f>ROUND(I1857*H1857,2)</f>
        <v>0</v>
      </c>
      <c r="K1857" s="218" t="s">
        <v>187</v>
      </c>
      <c r="L1857" s="47"/>
      <c r="M1857" s="223" t="s">
        <v>19</v>
      </c>
      <c r="N1857" s="224" t="s">
        <v>42</v>
      </c>
      <c r="O1857" s="87"/>
      <c r="P1857" s="225">
        <f>O1857*H1857</f>
        <v>0</v>
      </c>
      <c r="Q1857" s="225">
        <v>0</v>
      </c>
      <c r="R1857" s="225">
        <f>Q1857*H1857</f>
        <v>0</v>
      </c>
      <c r="S1857" s="225">
        <v>2.3999999999999999</v>
      </c>
      <c r="T1857" s="226">
        <f>S1857*H1857</f>
        <v>45.575999999999993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7" t="s">
        <v>188</v>
      </c>
      <c r="AT1857" s="227" t="s">
        <v>183</v>
      </c>
      <c r="AU1857" s="227" t="s">
        <v>80</v>
      </c>
      <c r="AY1857" s="20" t="s">
        <v>181</v>
      </c>
      <c r="BE1857" s="228">
        <f>IF(N1857="základní",J1857,0)</f>
        <v>0</v>
      </c>
      <c r="BF1857" s="228">
        <f>IF(N1857="snížená",J1857,0)</f>
        <v>0</v>
      </c>
      <c r="BG1857" s="228">
        <f>IF(N1857="zákl. přenesená",J1857,0)</f>
        <v>0</v>
      </c>
      <c r="BH1857" s="228">
        <f>IF(N1857="sníž. přenesená",J1857,0)</f>
        <v>0</v>
      </c>
      <c r="BI1857" s="228">
        <f>IF(N1857="nulová",J1857,0)</f>
        <v>0</v>
      </c>
      <c r="BJ1857" s="20" t="s">
        <v>78</v>
      </c>
      <c r="BK1857" s="228">
        <f>ROUND(I1857*H1857,2)</f>
        <v>0</v>
      </c>
      <c r="BL1857" s="20" t="s">
        <v>188</v>
      </c>
      <c r="BM1857" s="227" t="s">
        <v>2506</v>
      </c>
    </row>
    <row r="1858" s="2" customFormat="1">
      <c r="A1858" s="41"/>
      <c r="B1858" s="42"/>
      <c r="C1858" s="43"/>
      <c r="D1858" s="229" t="s">
        <v>190</v>
      </c>
      <c r="E1858" s="43"/>
      <c r="F1858" s="230" t="s">
        <v>2507</v>
      </c>
      <c r="G1858" s="43"/>
      <c r="H1858" s="43"/>
      <c r="I1858" s="231"/>
      <c r="J1858" s="43"/>
      <c r="K1858" s="43"/>
      <c r="L1858" s="47"/>
      <c r="M1858" s="232"/>
      <c r="N1858" s="233"/>
      <c r="O1858" s="87"/>
      <c r="P1858" s="87"/>
      <c r="Q1858" s="87"/>
      <c r="R1858" s="87"/>
      <c r="S1858" s="87"/>
      <c r="T1858" s="88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T1858" s="20" t="s">
        <v>190</v>
      </c>
      <c r="AU1858" s="20" t="s">
        <v>80</v>
      </c>
    </row>
    <row r="1859" s="14" customFormat="1">
      <c r="A1859" s="14"/>
      <c r="B1859" s="245"/>
      <c r="C1859" s="246"/>
      <c r="D1859" s="236" t="s">
        <v>192</v>
      </c>
      <c r="E1859" s="247" t="s">
        <v>19</v>
      </c>
      <c r="F1859" s="248" t="s">
        <v>2508</v>
      </c>
      <c r="G1859" s="246"/>
      <c r="H1859" s="249">
        <v>18.99034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192</v>
      </c>
      <c r="AU1859" s="255" t="s">
        <v>80</v>
      </c>
      <c r="AV1859" s="14" t="s">
        <v>80</v>
      </c>
      <c r="AW1859" s="14" t="s">
        <v>194</v>
      </c>
      <c r="AX1859" s="14" t="s">
        <v>71</v>
      </c>
      <c r="AY1859" s="255" t="s">
        <v>181</v>
      </c>
    </row>
    <row r="1860" s="2" customFormat="1" ht="24.15" customHeight="1">
      <c r="A1860" s="41"/>
      <c r="B1860" s="42"/>
      <c r="C1860" s="216" t="s">
        <v>2509</v>
      </c>
      <c r="D1860" s="216" t="s">
        <v>183</v>
      </c>
      <c r="E1860" s="217" t="s">
        <v>2510</v>
      </c>
      <c r="F1860" s="218" t="s">
        <v>2511</v>
      </c>
      <c r="G1860" s="219" t="s">
        <v>283</v>
      </c>
      <c r="H1860" s="220">
        <v>26.585999999999999</v>
      </c>
      <c r="I1860" s="221"/>
      <c r="J1860" s="222">
        <f>ROUND(I1860*H1860,2)</f>
        <v>0</v>
      </c>
      <c r="K1860" s="218" t="s">
        <v>187</v>
      </c>
      <c r="L1860" s="47"/>
      <c r="M1860" s="223" t="s">
        <v>19</v>
      </c>
      <c r="N1860" s="224" t="s">
        <v>42</v>
      </c>
      <c r="O1860" s="87"/>
      <c r="P1860" s="225">
        <f>O1860*H1860</f>
        <v>0</v>
      </c>
      <c r="Q1860" s="225">
        <v>0</v>
      </c>
      <c r="R1860" s="225">
        <f>Q1860*H1860</f>
        <v>0</v>
      </c>
      <c r="S1860" s="225">
        <v>0.35999999999999999</v>
      </c>
      <c r="T1860" s="226">
        <f>S1860*H1860</f>
        <v>9.5709599999999995</v>
      </c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R1860" s="227" t="s">
        <v>188</v>
      </c>
      <c r="AT1860" s="227" t="s">
        <v>183</v>
      </c>
      <c r="AU1860" s="227" t="s">
        <v>80</v>
      </c>
      <c r="AY1860" s="20" t="s">
        <v>181</v>
      </c>
      <c r="BE1860" s="228">
        <f>IF(N1860="základní",J1860,0)</f>
        <v>0</v>
      </c>
      <c r="BF1860" s="228">
        <f>IF(N1860="snížená",J1860,0)</f>
        <v>0</v>
      </c>
      <c r="BG1860" s="228">
        <f>IF(N1860="zákl. přenesená",J1860,0)</f>
        <v>0</v>
      </c>
      <c r="BH1860" s="228">
        <f>IF(N1860="sníž. přenesená",J1860,0)</f>
        <v>0</v>
      </c>
      <c r="BI1860" s="228">
        <f>IF(N1860="nulová",J1860,0)</f>
        <v>0</v>
      </c>
      <c r="BJ1860" s="20" t="s">
        <v>78</v>
      </c>
      <c r="BK1860" s="228">
        <f>ROUND(I1860*H1860,2)</f>
        <v>0</v>
      </c>
      <c r="BL1860" s="20" t="s">
        <v>188</v>
      </c>
      <c r="BM1860" s="227" t="s">
        <v>2512</v>
      </c>
    </row>
    <row r="1861" s="2" customFormat="1">
      <c r="A1861" s="41"/>
      <c r="B1861" s="42"/>
      <c r="C1861" s="43"/>
      <c r="D1861" s="229" t="s">
        <v>190</v>
      </c>
      <c r="E1861" s="43"/>
      <c r="F1861" s="230" t="s">
        <v>2513</v>
      </c>
      <c r="G1861" s="43"/>
      <c r="H1861" s="43"/>
      <c r="I1861" s="231"/>
      <c r="J1861" s="43"/>
      <c r="K1861" s="43"/>
      <c r="L1861" s="47"/>
      <c r="M1861" s="232"/>
      <c r="N1861" s="233"/>
      <c r="O1861" s="87"/>
      <c r="P1861" s="87"/>
      <c r="Q1861" s="87"/>
      <c r="R1861" s="87"/>
      <c r="S1861" s="87"/>
      <c r="T1861" s="88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T1861" s="20" t="s">
        <v>190</v>
      </c>
      <c r="AU1861" s="20" t="s">
        <v>80</v>
      </c>
    </row>
    <row r="1862" s="14" customFormat="1">
      <c r="A1862" s="14"/>
      <c r="B1862" s="245"/>
      <c r="C1862" s="246"/>
      <c r="D1862" s="236" t="s">
        <v>192</v>
      </c>
      <c r="E1862" s="247" t="s">
        <v>19</v>
      </c>
      <c r="F1862" s="248" t="s">
        <v>2514</v>
      </c>
      <c r="G1862" s="246"/>
      <c r="H1862" s="249">
        <v>23.830950000000001</v>
      </c>
      <c r="I1862" s="250"/>
      <c r="J1862" s="246"/>
      <c r="K1862" s="246"/>
      <c r="L1862" s="251"/>
      <c r="M1862" s="252"/>
      <c r="N1862" s="253"/>
      <c r="O1862" s="253"/>
      <c r="P1862" s="253"/>
      <c r="Q1862" s="253"/>
      <c r="R1862" s="253"/>
      <c r="S1862" s="253"/>
      <c r="T1862" s="25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5" t="s">
        <v>192</v>
      </c>
      <c r="AU1862" s="255" t="s">
        <v>80</v>
      </c>
      <c r="AV1862" s="14" t="s">
        <v>80</v>
      </c>
      <c r="AW1862" s="14" t="s">
        <v>194</v>
      </c>
      <c r="AX1862" s="14" t="s">
        <v>71</v>
      </c>
      <c r="AY1862" s="255" t="s">
        <v>181</v>
      </c>
    </row>
    <row r="1863" s="14" customFormat="1">
      <c r="A1863" s="14"/>
      <c r="B1863" s="245"/>
      <c r="C1863" s="246"/>
      <c r="D1863" s="236" t="s">
        <v>192</v>
      </c>
      <c r="E1863" s="247" t="s">
        <v>19</v>
      </c>
      <c r="F1863" s="248" t="s">
        <v>2515</v>
      </c>
      <c r="G1863" s="246"/>
      <c r="H1863" s="249">
        <v>2.7549999999999999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5" t="s">
        <v>192</v>
      </c>
      <c r="AU1863" s="255" t="s">
        <v>80</v>
      </c>
      <c r="AV1863" s="14" t="s">
        <v>80</v>
      </c>
      <c r="AW1863" s="14" t="s">
        <v>194</v>
      </c>
      <c r="AX1863" s="14" t="s">
        <v>71</v>
      </c>
      <c r="AY1863" s="255" t="s">
        <v>181</v>
      </c>
    </row>
    <row r="1864" s="2" customFormat="1" ht="33" customHeight="1">
      <c r="A1864" s="41"/>
      <c r="B1864" s="42"/>
      <c r="C1864" s="216" t="s">
        <v>2516</v>
      </c>
      <c r="D1864" s="216" t="s">
        <v>183</v>
      </c>
      <c r="E1864" s="217" t="s">
        <v>2517</v>
      </c>
      <c r="F1864" s="218" t="s">
        <v>2518</v>
      </c>
      <c r="G1864" s="219" t="s">
        <v>420</v>
      </c>
      <c r="H1864" s="220">
        <v>20</v>
      </c>
      <c r="I1864" s="221"/>
      <c r="J1864" s="222">
        <f>ROUND(I1864*H1864,2)</f>
        <v>0</v>
      </c>
      <c r="K1864" s="218" t="s">
        <v>187</v>
      </c>
      <c r="L1864" s="47"/>
      <c r="M1864" s="223" t="s">
        <v>19</v>
      </c>
      <c r="N1864" s="224" t="s">
        <v>42</v>
      </c>
      <c r="O1864" s="87"/>
      <c r="P1864" s="225">
        <f>O1864*H1864</f>
        <v>0</v>
      </c>
      <c r="Q1864" s="225">
        <v>0</v>
      </c>
      <c r="R1864" s="225">
        <f>Q1864*H1864</f>
        <v>0</v>
      </c>
      <c r="S1864" s="225">
        <v>0.039</v>
      </c>
      <c r="T1864" s="226">
        <f>S1864*H1864</f>
        <v>0.78000000000000003</v>
      </c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R1864" s="227" t="s">
        <v>188</v>
      </c>
      <c r="AT1864" s="227" t="s">
        <v>183</v>
      </c>
      <c r="AU1864" s="227" t="s">
        <v>80</v>
      </c>
      <c r="AY1864" s="20" t="s">
        <v>181</v>
      </c>
      <c r="BE1864" s="228">
        <f>IF(N1864="základní",J1864,0)</f>
        <v>0</v>
      </c>
      <c r="BF1864" s="228">
        <f>IF(N1864="snížená",J1864,0)</f>
        <v>0</v>
      </c>
      <c r="BG1864" s="228">
        <f>IF(N1864="zákl. přenesená",J1864,0)</f>
        <v>0</v>
      </c>
      <c r="BH1864" s="228">
        <f>IF(N1864="sníž. přenesená",J1864,0)</f>
        <v>0</v>
      </c>
      <c r="BI1864" s="228">
        <f>IF(N1864="nulová",J1864,0)</f>
        <v>0</v>
      </c>
      <c r="BJ1864" s="20" t="s">
        <v>78</v>
      </c>
      <c r="BK1864" s="228">
        <f>ROUND(I1864*H1864,2)</f>
        <v>0</v>
      </c>
      <c r="BL1864" s="20" t="s">
        <v>188</v>
      </c>
      <c r="BM1864" s="227" t="s">
        <v>2519</v>
      </c>
    </row>
    <row r="1865" s="2" customFormat="1">
      <c r="A1865" s="41"/>
      <c r="B1865" s="42"/>
      <c r="C1865" s="43"/>
      <c r="D1865" s="229" t="s">
        <v>190</v>
      </c>
      <c r="E1865" s="43"/>
      <c r="F1865" s="230" t="s">
        <v>2520</v>
      </c>
      <c r="G1865" s="43"/>
      <c r="H1865" s="43"/>
      <c r="I1865" s="231"/>
      <c r="J1865" s="43"/>
      <c r="K1865" s="43"/>
      <c r="L1865" s="47"/>
      <c r="M1865" s="232"/>
      <c r="N1865" s="233"/>
      <c r="O1865" s="87"/>
      <c r="P1865" s="87"/>
      <c r="Q1865" s="87"/>
      <c r="R1865" s="87"/>
      <c r="S1865" s="87"/>
      <c r="T1865" s="88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T1865" s="20" t="s">
        <v>190</v>
      </c>
      <c r="AU1865" s="20" t="s">
        <v>80</v>
      </c>
    </row>
    <row r="1866" s="14" customFormat="1">
      <c r="A1866" s="14"/>
      <c r="B1866" s="245"/>
      <c r="C1866" s="246"/>
      <c r="D1866" s="236" t="s">
        <v>192</v>
      </c>
      <c r="E1866" s="247" t="s">
        <v>19</v>
      </c>
      <c r="F1866" s="248" t="s">
        <v>437</v>
      </c>
      <c r="G1866" s="246"/>
      <c r="H1866" s="249">
        <v>4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192</v>
      </c>
      <c r="AU1866" s="255" t="s">
        <v>80</v>
      </c>
      <c r="AV1866" s="14" t="s">
        <v>80</v>
      </c>
      <c r="AW1866" s="14" t="s">
        <v>194</v>
      </c>
      <c r="AX1866" s="14" t="s">
        <v>71</v>
      </c>
      <c r="AY1866" s="255" t="s">
        <v>181</v>
      </c>
    </row>
    <row r="1867" s="14" customFormat="1">
      <c r="A1867" s="14"/>
      <c r="B1867" s="245"/>
      <c r="C1867" s="246"/>
      <c r="D1867" s="236" t="s">
        <v>192</v>
      </c>
      <c r="E1867" s="247" t="s">
        <v>19</v>
      </c>
      <c r="F1867" s="248" t="s">
        <v>2521</v>
      </c>
      <c r="G1867" s="246"/>
      <c r="H1867" s="249">
        <v>16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192</v>
      </c>
      <c r="AU1867" s="255" t="s">
        <v>80</v>
      </c>
      <c r="AV1867" s="14" t="s">
        <v>80</v>
      </c>
      <c r="AW1867" s="14" t="s">
        <v>194</v>
      </c>
      <c r="AX1867" s="14" t="s">
        <v>71</v>
      </c>
      <c r="AY1867" s="255" t="s">
        <v>181</v>
      </c>
    </row>
    <row r="1868" s="2" customFormat="1" ht="33" customHeight="1">
      <c r="A1868" s="41"/>
      <c r="B1868" s="42"/>
      <c r="C1868" s="216" t="s">
        <v>2522</v>
      </c>
      <c r="D1868" s="216" t="s">
        <v>183</v>
      </c>
      <c r="E1868" s="217" t="s">
        <v>2523</v>
      </c>
      <c r="F1868" s="218" t="s">
        <v>2524</v>
      </c>
      <c r="G1868" s="219" t="s">
        <v>420</v>
      </c>
      <c r="H1868" s="220">
        <v>12</v>
      </c>
      <c r="I1868" s="221"/>
      <c r="J1868" s="222">
        <f>ROUND(I1868*H1868,2)</f>
        <v>0</v>
      </c>
      <c r="K1868" s="218" t="s">
        <v>187</v>
      </c>
      <c r="L1868" s="47"/>
      <c r="M1868" s="223" t="s">
        <v>19</v>
      </c>
      <c r="N1868" s="224" t="s">
        <v>42</v>
      </c>
      <c r="O1868" s="87"/>
      <c r="P1868" s="225">
        <f>O1868*H1868</f>
        <v>0</v>
      </c>
      <c r="Q1868" s="225">
        <v>0</v>
      </c>
      <c r="R1868" s="225">
        <f>Q1868*H1868</f>
        <v>0</v>
      </c>
      <c r="S1868" s="225">
        <v>0.048000000000000001</v>
      </c>
      <c r="T1868" s="226">
        <f>S1868*H1868</f>
        <v>0.57600000000000007</v>
      </c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R1868" s="227" t="s">
        <v>188</v>
      </c>
      <c r="AT1868" s="227" t="s">
        <v>183</v>
      </c>
      <c r="AU1868" s="227" t="s">
        <v>80</v>
      </c>
      <c r="AY1868" s="20" t="s">
        <v>181</v>
      </c>
      <c r="BE1868" s="228">
        <f>IF(N1868="základní",J1868,0)</f>
        <v>0</v>
      </c>
      <c r="BF1868" s="228">
        <f>IF(N1868="snížená",J1868,0)</f>
        <v>0</v>
      </c>
      <c r="BG1868" s="228">
        <f>IF(N1868="zákl. přenesená",J1868,0)</f>
        <v>0</v>
      </c>
      <c r="BH1868" s="228">
        <f>IF(N1868="sníž. přenesená",J1868,0)</f>
        <v>0</v>
      </c>
      <c r="BI1868" s="228">
        <f>IF(N1868="nulová",J1868,0)</f>
        <v>0</v>
      </c>
      <c r="BJ1868" s="20" t="s">
        <v>78</v>
      </c>
      <c r="BK1868" s="228">
        <f>ROUND(I1868*H1868,2)</f>
        <v>0</v>
      </c>
      <c r="BL1868" s="20" t="s">
        <v>188</v>
      </c>
      <c r="BM1868" s="227" t="s">
        <v>2525</v>
      </c>
    </row>
    <row r="1869" s="2" customFormat="1">
      <c r="A1869" s="41"/>
      <c r="B1869" s="42"/>
      <c r="C1869" s="43"/>
      <c r="D1869" s="229" t="s">
        <v>190</v>
      </c>
      <c r="E1869" s="43"/>
      <c r="F1869" s="230" t="s">
        <v>2526</v>
      </c>
      <c r="G1869" s="43"/>
      <c r="H1869" s="43"/>
      <c r="I1869" s="231"/>
      <c r="J1869" s="43"/>
      <c r="K1869" s="43"/>
      <c r="L1869" s="47"/>
      <c r="M1869" s="232"/>
      <c r="N1869" s="233"/>
      <c r="O1869" s="87"/>
      <c r="P1869" s="87"/>
      <c r="Q1869" s="87"/>
      <c r="R1869" s="87"/>
      <c r="S1869" s="87"/>
      <c r="T1869" s="88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T1869" s="20" t="s">
        <v>190</v>
      </c>
      <c r="AU1869" s="20" t="s">
        <v>80</v>
      </c>
    </row>
    <row r="1870" s="14" customFormat="1">
      <c r="A1870" s="14"/>
      <c r="B1870" s="245"/>
      <c r="C1870" s="246"/>
      <c r="D1870" s="236" t="s">
        <v>192</v>
      </c>
      <c r="E1870" s="247" t="s">
        <v>19</v>
      </c>
      <c r="F1870" s="248" t="s">
        <v>2527</v>
      </c>
      <c r="G1870" s="246"/>
      <c r="H1870" s="249">
        <v>12</v>
      </c>
      <c r="I1870" s="250"/>
      <c r="J1870" s="246"/>
      <c r="K1870" s="246"/>
      <c r="L1870" s="251"/>
      <c r="M1870" s="252"/>
      <c r="N1870" s="253"/>
      <c r="O1870" s="253"/>
      <c r="P1870" s="253"/>
      <c r="Q1870" s="253"/>
      <c r="R1870" s="253"/>
      <c r="S1870" s="253"/>
      <c r="T1870" s="25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5" t="s">
        <v>192</v>
      </c>
      <c r="AU1870" s="255" t="s">
        <v>80</v>
      </c>
      <c r="AV1870" s="14" t="s">
        <v>80</v>
      </c>
      <c r="AW1870" s="14" t="s">
        <v>194</v>
      </c>
      <c r="AX1870" s="14" t="s">
        <v>71</v>
      </c>
      <c r="AY1870" s="255" t="s">
        <v>181</v>
      </c>
    </row>
    <row r="1871" s="2" customFormat="1" ht="37.8" customHeight="1">
      <c r="A1871" s="41"/>
      <c r="B1871" s="42"/>
      <c r="C1871" s="216" t="s">
        <v>2528</v>
      </c>
      <c r="D1871" s="216" t="s">
        <v>183</v>
      </c>
      <c r="E1871" s="217" t="s">
        <v>2529</v>
      </c>
      <c r="F1871" s="218" t="s">
        <v>2530</v>
      </c>
      <c r="G1871" s="219" t="s">
        <v>256</v>
      </c>
      <c r="H1871" s="220">
        <v>0.78800000000000003</v>
      </c>
      <c r="I1871" s="221"/>
      <c r="J1871" s="222">
        <f>ROUND(I1871*H1871,2)</f>
        <v>0</v>
      </c>
      <c r="K1871" s="218" t="s">
        <v>187</v>
      </c>
      <c r="L1871" s="47"/>
      <c r="M1871" s="223" t="s">
        <v>19</v>
      </c>
      <c r="N1871" s="224" t="s">
        <v>42</v>
      </c>
      <c r="O1871" s="87"/>
      <c r="P1871" s="225">
        <f>O1871*H1871</f>
        <v>0</v>
      </c>
      <c r="Q1871" s="225">
        <v>0</v>
      </c>
      <c r="R1871" s="225">
        <f>Q1871*H1871</f>
        <v>0</v>
      </c>
      <c r="S1871" s="225">
        <v>1.258</v>
      </c>
      <c r="T1871" s="226">
        <f>S1871*H1871</f>
        <v>0.99130400000000007</v>
      </c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R1871" s="227" t="s">
        <v>188</v>
      </c>
      <c r="AT1871" s="227" t="s">
        <v>183</v>
      </c>
      <c r="AU1871" s="227" t="s">
        <v>80</v>
      </c>
      <c r="AY1871" s="20" t="s">
        <v>181</v>
      </c>
      <c r="BE1871" s="228">
        <f>IF(N1871="základní",J1871,0)</f>
        <v>0</v>
      </c>
      <c r="BF1871" s="228">
        <f>IF(N1871="snížená",J1871,0)</f>
        <v>0</v>
      </c>
      <c r="BG1871" s="228">
        <f>IF(N1871="zákl. přenesená",J1871,0)</f>
        <v>0</v>
      </c>
      <c r="BH1871" s="228">
        <f>IF(N1871="sníž. přenesená",J1871,0)</f>
        <v>0</v>
      </c>
      <c r="BI1871" s="228">
        <f>IF(N1871="nulová",J1871,0)</f>
        <v>0</v>
      </c>
      <c r="BJ1871" s="20" t="s">
        <v>78</v>
      </c>
      <c r="BK1871" s="228">
        <f>ROUND(I1871*H1871,2)</f>
        <v>0</v>
      </c>
      <c r="BL1871" s="20" t="s">
        <v>188</v>
      </c>
      <c r="BM1871" s="227" t="s">
        <v>2531</v>
      </c>
    </row>
    <row r="1872" s="2" customFormat="1">
      <c r="A1872" s="41"/>
      <c r="B1872" s="42"/>
      <c r="C1872" s="43"/>
      <c r="D1872" s="229" t="s">
        <v>190</v>
      </c>
      <c r="E1872" s="43"/>
      <c r="F1872" s="230" t="s">
        <v>2532</v>
      </c>
      <c r="G1872" s="43"/>
      <c r="H1872" s="43"/>
      <c r="I1872" s="231"/>
      <c r="J1872" s="43"/>
      <c r="K1872" s="43"/>
      <c r="L1872" s="47"/>
      <c r="M1872" s="232"/>
      <c r="N1872" s="233"/>
      <c r="O1872" s="87"/>
      <c r="P1872" s="87"/>
      <c r="Q1872" s="87"/>
      <c r="R1872" s="87"/>
      <c r="S1872" s="87"/>
      <c r="T1872" s="88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T1872" s="20" t="s">
        <v>190</v>
      </c>
      <c r="AU1872" s="20" t="s">
        <v>80</v>
      </c>
    </row>
    <row r="1873" s="14" customFormat="1">
      <c r="A1873" s="14"/>
      <c r="B1873" s="245"/>
      <c r="C1873" s="246"/>
      <c r="D1873" s="236" t="s">
        <v>192</v>
      </c>
      <c r="E1873" s="247" t="s">
        <v>19</v>
      </c>
      <c r="F1873" s="248" t="s">
        <v>2533</v>
      </c>
      <c r="G1873" s="246"/>
      <c r="H1873" s="249">
        <v>0.16825999999999999</v>
      </c>
      <c r="I1873" s="250"/>
      <c r="J1873" s="246"/>
      <c r="K1873" s="246"/>
      <c r="L1873" s="251"/>
      <c r="M1873" s="252"/>
      <c r="N1873" s="253"/>
      <c r="O1873" s="253"/>
      <c r="P1873" s="253"/>
      <c r="Q1873" s="253"/>
      <c r="R1873" s="253"/>
      <c r="S1873" s="253"/>
      <c r="T1873" s="25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5" t="s">
        <v>192</v>
      </c>
      <c r="AU1873" s="255" t="s">
        <v>80</v>
      </c>
      <c r="AV1873" s="14" t="s">
        <v>80</v>
      </c>
      <c r="AW1873" s="14" t="s">
        <v>194</v>
      </c>
      <c r="AX1873" s="14" t="s">
        <v>71</v>
      </c>
      <c r="AY1873" s="255" t="s">
        <v>181</v>
      </c>
    </row>
    <row r="1874" s="14" customFormat="1">
      <c r="A1874" s="14"/>
      <c r="B1874" s="245"/>
      <c r="C1874" s="246"/>
      <c r="D1874" s="236" t="s">
        <v>192</v>
      </c>
      <c r="E1874" s="247" t="s">
        <v>19</v>
      </c>
      <c r="F1874" s="248" t="s">
        <v>2534</v>
      </c>
      <c r="G1874" s="246"/>
      <c r="H1874" s="249">
        <v>0.10382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192</v>
      </c>
      <c r="AU1874" s="255" t="s">
        <v>80</v>
      </c>
      <c r="AV1874" s="14" t="s">
        <v>80</v>
      </c>
      <c r="AW1874" s="14" t="s">
        <v>194</v>
      </c>
      <c r="AX1874" s="14" t="s">
        <v>71</v>
      </c>
      <c r="AY1874" s="255" t="s">
        <v>181</v>
      </c>
    </row>
    <row r="1875" s="14" customFormat="1">
      <c r="A1875" s="14"/>
      <c r="B1875" s="245"/>
      <c r="C1875" s="246"/>
      <c r="D1875" s="236" t="s">
        <v>192</v>
      </c>
      <c r="E1875" s="247" t="s">
        <v>19</v>
      </c>
      <c r="F1875" s="248" t="s">
        <v>2535</v>
      </c>
      <c r="G1875" s="246"/>
      <c r="H1875" s="249">
        <v>0.51551999999999998</v>
      </c>
      <c r="I1875" s="250"/>
      <c r="J1875" s="246"/>
      <c r="K1875" s="246"/>
      <c r="L1875" s="251"/>
      <c r="M1875" s="252"/>
      <c r="N1875" s="253"/>
      <c r="O1875" s="253"/>
      <c r="P1875" s="253"/>
      <c r="Q1875" s="253"/>
      <c r="R1875" s="253"/>
      <c r="S1875" s="253"/>
      <c r="T1875" s="25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5" t="s">
        <v>192</v>
      </c>
      <c r="AU1875" s="255" t="s">
        <v>80</v>
      </c>
      <c r="AV1875" s="14" t="s">
        <v>80</v>
      </c>
      <c r="AW1875" s="14" t="s">
        <v>194</v>
      </c>
      <c r="AX1875" s="14" t="s">
        <v>71</v>
      </c>
      <c r="AY1875" s="255" t="s">
        <v>181</v>
      </c>
    </row>
    <row r="1876" s="2" customFormat="1" ht="37.8" customHeight="1">
      <c r="A1876" s="41"/>
      <c r="B1876" s="42"/>
      <c r="C1876" s="216" t="s">
        <v>2536</v>
      </c>
      <c r="D1876" s="216" t="s">
        <v>183</v>
      </c>
      <c r="E1876" s="217" t="s">
        <v>2537</v>
      </c>
      <c r="F1876" s="218" t="s">
        <v>2538</v>
      </c>
      <c r="G1876" s="219" t="s">
        <v>256</v>
      </c>
      <c r="H1876" s="220">
        <v>0.26300000000000001</v>
      </c>
      <c r="I1876" s="221"/>
      <c r="J1876" s="222">
        <f>ROUND(I1876*H1876,2)</f>
        <v>0</v>
      </c>
      <c r="K1876" s="218" t="s">
        <v>187</v>
      </c>
      <c r="L1876" s="47"/>
      <c r="M1876" s="223" t="s">
        <v>19</v>
      </c>
      <c r="N1876" s="224" t="s">
        <v>42</v>
      </c>
      <c r="O1876" s="87"/>
      <c r="P1876" s="225">
        <f>O1876*H1876</f>
        <v>0</v>
      </c>
      <c r="Q1876" s="225">
        <v>0</v>
      </c>
      <c r="R1876" s="225">
        <f>Q1876*H1876</f>
        <v>0</v>
      </c>
      <c r="S1876" s="225">
        <v>1.2609999999999999</v>
      </c>
      <c r="T1876" s="226">
        <f>S1876*H1876</f>
        <v>0.33164299999999997</v>
      </c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R1876" s="227" t="s">
        <v>188</v>
      </c>
      <c r="AT1876" s="227" t="s">
        <v>183</v>
      </c>
      <c r="AU1876" s="227" t="s">
        <v>80</v>
      </c>
      <c r="AY1876" s="20" t="s">
        <v>181</v>
      </c>
      <c r="BE1876" s="228">
        <f>IF(N1876="základní",J1876,0)</f>
        <v>0</v>
      </c>
      <c r="BF1876" s="228">
        <f>IF(N1876="snížená",J1876,0)</f>
        <v>0</v>
      </c>
      <c r="BG1876" s="228">
        <f>IF(N1876="zákl. přenesená",J1876,0)</f>
        <v>0</v>
      </c>
      <c r="BH1876" s="228">
        <f>IF(N1876="sníž. přenesená",J1876,0)</f>
        <v>0</v>
      </c>
      <c r="BI1876" s="228">
        <f>IF(N1876="nulová",J1876,0)</f>
        <v>0</v>
      </c>
      <c r="BJ1876" s="20" t="s">
        <v>78</v>
      </c>
      <c r="BK1876" s="228">
        <f>ROUND(I1876*H1876,2)</f>
        <v>0</v>
      </c>
      <c r="BL1876" s="20" t="s">
        <v>188</v>
      </c>
      <c r="BM1876" s="227" t="s">
        <v>2539</v>
      </c>
    </row>
    <row r="1877" s="2" customFormat="1">
      <c r="A1877" s="41"/>
      <c r="B1877" s="42"/>
      <c r="C1877" s="43"/>
      <c r="D1877" s="229" t="s">
        <v>190</v>
      </c>
      <c r="E1877" s="43"/>
      <c r="F1877" s="230" t="s">
        <v>2540</v>
      </c>
      <c r="G1877" s="43"/>
      <c r="H1877" s="43"/>
      <c r="I1877" s="231"/>
      <c r="J1877" s="43"/>
      <c r="K1877" s="43"/>
      <c r="L1877" s="47"/>
      <c r="M1877" s="232"/>
      <c r="N1877" s="233"/>
      <c r="O1877" s="87"/>
      <c r="P1877" s="87"/>
      <c r="Q1877" s="87"/>
      <c r="R1877" s="87"/>
      <c r="S1877" s="87"/>
      <c r="T1877" s="88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T1877" s="20" t="s">
        <v>190</v>
      </c>
      <c r="AU1877" s="20" t="s">
        <v>80</v>
      </c>
    </row>
    <row r="1878" s="14" customFormat="1">
      <c r="A1878" s="14"/>
      <c r="B1878" s="245"/>
      <c r="C1878" s="246"/>
      <c r="D1878" s="236" t="s">
        <v>192</v>
      </c>
      <c r="E1878" s="247" t="s">
        <v>19</v>
      </c>
      <c r="F1878" s="248" t="s">
        <v>2541</v>
      </c>
      <c r="G1878" s="246"/>
      <c r="H1878" s="249">
        <v>0.26300000000000001</v>
      </c>
      <c r="I1878" s="250"/>
      <c r="J1878" s="246"/>
      <c r="K1878" s="246"/>
      <c r="L1878" s="251"/>
      <c r="M1878" s="252"/>
      <c r="N1878" s="253"/>
      <c r="O1878" s="253"/>
      <c r="P1878" s="253"/>
      <c r="Q1878" s="253"/>
      <c r="R1878" s="253"/>
      <c r="S1878" s="253"/>
      <c r="T1878" s="25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5" t="s">
        <v>192</v>
      </c>
      <c r="AU1878" s="255" t="s">
        <v>80</v>
      </c>
      <c r="AV1878" s="14" t="s">
        <v>80</v>
      </c>
      <c r="AW1878" s="14" t="s">
        <v>194</v>
      </c>
      <c r="AX1878" s="14" t="s">
        <v>71</v>
      </c>
      <c r="AY1878" s="255" t="s">
        <v>181</v>
      </c>
    </row>
    <row r="1879" s="2" customFormat="1" ht="37.8" customHeight="1">
      <c r="A1879" s="41"/>
      <c r="B1879" s="42"/>
      <c r="C1879" s="216" t="s">
        <v>2542</v>
      </c>
      <c r="D1879" s="216" t="s">
        <v>183</v>
      </c>
      <c r="E1879" s="217" t="s">
        <v>2543</v>
      </c>
      <c r="F1879" s="218" t="s">
        <v>2544</v>
      </c>
      <c r="G1879" s="219" t="s">
        <v>283</v>
      </c>
      <c r="H1879" s="220">
        <v>18.27</v>
      </c>
      <c r="I1879" s="221"/>
      <c r="J1879" s="222">
        <f>ROUND(I1879*H1879,2)</f>
        <v>0</v>
      </c>
      <c r="K1879" s="218" t="s">
        <v>187</v>
      </c>
      <c r="L1879" s="47"/>
      <c r="M1879" s="223" t="s">
        <v>19</v>
      </c>
      <c r="N1879" s="224" t="s">
        <v>42</v>
      </c>
      <c r="O1879" s="87"/>
      <c r="P1879" s="225">
        <f>O1879*H1879</f>
        <v>0</v>
      </c>
      <c r="Q1879" s="225">
        <v>0</v>
      </c>
      <c r="R1879" s="225">
        <f>Q1879*H1879</f>
        <v>0</v>
      </c>
      <c r="S1879" s="225">
        <v>0.122</v>
      </c>
      <c r="T1879" s="226">
        <f>S1879*H1879</f>
        <v>2.2289399999999997</v>
      </c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R1879" s="227" t="s">
        <v>188</v>
      </c>
      <c r="AT1879" s="227" t="s">
        <v>183</v>
      </c>
      <c r="AU1879" s="227" t="s">
        <v>80</v>
      </c>
      <c r="AY1879" s="20" t="s">
        <v>181</v>
      </c>
      <c r="BE1879" s="228">
        <f>IF(N1879="základní",J1879,0)</f>
        <v>0</v>
      </c>
      <c r="BF1879" s="228">
        <f>IF(N1879="snížená",J1879,0)</f>
        <v>0</v>
      </c>
      <c r="BG1879" s="228">
        <f>IF(N1879="zákl. přenesená",J1879,0)</f>
        <v>0</v>
      </c>
      <c r="BH1879" s="228">
        <f>IF(N1879="sníž. přenesená",J1879,0)</f>
        <v>0</v>
      </c>
      <c r="BI1879" s="228">
        <f>IF(N1879="nulová",J1879,0)</f>
        <v>0</v>
      </c>
      <c r="BJ1879" s="20" t="s">
        <v>78</v>
      </c>
      <c r="BK1879" s="228">
        <f>ROUND(I1879*H1879,2)</f>
        <v>0</v>
      </c>
      <c r="BL1879" s="20" t="s">
        <v>188</v>
      </c>
      <c r="BM1879" s="227" t="s">
        <v>2545</v>
      </c>
    </row>
    <row r="1880" s="2" customFormat="1">
      <c r="A1880" s="41"/>
      <c r="B1880" s="42"/>
      <c r="C1880" s="43"/>
      <c r="D1880" s="229" t="s">
        <v>190</v>
      </c>
      <c r="E1880" s="43"/>
      <c r="F1880" s="230" t="s">
        <v>2546</v>
      </c>
      <c r="G1880" s="43"/>
      <c r="H1880" s="43"/>
      <c r="I1880" s="231"/>
      <c r="J1880" s="43"/>
      <c r="K1880" s="43"/>
      <c r="L1880" s="47"/>
      <c r="M1880" s="232"/>
      <c r="N1880" s="233"/>
      <c r="O1880" s="87"/>
      <c r="P1880" s="87"/>
      <c r="Q1880" s="87"/>
      <c r="R1880" s="87"/>
      <c r="S1880" s="87"/>
      <c r="T1880" s="88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T1880" s="20" t="s">
        <v>190</v>
      </c>
      <c r="AU1880" s="20" t="s">
        <v>80</v>
      </c>
    </row>
    <row r="1881" s="14" customFormat="1">
      <c r="A1881" s="14"/>
      <c r="B1881" s="245"/>
      <c r="C1881" s="246"/>
      <c r="D1881" s="236" t="s">
        <v>192</v>
      </c>
      <c r="E1881" s="247" t="s">
        <v>19</v>
      </c>
      <c r="F1881" s="248" t="s">
        <v>2547</v>
      </c>
      <c r="G1881" s="246"/>
      <c r="H1881" s="249">
        <v>18.27</v>
      </c>
      <c r="I1881" s="250"/>
      <c r="J1881" s="246"/>
      <c r="K1881" s="246"/>
      <c r="L1881" s="251"/>
      <c r="M1881" s="252"/>
      <c r="N1881" s="253"/>
      <c r="O1881" s="253"/>
      <c r="P1881" s="253"/>
      <c r="Q1881" s="253"/>
      <c r="R1881" s="253"/>
      <c r="S1881" s="253"/>
      <c r="T1881" s="25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5" t="s">
        <v>192</v>
      </c>
      <c r="AU1881" s="255" t="s">
        <v>80</v>
      </c>
      <c r="AV1881" s="14" t="s">
        <v>80</v>
      </c>
      <c r="AW1881" s="14" t="s">
        <v>194</v>
      </c>
      <c r="AX1881" s="14" t="s">
        <v>71</v>
      </c>
      <c r="AY1881" s="255" t="s">
        <v>181</v>
      </c>
    </row>
    <row r="1882" s="2" customFormat="1" ht="24.15" customHeight="1">
      <c r="A1882" s="41"/>
      <c r="B1882" s="42"/>
      <c r="C1882" s="216" t="s">
        <v>2548</v>
      </c>
      <c r="D1882" s="216" t="s">
        <v>183</v>
      </c>
      <c r="E1882" s="217" t="s">
        <v>2549</v>
      </c>
      <c r="F1882" s="218" t="s">
        <v>2550</v>
      </c>
      <c r="G1882" s="219" t="s">
        <v>283</v>
      </c>
      <c r="H1882" s="220">
        <v>11.781000000000001</v>
      </c>
      <c r="I1882" s="221"/>
      <c r="J1882" s="222">
        <f>ROUND(I1882*H1882,2)</f>
        <v>0</v>
      </c>
      <c r="K1882" s="218" t="s">
        <v>19</v>
      </c>
      <c r="L1882" s="47"/>
      <c r="M1882" s="223" t="s">
        <v>19</v>
      </c>
      <c r="N1882" s="224" t="s">
        <v>42</v>
      </c>
      <c r="O1882" s="87"/>
      <c r="P1882" s="225">
        <f>O1882*H1882</f>
        <v>0</v>
      </c>
      <c r="Q1882" s="225">
        <v>0</v>
      </c>
      <c r="R1882" s="225">
        <f>Q1882*H1882</f>
        <v>0</v>
      </c>
      <c r="S1882" s="225">
        <v>0.122</v>
      </c>
      <c r="T1882" s="226">
        <f>S1882*H1882</f>
        <v>1.437282</v>
      </c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R1882" s="227" t="s">
        <v>188</v>
      </c>
      <c r="AT1882" s="227" t="s">
        <v>183</v>
      </c>
      <c r="AU1882" s="227" t="s">
        <v>80</v>
      </c>
      <c r="AY1882" s="20" t="s">
        <v>181</v>
      </c>
      <c r="BE1882" s="228">
        <f>IF(N1882="základní",J1882,0)</f>
        <v>0</v>
      </c>
      <c r="BF1882" s="228">
        <f>IF(N1882="snížená",J1882,0)</f>
        <v>0</v>
      </c>
      <c r="BG1882" s="228">
        <f>IF(N1882="zákl. přenesená",J1882,0)</f>
        <v>0</v>
      </c>
      <c r="BH1882" s="228">
        <f>IF(N1882="sníž. přenesená",J1882,0)</f>
        <v>0</v>
      </c>
      <c r="BI1882" s="228">
        <f>IF(N1882="nulová",J1882,0)</f>
        <v>0</v>
      </c>
      <c r="BJ1882" s="20" t="s">
        <v>78</v>
      </c>
      <c r="BK1882" s="228">
        <f>ROUND(I1882*H1882,2)</f>
        <v>0</v>
      </c>
      <c r="BL1882" s="20" t="s">
        <v>188</v>
      </c>
      <c r="BM1882" s="227" t="s">
        <v>2551</v>
      </c>
    </row>
    <row r="1883" s="14" customFormat="1">
      <c r="A1883" s="14"/>
      <c r="B1883" s="245"/>
      <c r="C1883" s="246"/>
      <c r="D1883" s="236" t="s">
        <v>192</v>
      </c>
      <c r="E1883" s="247" t="s">
        <v>19</v>
      </c>
      <c r="F1883" s="248" t="s">
        <v>2552</v>
      </c>
      <c r="G1883" s="246"/>
      <c r="H1883" s="249">
        <v>11.781000000000001</v>
      </c>
      <c r="I1883" s="250"/>
      <c r="J1883" s="246"/>
      <c r="K1883" s="246"/>
      <c r="L1883" s="251"/>
      <c r="M1883" s="252"/>
      <c r="N1883" s="253"/>
      <c r="O1883" s="253"/>
      <c r="P1883" s="253"/>
      <c r="Q1883" s="253"/>
      <c r="R1883" s="253"/>
      <c r="S1883" s="253"/>
      <c r="T1883" s="25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5" t="s">
        <v>192</v>
      </c>
      <c r="AU1883" s="255" t="s">
        <v>80</v>
      </c>
      <c r="AV1883" s="14" t="s">
        <v>80</v>
      </c>
      <c r="AW1883" s="14" t="s">
        <v>194</v>
      </c>
      <c r="AX1883" s="14" t="s">
        <v>71</v>
      </c>
      <c r="AY1883" s="255" t="s">
        <v>181</v>
      </c>
    </row>
    <row r="1884" s="2" customFormat="1" ht="24.15" customHeight="1">
      <c r="A1884" s="41"/>
      <c r="B1884" s="42"/>
      <c r="C1884" s="216" t="s">
        <v>2553</v>
      </c>
      <c r="D1884" s="216" t="s">
        <v>183</v>
      </c>
      <c r="E1884" s="217" t="s">
        <v>2554</v>
      </c>
      <c r="F1884" s="218" t="s">
        <v>2555</v>
      </c>
      <c r="G1884" s="219" t="s">
        <v>186</v>
      </c>
      <c r="H1884" s="220">
        <v>0.14399999999999999</v>
      </c>
      <c r="I1884" s="221"/>
      <c r="J1884" s="222">
        <f>ROUND(I1884*H1884,2)</f>
        <v>0</v>
      </c>
      <c r="K1884" s="218" t="s">
        <v>187</v>
      </c>
      <c r="L1884" s="47"/>
      <c r="M1884" s="223" t="s">
        <v>19</v>
      </c>
      <c r="N1884" s="224" t="s">
        <v>42</v>
      </c>
      <c r="O1884" s="87"/>
      <c r="P1884" s="225">
        <f>O1884*H1884</f>
        <v>0</v>
      </c>
      <c r="Q1884" s="225">
        <v>0</v>
      </c>
      <c r="R1884" s="225">
        <f>Q1884*H1884</f>
        <v>0</v>
      </c>
      <c r="S1884" s="225">
        <v>2.2000000000000002</v>
      </c>
      <c r="T1884" s="226">
        <f>S1884*H1884</f>
        <v>0.31680000000000003</v>
      </c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R1884" s="227" t="s">
        <v>188</v>
      </c>
      <c r="AT1884" s="227" t="s">
        <v>183</v>
      </c>
      <c r="AU1884" s="227" t="s">
        <v>80</v>
      </c>
      <c r="AY1884" s="20" t="s">
        <v>181</v>
      </c>
      <c r="BE1884" s="228">
        <f>IF(N1884="základní",J1884,0)</f>
        <v>0</v>
      </c>
      <c r="BF1884" s="228">
        <f>IF(N1884="snížená",J1884,0)</f>
        <v>0</v>
      </c>
      <c r="BG1884" s="228">
        <f>IF(N1884="zákl. přenesená",J1884,0)</f>
        <v>0</v>
      </c>
      <c r="BH1884" s="228">
        <f>IF(N1884="sníž. přenesená",J1884,0)</f>
        <v>0</v>
      </c>
      <c r="BI1884" s="228">
        <f>IF(N1884="nulová",J1884,0)</f>
        <v>0</v>
      </c>
      <c r="BJ1884" s="20" t="s">
        <v>78</v>
      </c>
      <c r="BK1884" s="228">
        <f>ROUND(I1884*H1884,2)</f>
        <v>0</v>
      </c>
      <c r="BL1884" s="20" t="s">
        <v>188</v>
      </c>
      <c r="BM1884" s="227" t="s">
        <v>2556</v>
      </c>
    </row>
    <row r="1885" s="2" customFormat="1">
      <c r="A1885" s="41"/>
      <c r="B1885" s="42"/>
      <c r="C1885" s="43"/>
      <c r="D1885" s="229" t="s">
        <v>190</v>
      </c>
      <c r="E1885" s="43"/>
      <c r="F1885" s="230" t="s">
        <v>2557</v>
      </c>
      <c r="G1885" s="43"/>
      <c r="H1885" s="43"/>
      <c r="I1885" s="231"/>
      <c r="J1885" s="43"/>
      <c r="K1885" s="43"/>
      <c r="L1885" s="47"/>
      <c r="M1885" s="232"/>
      <c r="N1885" s="233"/>
      <c r="O1885" s="87"/>
      <c r="P1885" s="87"/>
      <c r="Q1885" s="87"/>
      <c r="R1885" s="87"/>
      <c r="S1885" s="87"/>
      <c r="T1885" s="88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T1885" s="20" t="s">
        <v>190</v>
      </c>
      <c r="AU1885" s="20" t="s">
        <v>80</v>
      </c>
    </row>
    <row r="1886" s="14" customFormat="1">
      <c r="A1886" s="14"/>
      <c r="B1886" s="245"/>
      <c r="C1886" s="246"/>
      <c r="D1886" s="236" t="s">
        <v>192</v>
      </c>
      <c r="E1886" s="247" t="s">
        <v>19</v>
      </c>
      <c r="F1886" s="248" t="s">
        <v>2558</v>
      </c>
      <c r="G1886" s="246"/>
      <c r="H1886" s="249">
        <v>0.043999999999999997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192</v>
      </c>
      <c r="AU1886" s="255" t="s">
        <v>80</v>
      </c>
      <c r="AV1886" s="14" t="s">
        <v>80</v>
      </c>
      <c r="AW1886" s="14" t="s">
        <v>194</v>
      </c>
      <c r="AX1886" s="14" t="s">
        <v>71</v>
      </c>
      <c r="AY1886" s="255" t="s">
        <v>181</v>
      </c>
    </row>
    <row r="1887" s="14" customFormat="1">
      <c r="A1887" s="14"/>
      <c r="B1887" s="245"/>
      <c r="C1887" s="246"/>
      <c r="D1887" s="236" t="s">
        <v>192</v>
      </c>
      <c r="E1887" s="247" t="s">
        <v>19</v>
      </c>
      <c r="F1887" s="248" t="s">
        <v>2559</v>
      </c>
      <c r="G1887" s="246"/>
      <c r="H1887" s="249">
        <v>0.10000000000000001</v>
      </c>
      <c r="I1887" s="250"/>
      <c r="J1887" s="246"/>
      <c r="K1887" s="246"/>
      <c r="L1887" s="251"/>
      <c r="M1887" s="252"/>
      <c r="N1887" s="253"/>
      <c r="O1887" s="253"/>
      <c r="P1887" s="253"/>
      <c r="Q1887" s="253"/>
      <c r="R1887" s="253"/>
      <c r="S1887" s="253"/>
      <c r="T1887" s="25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5" t="s">
        <v>192</v>
      </c>
      <c r="AU1887" s="255" t="s">
        <v>80</v>
      </c>
      <c r="AV1887" s="14" t="s">
        <v>80</v>
      </c>
      <c r="AW1887" s="14" t="s">
        <v>194</v>
      </c>
      <c r="AX1887" s="14" t="s">
        <v>71</v>
      </c>
      <c r="AY1887" s="255" t="s">
        <v>181</v>
      </c>
    </row>
    <row r="1888" s="2" customFormat="1" ht="24.15" customHeight="1">
      <c r="A1888" s="41"/>
      <c r="B1888" s="42"/>
      <c r="C1888" s="216" t="s">
        <v>2560</v>
      </c>
      <c r="D1888" s="216" t="s">
        <v>183</v>
      </c>
      <c r="E1888" s="217" t="s">
        <v>2561</v>
      </c>
      <c r="F1888" s="218" t="s">
        <v>2562</v>
      </c>
      <c r="G1888" s="219" t="s">
        <v>186</v>
      </c>
      <c r="H1888" s="220">
        <v>12.574</v>
      </c>
      <c r="I1888" s="221"/>
      <c r="J1888" s="222">
        <f>ROUND(I1888*H1888,2)</f>
        <v>0</v>
      </c>
      <c r="K1888" s="218" t="s">
        <v>187</v>
      </c>
      <c r="L1888" s="47"/>
      <c r="M1888" s="223" t="s">
        <v>19</v>
      </c>
      <c r="N1888" s="224" t="s">
        <v>42</v>
      </c>
      <c r="O1888" s="87"/>
      <c r="P1888" s="225">
        <f>O1888*H1888</f>
        <v>0</v>
      </c>
      <c r="Q1888" s="225">
        <v>0</v>
      </c>
      <c r="R1888" s="225">
        <f>Q1888*H1888</f>
        <v>0</v>
      </c>
      <c r="S1888" s="225">
        <v>2.2000000000000002</v>
      </c>
      <c r="T1888" s="226">
        <f>S1888*H1888</f>
        <v>27.662800000000001</v>
      </c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R1888" s="227" t="s">
        <v>188</v>
      </c>
      <c r="AT1888" s="227" t="s">
        <v>183</v>
      </c>
      <c r="AU1888" s="227" t="s">
        <v>80</v>
      </c>
      <c r="AY1888" s="20" t="s">
        <v>181</v>
      </c>
      <c r="BE1888" s="228">
        <f>IF(N1888="základní",J1888,0)</f>
        <v>0</v>
      </c>
      <c r="BF1888" s="228">
        <f>IF(N1888="snížená",J1888,0)</f>
        <v>0</v>
      </c>
      <c r="BG1888" s="228">
        <f>IF(N1888="zákl. přenesená",J1888,0)</f>
        <v>0</v>
      </c>
      <c r="BH1888" s="228">
        <f>IF(N1888="sníž. přenesená",J1888,0)</f>
        <v>0</v>
      </c>
      <c r="BI1888" s="228">
        <f>IF(N1888="nulová",J1888,0)</f>
        <v>0</v>
      </c>
      <c r="BJ1888" s="20" t="s">
        <v>78</v>
      </c>
      <c r="BK1888" s="228">
        <f>ROUND(I1888*H1888,2)</f>
        <v>0</v>
      </c>
      <c r="BL1888" s="20" t="s">
        <v>188</v>
      </c>
      <c r="BM1888" s="227" t="s">
        <v>2563</v>
      </c>
    </row>
    <row r="1889" s="2" customFormat="1">
      <c r="A1889" s="41"/>
      <c r="B1889" s="42"/>
      <c r="C1889" s="43"/>
      <c r="D1889" s="229" t="s">
        <v>190</v>
      </c>
      <c r="E1889" s="43"/>
      <c r="F1889" s="230" t="s">
        <v>2564</v>
      </c>
      <c r="G1889" s="43"/>
      <c r="H1889" s="43"/>
      <c r="I1889" s="231"/>
      <c r="J1889" s="43"/>
      <c r="K1889" s="43"/>
      <c r="L1889" s="47"/>
      <c r="M1889" s="232"/>
      <c r="N1889" s="233"/>
      <c r="O1889" s="87"/>
      <c r="P1889" s="87"/>
      <c r="Q1889" s="87"/>
      <c r="R1889" s="87"/>
      <c r="S1889" s="87"/>
      <c r="T1889" s="88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T1889" s="20" t="s">
        <v>190</v>
      </c>
      <c r="AU1889" s="20" t="s">
        <v>80</v>
      </c>
    </row>
    <row r="1890" s="13" customFormat="1">
      <c r="A1890" s="13"/>
      <c r="B1890" s="234"/>
      <c r="C1890" s="235"/>
      <c r="D1890" s="236" t="s">
        <v>192</v>
      </c>
      <c r="E1890" s="237" t="s">
        <v>19</v>
      </c>
      <c r="F1890" s="238" t="s">
        <v>204</v>
      </c>
      <c r="G1890" s="235"/>
      <c r="H1890" s="237" t="s">
        <v>19</v>
      </c>
      <c r="I1890" s="239"/>
      <c r="J1890" s="235"/>
      <c r="K1890" s="235"/>
      <c r="L1890" s="240"/>
      <c r="M1890" s="241"/>
      <c r="N1890" s="242"/>
      <c r="O1890" s="242"/>
      <c r="P1890" s="242"/>
      <c r="Q1890" s="242"/>
      <c r="R1890" s="242"/>
      <c r="S1890" s="242"/>
      <c r="T1890" s="24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4" t="s">
        <v>192</v>
      </c>
      <c r="AU1890" s="244" t="s">
        <v>80</v>
      </c>
      <c r="AV1890" s="13" t="s">
        <v>78</v>
      </c>
      <c r="AW1890" s="13" t="s">
        <v>194</v>
      </c>
      <c r="AX1890" s="13" t="s">
        <v>71</v>
      </c>
      <c r="AY1890" s="244" t="s">
        <v>181</v>
      </c>
    </row>
    <row r="1891" s="14" customFormat="1">
      <c r="A1891" s="14"/>
      <c r="B1891" s="245"/>
      <c r="C1891" s="246"/>
      <c r="D1891" s="236" t="s">
        <v>192</v>
      </c>
      <c r="E1891" s="247" t="s">
        <v>19</v>
      </c>
      <c r="F1891" s="248" t="s">
        <v>2565</v>
      </c>
      <c r="G1891" s="246"/>
      <c r="H1891" s="249">
        <v>1.3872149999999999</v>
      </c>
      <c r="I1891" s="250"/>
      <c r="J1891" s="246"/>
      <c r="K1891" s="246"/>
      <c r="L1891" s="251"/>
      <c r="M1891" s="252"/>
      <c r="N1891" s="253"/>
      <c r="O1891" s="253"/>
      <c r="P1891" s="253"/>
      <c r="Q1891" s="253"/>
      <c r="R1891" s="253"/>
      <c r="S1891" s="253"/>
      <c r="T1891" s="25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5" t="s">
        <v>192</v>
      </c>
      <c r="AU1891" s="255" t="s">
        <v>80</v>
      </c>
      <c r="AV1891" s="14" t="s">
        <v>80</v>
      </c>
      <c r="AW1891" s="14" t="s">
        <v>194</v>
      </c>
      <c r="AX1891" s="14" t="s">
        <v>71</v>
      </c>
      <c r="AY1891" s="255" t="s">
        <v>181</v>
      </c>
    </row>
    <row r="1892" s="14" customFormat="1">
      <c r="A1892" s="14"/>
      <c r="B1892" s="245"/>
      <c r="C1892" s="246"/>
      <c r="D1892" s="236" t="s">
        <v>192</v>
      </c>
      <c r="E1892" s="247" t="s">
        <v>19</v>
      </c>
      <c r="F1892" s="248" t="s">
        <v>2566</v>
      </c>
      <c r="G1892" s="246"/>
      <c r="H1892" s="249">
        <v>1.1648000000000001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192</v>
      </c>
      <c r="AU1892" s="255" t="s">
        <v>80</v>
      </c>
      <c r="AV1892" s="14" t="s">
        <v>80</v>
      </c>
      <c r="AW1892" s="14" t="s">
        <v>194</v>
      </c>
      <c r="AX1892" s="14" t="s">
        <v>71</v>
      </c>
      <c r="AY1892" s="255" t="s">
        <v>181</v>
      </c>
    </row>
    <row r="1893" s="14" customFormat="1">
      <c r="A1893" s="14"/>
      <c r="B1893" s="245"/>
      <c r="C1893" s="246"/>
      <c r="D1893" s="236" t="s">
        <v>192</v>
      </c>
      <c r="E1893" s="247" t="s">
        <v>19</v>
      </c>
      <c r="F1893" s="248" t="s">
        <v>2567</v>
      </c>
      <c r="G1893" s="246"/>
      <c r="H1893" s="249">
        <v>2.508</v>
      </c>
      <c r="I1893" s="250"/>
      <c r="J1893" s="246"/>
      <c r="K1893" s="246"/>
      <c r="L1893" s="251"/>
      <c r="M1893" s="252"/>
      <c r="N1893" s="253"/>
      <c r="O1893" s="253"/>
      <c r="P1893" s="253"/>
      <c r="Q1893" s="253"/>
      <c r="R1893" s="253"/>
      <c r="S1893" s="253"/>
      <c r="T1893" s="25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5" t="s">
        <v>192</v>
      </c>
      <c r="AU1893" s="255" t="s">
        <v>80</v>
      </c>
      <c r="AV1893" s="14" t="s">
        <v>80</v>
      </c>
      <c r="AW1893" s="14" t="s">
        <v>194</v>
      </c>
      <c r="AX1893" s="14" t="s">
        <v>71</v>
      </c>
      <c r="AY1893" s="255" t="s">
        <v>181</v>
      </c>
    </row>
    <row r="1894" s="15" customFormat="1">
      <c r="A1894" s="15"/>
      <c r="B1894" s="256"/>
      <c r="C1894" s="257"/>
      <c r="D1894" s="236" t="s">
        <v>192</v>
      </c>
      <c r="E1894" s="258" t="s">
        <v>19</v>
      </c>
      <c r="F1894" s="259" t="s">
        <v>214</v>
      </c>
      <c r="G1894" s="257"/>
      <c r="H1894" s="260">
        <v>5.0600149999999999</v>
      </c>
      <c r="I1894" s="261"/>
      <c r="J1894" s="257"/>
      <c r="K1894" s="257"/>
      <c r="L1894" s="262"/>
      <c r="M1894" s="263"/>
      <c r="N1894" s="264"/>
      <c r="O1894" s="264"/>
      <c r="P1894" s="264"/>
      <c r="Q1894" s="264"/>
      <c r="R1894" s="264"/>
      <c r="S1894" s="264"/>
      <c r="T1894" s="26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66" t="s">
        <v>192</v>
      </c>
      <c r="AU1894" s="266" t="s">
        <v>80</v>
      </c>
      <c r="AV1894" s="15" t="s">
        <v>97</v>
      </c>
      <c r="AW1894" s="15" t="s">
        <v>194</v>
      </c>
      <c r="AX1894" s="15" t="s">
        <v>71</v>
      </c>
      <c r="AY1894" s="266" t="s">
        <v>181</v>
      </c>
    </row>
    <row r="1895" s="13" customFormat="1">
      <c r="A1895" s="13"/>
      <c r="B1895" s="234"/>
      <c r="C1895" s="235"/>
      <c r="D1895" s="236" t="s">
        <v>192</v>
      </c>
      <c r="E1895" s="237" t="s">
        <v>19</v>
      </c>
      <c r="F1895" s="238" t="s">
        <v>215</v>
      </c>
      <c r="G1895" s="235"/>
      <c r="H1895" s="237" t="s">
        <v>19</v>
      </c>
      <c r="I1895" s="239"/>
      <c r="J1895" s="235"/>
      <c r="K1895" s="235"/>
      <c r="L1895" s="240"/>
      <c r="M1895" s="241"/>
      <c r="N1895" s="242"/>
      <c r="O1895" s="242"/>
      <c r="P1895" s="242"/>
      <c r="Q1895" s="242"/>
      <c r="R1895" s="242"/>
      <c r="S1895" s="242"/>
      <c r="T1895" s="24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4" t="s">
        <v>192</v>
      </c>
      <c r="AU1895" s="244" t="s">
        <v>80</v>
      </c>
      <c r="AV1895" s="13" t="s">
        <v>78</v>
      </c>
      <c r="AW1895" s="13" t="s">
        <v>194</v>
      </c>
      <c r="AX1895" s="13" t="s">
        <v>71</v>
      </c>
      <c r="AY1895" s="244" t="s">
        <v>181</v>
      </c>
    </row>
    <row r="1896" s="14" customFormat="1">
      <c r="A1896" s="14"/>
      <c r="B1896" s="245"/>
      <c r="C1896" s="246"/>
      <c r="D1896" s="236" t="s">
        <v>192</v>
      </c>
      <c r="E1896" s="247" t="s">
        <v>19</v>
      </c>
      <c r="F1896" s="248" t="s">
        <v>2568</v>
      </c>
      <c r="G1896" s="246"/>
      <c r="H1896" s="249">
        <v>0.79800000000000015</v>
      </c>
      <c r="I1896" s="250"/>
      <c r="J1896" s="246"/>
      <c r="K1896" s="246"/>
      <c r="L1896" s="251"/>
      <c r="M1896" s="252"/>
      <c r="N1896" s="253"/>
      <c r="O1896" s="253"/>
      <c r="P1896" s="253"/>
      <c r="Q1896" s="253"/>
      <c r="R1896" s="253"/>
      <c r="S1896" s="253"/>
      <c r="T1896" s="25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5" t="s">
        <v>192</v>
      </c>
      <c r="AU1896" s="255" t="s">
        <v>80</v>
      </c>
      <c r="AV1896" s="14" t="s">
        <v>80</v>
      </c>
      <c r="AW1896" s="14" t="s">
        <v>194</v>
      </c>
      <c r="AX1896" s="14" t="s">
        <v>71</v>
      </c>
      <c r="AY1896" s="255" t="s">
        <v>181</v>
      </c>
    </row>
    <row r="1897" s="15" customFormat="1">
      <c r="A1897" s="15"/>
      <c r="B1897" s="256"/>
      <c r="C1897" s="257"/>
      <c r="D1897" s="236" t="s">
        <v>192</v>
      </c>
      <c r="E1897" s="258" t="s">
        <v>19</v>
      </c>
      <c r="F1897" s="259" t="s">
        <v>214</v>
      </c>
      <c r="G1897" s="257"/>
      <c r="H1897" s="260">
        <v>0.79800000000000015</v>
      </c>
      <c r="I1897" s="261"/>
      <c r="J1897" s="257"/>
      <c r="K1897" s="257"/>
      <c r="L1897" s="262"/>
      <c r="M1897" s="263"/>
      <c r="N1897" s="264"/>
      <c r="O1897" s="264"/>
      <c r="P1897" s="264"/>
      <c r="Q1897" s="264"/>
      <c r="R1897" s="264"/>
      <c r="S1897" s="264"/>
      <c r="T1897" s="26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T1897" s="266" t="s">
        <v>192</v>
      </c>
      <c r="AU1897" s="266" t="s">
        <v>80</v>
      </c>
      <c r="AV1897" s="15" t="s">
        <v>97</v>
      </c>
      <c r="AW1897" s="15" t="s">
        <v>194</v>
      </c>
      <c r="AX1897" s="15" t="s">
        <v>71</v>
      </c>
      <c r="AY1897" s="266" t="s">
        <v>181</v>
      </c>
    </row>
    <row r="1898" s="13" customFormat="1">
      <c r="A1898" s="13"/>
      <c r="B1898" s="234"/>
      <c r="C1898" s="235"/>
      <c r="D1898" s="236" t="s">
        <v>192</v>
      </c>
      <c r="E1898" s="237" t="s">
        <v>19</v>
      </c>
      <c r="F1898" s="238" t="s">
        <v>217</v>
      </c>
      <c r="G1898" s="235"/>
      <c r="H1898" s="237" t="s">
        <v>19</v>
      </c>
      <c r="I1898" s="239"/>
      <c r="J1898" s="235"/>
      <c r="K1898" s="235"/>
      <c r="L1898" s="240"/>
      <c r="M1898" s="241"/>
      <c r="N1898" s="242"/>
      <c r="O1898" s="242"/>
      <c r="P1898" s="242"/>
      <c r="Q1898" s="242"/>
      <c r="R1898" s="242"/>
      <c r="S1898" s="242"/>
      <c r="T1898" s="24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44" t="s">
        <v>192</v>
      </c>
      <c r="AU1898" s="244" t="s">
        <v>80</v>
      </c>
      <c r="AV1898" s="13" t="s">
        <v>78</v>
      </c>
      <c r="AW1898" s="13" t="s">
        <v>194</v>
      </c>
      <c r="AX1898" s="13" t="s">
        <v>71</v>
      </c>
      <c r="AY1898" s="244" t="s">
        <v>181</v>
      </c>
    </row>
    <row r="1899" s="14" customFormat="1">
      <c r="A1899" s="14"/>
      <c r="B1899" s="245"/>
      <c r="C1899" s="246"/>
      <c r="D1899" s="236" t="s">
        <v>192</v>
      </c>
      <c r="E1899" s="247" t="s">
        <v>19</v>
      </c>
      <c r="F1899" s="248" t="s">
        <v>2569</v>
      </c>
      <c r="G1899" s="246"/>
      <c r="H1899" s="249">
        <v>6.3729000000000013</v>
      </c>
      <c r="I1899" s="250"/>
      <c r="J1899" s="246"/>
      <c r="K1899" s="246"/>
      <c r="L1899" s="251"/>
      <c r="M1899" s="252"/>
      <c r="N1899" s="253"/>
      <c r="O1899" s="253"/>
      <c r="P1899" s="253"/>
      <c r="Q1899" s="253"/>
      <c r="R1899" s="253"/>
      <c r="S1899" s="253"/>
      <c r="T1899" s="25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5" t="s">
        <v>192</v>
      </c>
      <c r="AU1899" s="255" t="s">
        <v>80</v>
      </c>
      <c r="AV1899" s="14" t="s">
        <v>80</v>
      </c>
      <c r="AW1899" s="14" t="s">
        <v>194</v>
      </c>
      <c r="AX1899" s="14" t="s">
        <v>71</v>
      </c>
      <c r="AY1899" s="255" t="s">
        <v>181</v>
      </c>
    </row>
    <row r="1900" s="14" customFormat="1">
      <c r="A1900" s="14"/>
      <c r="B1900" s="245"/>
      <c r="C1900" s="246"/>
      <c r="D1900" s="236" t="s">
        <v>192</v>
      </c>
      <c r="E1900" s="247" t="s">
        <v>19</v>
      </c>
      <c r="F1900" s="248" t="s">
        <v>2570</v>
      </c>
      <c r="G1900" s="246"/>
      <c r="H1900" s="249">
        <v>0.34290000000000004</v>
      </c>
      <c r="I1900" s="250"/>
      <c r="J1900" s="246"/>
      <c r="K1900" s="246"/>
      <c r="L1900" s="251"/>
      <c r="M1900" s="252"/>
      <c r="N1900" s="253"/>
      <c r="O1900" s="253"/>
      <c r="P1900" s="253"/>
      <c r="Q1900" s="253"/>
      <c r="R1900" s="253"/>
      <c r="S1900" s="253"/>
      <c r="T1900" s="25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55" t="s">
        <v>192</v>
      </c>
      <c r="AU1900" s="255" t="s">
        <v>80</v>
      </c>
      <c r="AV1900" s="14" t="s">
        <v>80</v>
      </c>
      <c r="AW1900" s="14" t="s">
        <v>194</v>
      </c>
      <c r="AX1900" s="14" t="s">
        <v>71</v>
      </c>
      <c r="AY1900" s="255" t="s">
        <v>181</v>
      </c>
    </row>
    <row r="1901" s="15" customFormat="1">
      <c r="A1901" s="15"/>
      <c r="B1901" s="256"/>
      <c r="C1901" s="257"/>
      <c r="D1901" s="236" t="s">
        <v>192</v>
      </c>
      <c r="E1901" s="258" t="s">
        <v>19</v>
      </c>
      <c r="F1901" s="259" t="s">
        <v>214</v>
      </c>
      <c r="G1901" s="257"/>
      <c r="H1901" s="260">
        <v>6.7158000000000015</v>
      </c>
      <c r="I1901" s="261"/>
      <c r="J1901" s="257"/>
      <c r="K1901" s="257"/>
      <c r="L1901" s="262"/>
      <c r="M1901" s="263"/>
      <c r="N1901" s="264"/>
      <c r="O1901" s="264"/>
      <c r="P1901" s="264"/>
      <c r="Q1901" s="264"/>
      <c r="R1901" s="264"/>
      <c r="S1901" s="264"/>
      <c r="T1901" s="26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T1901" s="266" t="s">
        <v>192</v>
      </c>
      <c r="AU1901" s="266" t="s">
        <v>80</v>
      </c>
      <c r="AV1901" s="15" t="s">
        <v>97</v>
      </c>
      <c r="AW1901" s="15" t="s">
        <v>194</v>
      </c>
      <c r="AX1901" s="15" t="s">
        <v>71</v>
      </c>
      <c r="AY1901" s="266" t="s">
        <v>181</v>
      </c>
    </row>
    <row r="1902" s="16" customFormat="1">
      <c r="A1902" s="16"/>
      <c r="B1902" s="267"/>
      <c r="C1902" s="268"/>
      <c r="D1902" s="236" t="s">
        <v>192</v>
      </c>
      <c r="E1902" s="269" t="s">
        <v>19</v>
      </c>
      <c r="F1902" s="270" t="s">
        <v>220</v>
      </c>
      <c r="G1902" s="268"/>
      <c r="H1902" s="271">
        <v>12.573815000000002</v>
      </c>
      <c r="I1902" s="272"/>
      <c r="J1902" s="268"/>
      <c r="K1902" s="268"/>
      <c r="L1902" s="273"/>
      <c r="M1902" s="274"/>
      <c r="N1902" s="275"/>
      <c r="O1902" s="275"/>
      <c r="P1902" s="275"/>
      <c r="Q1902" s="275"/>
      <c r="R1902" s="275"/>
      <c r="S1902" s="275"/>
      <c r="T1902" s="27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T1902" s="277" t="s">
        <v>192</v>
      </c>
      <c r="AU1902" s="277" t="s">
        <v>80</v>
      </c>
      <c r="AV1902" s="16" t="s">
        <v>188</v>
      </c>
      <c r="AW1902" s="16" t="s">
        <v>194</v>
      </c>
      <c r="AX1902" s="16" t="s">
        <v>78</v>
      </c>
      <c r="AY1902" s="277" t="s">
        <v>181</v>
      </c>
    </row>
    <row r="1903" s="2" customFormat="1" ht="24.15" customHeight="1">
      <c r="A1903" s="41"/>
      <c r="B1903" s="42"/>
      <c r="C1903" s="216" t="s">
        <v>2571</v>
      </c>
      <c r="D1903" s="216" t="s">
        <v>183</v>
      </c>
      <c r="E1903" s="217" t="s">
        <v>2572</v>
      </c>
      <c r="F1903" s="218" t="s">
        <v>2573</v>
      </c>
      <c r="G1903" s="219" t="s">
        <v>186</v>
      </c>
      <c r="H1903" s="220">
        <v>0.46400000000000002</v>
      </c>
      <c r="I1903" s="221"/>
      <c r="J1903" s="222">
        <f>ROUND(I1903*H1903,2)</f>
        <v>0</v>
      </c>
      <c r="K1903" s="218" t="s">
        <v>187</v>
      </c>
      <c r="L1903" s="47"/>
      <c r="M1903" s="223" t="s">
        <v>19</v>
      </c>
      <c r="N1903" s="224" t="s">
        <v>42</v>
      </c>
      <c r="O1903" s="87"/>
      <c r="P1903" s="225">
        <f>O1903*H1903</f>
        <v>0</v>
      </c>
      <c r="Q1903" s="225">
        <v>0</v>
      </c>
      <c r="R1903" s="225">
        <f>Q1903*H1903</f>
        <v>0</v>
      </c>
      <c r="S1903" s="225">
        <v>2.2000000000000002</v>
      </c>
      <c r="T1903" s="226">
        <f>S1903*H1903</f>
        <v>1.0208000000000002</v>
      </c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R1903" s="227" t="s">
        <v>188</v>
      </c>
      <c r="AT1903" s="227" t="s">
        <v>183</v>
      </c>
      <c r="AU1903" s="227" t="s">
        <v>80</v>
      </c>
      <c r="AY1903" s="20" t="s">
        <v>181</v>
      </c>
      <c r="BE1903" s="228">
        <f>IF(N1903="základní",J1903,0)</f>
        <v>0</v>
      </c>
      <c r="BF1903" s="228">
        <f>IF(N1903="snížená",J1903,0)</f>
        <v>0</v>
      </c>
      <c r="BG1903" s="228">
        <f>IF(N1903="zákl. přenesená",J1903,0)</f>
        <v>0</v>
      </c>
      <c r="BH1903" s="228">
        <f>IF(N1903="sníž. přenesená",J1903,0)</f>
        <v>0</v>
      </c>
      <c r="BI1903" s="228">
        <f>IF(N1903="nulová",J1903,0)</f>
        <v>0</v>
      </c>
      <c r="BJ1903" s="20" t="s">
        <v>78</v>
      </c>
      <c r="BK1903" s="228">
        <f>ROUND(I1903*H1903,2)</f>
        <v>0</v>
      </c>
      <c r="BL1903" s="20" t="s">
        <v>188</v>
      </c>
      <c r="BM1903" s="227" t="s">
        <v>2574</v>
      </c>
    </row>
    <row r="1904" s="2" customFormat="1">
      <c r="A1904" s="41"/>
      <c r="B1904" s="42"/>
      <c r="C1904" s="43"/>
      <c r="D1904" s="229" t="s">
        <v>190</v>
      </c>
      <c r="E1904" s="43"/>
      <c r="F1904" s="230" t="s">
        <v>2575</v>
      </c>
      <c r="G1904" s="43"/>
      <c r="H1904" s="43"/>
      <c r="I1904" s="231"/>
      <c r="J1904" s="43"/>
      <c r="K1904" s="43"/>
      <c r="L1904" s="47"/>
      <c r="M1904" s="232"/>
      <c r="N1904" s="233"/>
      <c r="O1904" s="87"/>
      <c r="P1904" s="87"/>
      <c r="Q1904" s="87"/>
      <c r="R1904" s="87"/>
      <c r="S1904" s="87"/>
      <c r="T1904" s="88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T1904" s="20" t="s">
        <v>190</v>
      </c>
      <c r="AU1904" s="20" t="s">
        <v>80</v>
      </c>
    </row>
    <row r="1905" s="14" customFormat="1">
      <c r="A1905" s="14"/>
      <c r="B1905" s="245"/>
      <c r="C1905" s="246"/>
      <c r="D1905" s="236" t="s">
        <v>192</v>
      </c>
      <c r="E1905" s="247" t="s">
        <v>19</v>
      </c>
      <c r="F1905" s="248" t="s">
        <v>2576</v>
      </c>
      <c r="G1905" s="246"/>
      <c r="H1905" s="249">
        <v>0.22949999999999995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192</v>
      </c>
      <c r="AU1905" s="255" t="s">
        <v>80</v>
      </c>
      <c r="AV1905" s="14" t="s">
        <v>80</v>
      </c>
      <c r="AW1905" s="14" t="s">
        <v>194</v>
      </c>
      <c r="AX1905" s="14" t="s">
        <v>71</v>
      </c>
      <c r="AY1905" s="255" t="s">
        <v>181</v>
      </c>
    </row>
    <row r="1906" s="14" customFormat="1">
      <c r="A1906" s="14"/>
      <c r="B1906" s="245"/>
      <c r="C1906" s="246"/>
      <c r="D1906" s="236" t="s">
        <v>192</v>
      </c>
      <c r="E1906" s="247" t="s">
        <v>19</v>
      </c>
      <c r="F1906" s="248" t="s">
        <v>2577</v>
      </c>
      <c r="G1906" s="246"/>
      <c r="H1906" s="249">
        <v>0.052499999999999998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192</v>
      </c>
      <c r="AU1906" s="255" t="s">
        <v>80</v>
      </c>
      <c r="AV1906" s="14" t="s">
        <v>80</v>
      </c>
      <c r="AW1906" s="14" t="s">
        <v>194</v>
      </c>
      <c r="AX1906" s="14" t="s">
        <v>71</v>
      </c>
      <c r="AY1906" s="255" t="s">
        <v>181</v>
      </c>
    </row>
    <row r="1907" s="14" customFormat="1">
      <c r="A1907" s="14"/>
      <c r="B1907" s="245"/>
      <c r="C1907" s="246"/>
      <c r="D1907" s="236" t="s">
        <v>192</v>
      </c>
      <c r="E1907" s="247" t="s">
        <v>19</v>
      </c>
      <c r="F1907" s="248" t="s">
        <v>2578</v>
      </c>
      <c r="G1907" s="246"/>
      <c r="H1907" s="249">
        <v>0.18150000000000002</v>
      </c>
      <c r="I1907" s="250"/>
      <c r="J1907" s="246"/>
      <c r="K1907" s="246"/>
      <c r="L1907" s="251"/>
      <c r="M1907" s="252"/>
      <c r="N1907" s="253"/>
      <c r="O1907" s="253"/>
      <c r="P1907" s="253"/>
      <c r="Q1907" s="253"/>
      <c r="R1907" s="253"/>
      <c r="S1907" s="253"/>
      <c r="T1907" s="25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5" t="s">
        <v>192</v>
      </c>
      <c r="AU1907" s="255" t="s">
        <v>80</v>
      </c>
      <c r="AV1907" s="14" t="s">
        <v>80</v>
      </c>
      <c r="AW1907" s="14" t="s">
        <v>194</v>
      </c>
      <c r="AX1907" s="14" t="s">
        <v>71</v>
      </c>
      <c r="AY1907" s="255" t="s">
        <v>181</v>
      </c>
    </row>
    <row r="1908" s="2" customFormat="1" ht="24.15" customHeight="1">
      <c r="A1908" s="41"/>
      <c r="B1908" s="42"/>
      <c r="C1908" s="216" t="s">
        <v>2579</v>
      </c>
      <c r="D1908" s="216" t="s">
        <v>183</v>
      </c>
      <c r="E1908" s="217" t="s">
        <v>2580</v>
      </c>
      <c r="F1908" s="218" t="s">
        <v>2581</v>
      </c>
      <c r="G1908" s="219" t="s">
        <v>186</v>
      </c>
      <c r="H1908" s="220">
        <v>5.7279999999999998</v>
      </c>
      <c r="I1908" s="221"/>
      <c r="J1908" s="222">
        <f>ROUND(I1908*H1908,2)</f>
        <v>0</v>
      </c>
      <c r="K1908" s="218" t="s">
        <v>187</v>
      </c>
      <c r="L1908" s="47"/>
      <c r="M1908" s="223" t="s">
        <v>19</v>
      </c>
      <c r="N1908" s="224" t="s">
        <v>42</v>
      </c>
      <c r="O1908" s="87"/>
      <c r="P1908" s="225">
        <f>O1908*H1908</f>
        <v>0</v>
      </c>
      <c r="Q1908" s="225">
        <v>0</v>
      </c>
      <c r="R1908" s="225">
        <f>Q1908*H1908</f>
        <v>0</v>
      </c>
      <c r="S1908" s="225">
        <v>2.2000000000000002</v>
      </c>
      <c r="T1908" s="226">
        <f>S1908*H1908</f>
        <v>12.601600000000001</v>
      </c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R1908" s="227" t="s">
        <v>188</v>
      </c>
      <c r="AT1908" s="227" t="s">
        <v>183</v>
      </c>
      <c r="AU1908" s="227" t="s">
        <v>80</v>
      </c>
      <c r="AY1908" s="20" t="s">
        <v>181</v>
      </c>
      <c r="BE1908" s="228">
        <f>IF(N1908="základní",J1908,0)</f>
        <v>0</v>
      </c>
      <c r="BF1908" s="228">
        <f>IF(N1908="snížená",J1908,0)</f>
        <v>0</v>
      </c>
      <c r="BG1908" s="228">
        <f>IF(N1908="zákl. přenesená",J1908,0)</f>
        <v>0</v>
      </c>
      <c r="BH1908" s="228">
        <f>IF(N1908="sníž. přenesená",J1908,0)</f>
        <v>0</v>
      </c>
      <c r="BI1908" s="228">
        <f>IF(N1908="nulová",J1908,0)</f>
        <v>0</v>
      </c>
      <c r="BJ1908" s="20" t="s">
        <v>78</v>
      </c>
      <c r="BK1908" s="228">
        <f>ROUND(I1908*H1908,2)</f>
        <v>0</v>
      </c>
      <c r="BL1908" s="20" t="s">
        <v>188</v>
      </c>
      <c r="BM1908" s="227" t="s">
        <v>2582</v>
      </c>
    </row>
    <row r="1909" s="2" customFormat="1">
      <c r="A1909" s="41"/>
      <c r="B1909" s="42"/>
      <c r="C1909" s="43"/>
      <c r="D1909" s="229" t="s">
        <v>190</v>
      </c>
      <c r="E1909" s="43"/>
      <c r="F1909" s="230" t="s">
        <v>2583</v>
      </c>
      <c r="G1909" s="43"/>
      <c r="H1909" s="43"/>
      <c r="I1909" s="231"/>
      <c r="J1909" s="43"/>
      <c r="K1909" s="43"/>
      <c r="L1909" s="47"/>
      <c r="M1909" s="232"/>
      <c r="N1909" s="233"/>
      <c r="O1909" s="87"/>
      <c r="P1909" s="87"/>
      <c r="Q1909" s="87"/>
      <c r="R1909" s="87"/>
      <c r="S1909" s="87"/>
      <c r="T1909" s="88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T1909" s="20" t="s">
        <v>190</v>
      </c>
      <c r="AU1909" s="20" t="s">
        <v>80</v>
      </c>
    </row>
    <row r="1910" s="13" customFormat="1">
      <c r="A1910" s="13"/>
      <c r="B1910" s="234"/>
      <c r="C1910" s="235"/>
      <c r="D1910" s="236" t="s">
        <v>192</v>
      </c>
      <c r="E1910" s="237" t="s">
        <v>19</v>
      </c>
      <c r="F1910" s="238" t="s">
        <v>204</v>
      </c>
      <c r="G1910" s="235"/>
      <c r="H1910" s="237" t="s">
        <v>19</v>
      </c>
      <c r="I1910" s="239"/>
      <c r="J1910" s="235"/>
      <c r="K1910" s="235"/>
      <c r="L1910" s="240"/>
      <c r="M1910" s="241"/>
      <c r="N1910" s="242"/>
      <c r="O1910" s="242"/>
      <c r="P1910" s="242"/>
      <c r="Q1910" s="242"/>
      <c r="R1910" s="242"/>
      <c r="S1910" s="242"/>
      <c r="T1910" s="24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4" t="s">
        <v>192</v>
      </c>
      <c r="AU1910" s="244" t="s">
        <v>80</v>
      </c>
      <c r="AV1910" s="13" t="s">
        <v>78</v>
      </c>
      <c r="AW1910" s="13" t="s">
        <v>194</v>
      </c>
      <c r="AX1910" s="13" t="s">
        <v>71</v>
      </c>
      <c r="AY1910" s="244" t="s">
        <v>181</v>
      </c>
    </row>
    <row r="1911" s="13" customFormat="1">
      <c r="A1911" s="13"/>
      <c r="B1911" s="234"/>
      <c r="C1911" s="235"/>
      <c r="D1911" s="236" t="s">
        <v>192</v>
      </c>
      <c r="E1911" s="237" t="s">
        <v>19</v>
      </c>
      <c r="F1911" s="238" t="s">
        <v>2584</v>
      </c>
      <c r="G1911" s="235"/>
      <c r="H1911" s="237" t="s">
        <v>19</v>
      </c>
      <c r="I1911" s="239"/>
      <c r="J1911" s="235"/>
      <c r="K1911" s="235"/>
      <c r="L1911" s="240"/>
      <c r="M1911" s="241"/>
      <c r="N1911" s="242"/>
      <c r="O1911" s="242"/>
      <c r="P1911" s="242"/>
      <c r="Q1911" s="242"/>
      <c r="R1911" s="242"/>
      <c r="S1911" s="242"/>
      <c r="T1911" s="24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4" t="s">
        <v>192</v>
      </c>
      <c r="AU1911" s="244" t="s">
        <v>80</v>
      </c>
      <c r="AV1911" s="13" t="s">
        <v>78</v>
      </c>
      <c r="AW1911" s="13" t="s">
        <v>194</v>
      </c>
      <c r="AX1911" s="13" t="s">
        <v>71</v>
      </c>
      <c r="AY1911" s="244" t="s">
        <v>181</v>
      </c>
    </row>
    <row r="1912" s="14" customFormat="1">
      <c r="A1912" s="14"/>
      <c r="B1912" s="245"/>
      <c r="C1912" s="246"/>
      <c r="D1912" s="236" t="s">
        <v>192</v>
      </c>
      <c r="E1912" s="247" t="s">
        <v>19</v>
      </c>
      <c r="F1912" s="248" t="s">
        <v>2585</v>
      </c>
      <c r="G1912" s="246"/>
      <c r="H1912" s="249">
        <v>0.12995000000000001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192</v>
      </c>
      <c r="AU1912" s="255" t="s">
        <v>80</v>
      </c>
      <c r="AV1912" s="14" t="s">
        <v>80</v>
      </c>
      <c r="AW1912" s="14" t="s">
        <v>194</v>
      </c>
      <c r="AX1912" s="14" t="s">
        <v>71</v>
      </c>
      <c r="AY1912" s="255" t="s">
        <v>181</v>
      </c>
    </row>
    <row r="1913" s="14" customFormat="1">
      <c r="A1913" s="14"/>
      <c r="B1913" s="245"/>
      <c r="C1913" s="246"/>
      <c r="D1913" s="236" t="s">
        <v>192</v>
      </c>
      <c r="E1913" s="247" t="s">
        <v>19</v>
      </c>
      <c r="F1913" s="248" t="s">
        <v>2586</v>
      </c>
      <c r="G1913" s="246"/>
      <c r="H1913" s="249">
        <v>0.61607999999999996</v>
      </c>
      <c r="I1913" s="250"/>
      <c r="J1913" s="246"/>
      <c r="K1913" s="246"/>
      <c r="L1913" s="251"/>
      <c r="M1913" s="252"/>
      <c r="N1913" s="253"/>
      <c r="O1913" s="253"/>
      <c r="P1913" s="253"/>
      <c r="Q1913" s="253"/>
      <c r="R1913" s="253"/>
      <c r="S1913" s="253"/>
      <c r="T1913" s="25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5" t="s">
        <v>192</v>
      </c>
      <c r="AU1913" s="255" t="s">
        <v>80</v>
      </c>
      <c r="AV1913" s="14" t="s">
        <v>80</v>
      </c>
      <c r="AW1913" s="14" t="s">
        <v>194</v>
      </c>
      <c r="AX1913" s="14" t="s">
        <v>71</v>
      </c>
      <c r="AY1913" s="255" t="s">
        <v>181</v>
      </c>
    </row>
    <row r="1914" s="14" customFormat="1">
      <c r="A1914" s="14"/>
      <c r="B1914" s="245"/>
      <c r="C1914" s="246"/>
      <c r="D1914" s="236" t="s">
        <v>192</v>
      </c>
      <c r="E1914" s="247" t="s">
        <v>19</v>
      </c>
      <c r="F1914" s="248" t="s">
        <v>2587</v>
      </c>
      <c r="G1914" s="246"/>
      <c r="H1914" s="249">
        <v>0.41970000000000002</v>
      </c>
      <c r="I1914" s="250"/>
      <c r="J1914" s="246"/>
      <c r="K1914" s="246"/>
      <c r="L1914" s="251"/>
      <c r="M1914" s="252"/>
      <c r="N1914" s="253"/>
      <c r="O1914" s="253"/>
      <c r="P1914" s="253"/>
      <c r="Q1914" s="253"/>
      <c r="R1914" s="253"/>
      <c r="S1914" s="253"/>
      <c r="T1914" s="25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5" t="s">
        <v>192</v>
      </c>
      <c r="AU1914" s="255" t="s">
        <v>80</v>
      </c>
      <c r="AV1914" s="14" t="s">
        <v>80</v>
      </c>
      <c r="AW1914" s="14" t="s">
        <v>194</v>
      </c>
      <c r="AX1914" s="14" t="s">
        <v>71</v>
      </c>
      <c r="AY1914" s="255" t="s">
        <v>181</v>
      </c>
    </row>
    <row r="1915" s="14" customFormat="1">
      <c r="A1915" s="14"/>
      <c r="B1915" s="245"/>
      <c r="C1915" s="246"/>
      <c r="D1915" s="236" t="s">
        <v>192</v>
      </c>
      <c r="E1915" s="247" t="s">
        <v>19</v>
      </c>
      <c r="F1915" s="248" t="s">
        <v>2588</v>
      </c>
      <c r="G1915" s="246"/>
      <c r="H1915" s="249">
        <v>0.44638749999999999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192</v>
      </c>
      <c r="AU1915" s="255" t="s">
        <v>80</v>
      </c>
      <c r="AV1915" s="14" t="s">
        <v>80</v>
      </c>
      <c r="AW1915" s="14" t="s">
        <v>194</v>
      </c>
      <c r="AX1915" s="14" t="s">
        <v>71</v>
      </c>
      <c r="AY1915" s="255" t="s">
        <v>181</v>
      </c>
    </row>
    <row r="1916" s="14" customFormat="1">
      <c r="A1916" s="14"/>
      <c r="B1916" s="245"/>
      <c r="C1916" s="246"/>
      <c r="D1916" s="236" t="s">
        <v>192</v>
      </c>
      <c r="E1916" s="247" t="s">
        <v>19</v>
      </c>
      <c r="F1916" s="248" t="s">
        <v>2589</v>
      </c>
      <c r="G1916" s="246"/>
      <c r="H1916" s="249">
        <v>0.43348500000000001</v>
      </c>
      <c r="I1916" s="250"/>
      <c r="J1916" s="246"/>
      <c r="K1916" s="246"/>
      <c r="L1916" s="251"/>
      <c r="M1916" s="252"/>
      <c r="N1916" s="253"/>
      <c r="O1916" s="253"/>
      <c r="P1916" s="253"/>
      <c r="Q1916" s="253"/>
      <c r="R1916" s="253"/>
      <c r="S1916" s="253"/>
      <c r="T1916" s="25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55" t="s">
        <v>192</v>
      </c>
      <c r="AU1916" s="255" t="s">
        <v>80</v>
      </c>
      <c r="AV1916" s="14" t="s">
        <v>80</v>
      </c>
      <c r="AW1916" s="14" t="s">
        <v>194</v>
      </c>
      <c r="AX1916" s="14" t="s">
        <v>71</v>
      </c>
      <c r="AY1916" s="255" t="s">
        <v>181</v>
      </c>
    </row>
    <row r="1917" s="14" customFormat="1">
      <c r="A1917" s="14"/>
      <c r="B1917" s="245"/>
      <c r="C1917" s="246"/>
      <c r="D1917" s="236" t="s">
        <v>192</v>
      </c>
      <c r="E1917" s="247" t="s">
        <v>19</v>
      </c>
      <c r="F1917" s="248" t="s">
        <v>1816</v>
      </c>
      <c r="G1917" s="246"/>
      <c r="H1917" s="249">
        <v>0.75600000000000001</v>
      </c>
      <c r="I1917" s="250"/>
      <c r="J1917" s="246"/>
      <c r="K1917" s="246"/>
      <c r="L1917" s="251"/>
      <c r="M1917" s="252"/>
      <c r="N1917" s="253"/>
      <c r="O1917" s="253"/>
      <c r="P1917" s="253"/>
      <c r="Q1917" s="253"/>
      <c r="R1917" s="253"/>
      <c r="S1917" s="253"/>
      <c r="T1917" s="25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5" t="s">
        <v>192</v>
      </c>
      <c r="AU1917" s="255" t="s">
        <v>80</v>
      </c>
      <c r="AV1917" s="14" t="s">
        <v>80</v>
      </c>
      <c r="AW1917" s="14" t="s">
        <v>194</v>
      </c>
      <c r="AX1917" s="14" t="s">
        <v>71</v>
      </c>
      <c r="AY1917" s="255" t="s">
        <v>181</v>
      </c>
    </row>
    <row r="1918" s="14" customFormat="1">
      <c r="A1918" s="14"/>
      <c r="B1918" s="245"/>
      <c r="C1918" s="246"/>
      <c r="D1918" s="236" t="s">
        <v>192</v>
      </c>
      <c r="E1918" s="247" t="s">
        <v>19</v>
      </c>
      <c r="F1918" s="248" t="s">
        <v>1817</v>
      </c>
      <c r="G1918" s="246"/>
      <c r="H1918" s="249">
        <v>0.45440000000000003</v>
      </c>
      <c r="I1918" s="250"/>
      <c r="J1918" s="246"/>
      <c r="K1918" s="246"/>
      <c r="L1918" s="251"/>
      <c r="M1918" s="252"/>
      <c r="N1918" s="253"/>
      <c r="O1918" s="253"/>
      <c r="P1918" s="253"/>
      <c r="Q1918" s="253"/>
      <c r="R1918" s="253"/>
      <c r="S1918" s="253"/>
      <c r="T1918" s="25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5" t="s">
        <v>192</v>
      </c>
      <c r="AU1918" s="255" t="s">
        <v>80</v>
      </c>
      <c r="AV1918" s="14" t="s">
        <v>80</v>
      </c>
      <c r="AW1918" s="14" t="s">
        <v>194</v>
      </c>
      <c r="AX1918" s="14" t="s">
        <v>71</v>
      </c>
      <c r="AY1918" s="255" t="s">
        <v>181</v>
      </c>
    </row>
    <row r="1919" s="15" customFormat="1">
      <c r="A1919" s="15"/>
      <c r="B1919" s="256"/>
      <c r="C1919" s="257"/>
      <c r="D1919" s="236" t="s">
        <v>192</v>
      </c>
      <c r="E1919" s="258" t="s">
        <v>19</v>
      </c>
      <c r="F1919" s="259" t="s">
        <v>214</v>
      </c>
      <c r="G1919" s="257"/>
      <c r="H1919" s="260">
        <v>3.2560025000000001</v>
      </c>
      <c r="I1919" s="261"/>
      <c r="J1919" s="257"/>
      <c r="K1919" s="257"/>
      <c r="L1919" s="262"/>
      <c r="M1919" s="263"/>
      <c r="N1919" s="264"/>
      <c r="O1919" s="264"/>
      <c r="P1919" s="264"/>
      <c r="Q1919" s="264"/>
      <c r="R1919" s="264"/>
      <c r="S1919" s="264"/>
      <c r="T1919" s="26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T1919" s="266" t="s">
        <v>192</v>
      </c>
      <c r="AU1919" s="266" t="s">
        <v>80</v>
      </c>
      <c r="AV1919" s="15" t="s">
        <v>97</v>
      </c>
      <c r="AW1919" s="15" t="s">
        <v>194</v>
      </c>
      <c r="AX1919" s="15" t="s">
        <v>71</v>
      </c>
      <c r="AY1919" s="266" t="s">
        <v>181</v>
      </c>
    </row>
    <row r="1920" s="13" customFormat="1">
      <c r="A1920" s="13"/>
      <c r="B1920" s="234"/>
      <c r="C1920" s="235"/>
      <c r="D1920" s="236" t="s">
        <v>192</v>
      </c>
      <c r="E1920" s="237" t="s">
        <v>19</v>
      </c>
      <c r="F1920" s="238" t="s">
        <v>469</v>
      </c>
      <c r="G1920" s="235"/>
      <c r="H1920" s="237" t="s">
        <v>19</v>
      </c>
      <c r="I1920" s="239"/>
      <c r="J1920" s="235"/>
      <c r="K1920" s="235"/>
      <c r="L1920" s="240"/>
      <c r="M1920" s="241"/>
      <c r="N1920" s="242"/>
      <c r="O1920" s="242"/>
      <c r="P1920" s="242"/>
      <c r="Q1920" s="242"/>
      <c r="R1920" s="242"/>
      <c r="S1920" s="242"/>
      <c r="T1920" s="24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4" t="s">
        <v>192</v>
      </c>
      <c r="AU1920" s="244" t="s">
        <v>80</v>
      </c>
      <c r="AV1920" s="13" t="s">
        <v>78</v>
      </c>
      <c r="AW1920" s="13" t="s">
        <v>194</v>
      </c>
      <c r="AX1920" s="13" t="s">
        <v>71</v>
      </c>
      <c r="AY1920" s="244" t="s">
        <v>181</v>
      </c>
    </row>
    <row r="1921" s="14" customFormat="1">
      <c r="A1921" s="14"/>
      <c r="B1921" s="245"/>
      <c r="C1921" s="246"/>
      <c r="D1921" s="236" t="s">
        <v>192</v>
      </c>
      <c r="E1921" s="247" t="s">
        <v>19</v>
      </c>
      <c r="F1921" s="248" t="s">
        <v>1818</v>
      </c>
      <c r="G1921" s="246"/>
      <c r="H1921" s="249">
        <v>0.63700000000000001</v>
      </c>
      <c r="I1921" s="250"/>
      <c r="J1921" s="246"/>
      <c r="K1921" s="246"/>
      <c r="L1921" s="251"/>
      <c r="M1921" s="252"/>
      <c r="N1921" s="253"/>
      <c r="O1921" s="253"/>
      <c r="P1921" s="253"/>
      <c r="Q1921" s="253"/>
      <c r="R1921" s="253"/>
      <c r="S1921" s="253"/>
      <c r="T1921" s="25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5" t="s">
        <v>192</v>
      </c>
      <c r="AU1921" s="255" t="s">
        <v>80</v>
      </c>
      <c r="AV1921" s="14" t="s">
        <v>80</v>
      </c>
      <c r="AW1921" s="14" t="s">
        <v>194</v>
      </c>
      <c r="AX1921" s="14" t="s">
        <v>71</v>
      </c>
      <c r="AY1921" s="255" t="s">
        <v>181</v>
      </c>
    </row>
    <row r="1922" s="15" customFormat="1">
      <c r="A1922" s="15"/>
      <c r="B1922" s="256"/>
      <c r="C1922" s="257"/>
      <c r="D1922" s="236" t="s">
        <v>192</v>
      </c>
      <c r="E1922" s="258" t="s">
        <v>19</v>
      </c>
      <c r="F1922" s="259" t="s">
        <v>214</v>
      </c>
      <c r="G1922" s="257"/>
      <c r="H1922" s="260">
        <v>0.63700000000000001</v>
      </c>
      <c r="I1922" s="261"/>
      <c r="J1922" s="257"/>
      <c r="K1922" s="257"/>
      <c r="L1922" s="262"/>
      <c r="M1922" s="263"/>
      <c r="N1922" s="264"/>
      <c r="O1922" s="264"/>
      <c r="P1922" s="264"/>
      <c r="Q1922" s="264"/>
      <c r="R1922" s="264"/>
      <c r="S1922" s="264"/>
      <c r="T1922" s="26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66" t="s">
        <v>192</v>
      </c>
      <c r="AU1922" s="266" t="s">
        <v>80</v>
      </c>
      <c r="AV1922" s="15" t="s">
        <v>97</v>
      </c>
      <c r="AW1922" s="15" t="s">
        <v>194</v>
      </c>
      <c r="AX1922" s="15" t="s">
        <v>71</v>
      </c>
      <c r="AY1922" s="266" t="s">
        <v>181</v>
      </c>
    </row>
    <row r="1923" s="13" customFormat="1">
      <c r="A1923" s="13"/>
      <c r="B1923" s="234"/>
      <c r="C1923" s="235"/>
      <c r="D1923" s="236" t="s">
        <v>192</v>
      </c>
      <c r="E1923" s="237" t="s">
        <v>19</v>
      </c>
      <c r="F1923" s="238" t="s">
        <v>471</v>
      </c>
      <c r="G1923" s="235"/>
      <c r="H1923" s="237" t="s">
        <v>19</v>
      </c>
      <c r="I1923" s="239"/>
      <c r="J1923" s="235"/>
      <c r="K1923" s="235"/>
      <c r="L1923" s="240"/>
      <c r="M1923" s="241"/>
      <c r="N1923" s="242"/>
      <c r="O1923" s="242"/>
      <c r="P1923" s="242"/>
      <c r="Q1923" s="242"/>
      <c r="R1923" s="242"/>
      <c r="S1923" s="242"/>
      <c r="T1923" s="24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4" t="s">
        <v>192</v>
      </c>
      <c r="AU1923" s="244" t="s">
        <v>80</v>
      </c>
      <c r="AV1923" s="13" t="s">
        <v>78</v>
      </c>
      <c r="AW1923" s="13" t="s">
        <v>194</v>
      </c>
      <c r="AX1923" s="13" t="s">
        <v>71</v>
      </c>
      <c r="AY1923" s="244" t="s">
        <v>181</v>
      </c>
    </row>
    <row r="1924" s="14" customFormat="1">
      <c r="A1924" s="14"/>
      <c r="B1924" s="245"/>
      <c r="C1924" s="246"/>
      <c r="D1924" s="236" t="s">
        <v>192</v>
      </c>
      <c r="E1924" s="247" t="s">
        <v>19</v>
      </c>
      <c r="F1924" s="248" t="s">
        <v>2590</v>
      </c>
      <c r="G1924" s="246"/>
      <c r="H1924" s="249">
        <v>1.1339999999999999</v>
      </c>
      <c r="I1924" s="250"/>
      <c r="J1924" s="246"/>
      <c r="K1924" s="246"/>
      <c r="L1924" s="251"/>
      <c r="M1924" s="252"/>
      <c r="N1924" s="253"/>
      <c r="O1924" s="253"/>
      <c r="P1924" s="253"/>
      <c r="Q1924" s="253"/>
      <c r="R1924" s="253"/>
      <c r="S1924" s="253"/>
      <c r="T1924" s="25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5" t="s">
        <v>192</v>
      </c>
      <c r="AU1924" s="255" t="s">
        <v>80</v>
      </c>
      <c r="AV1924" s="14" t="s">
        <v>80</v>
      </c>
      <c r="AW1924" s="14" t="s">
        <v>194</v>
      </c>
      <c r="AX1924" s="14" t="s">
        <v>71</v>
      </c>
      <c r="AY1924" s="255" t="s">
        <v>181</v>
      </c>
    </row>
    <row r="1925" s="15" customFormat="1">
      <c r="A1925" s="15"/>
      <c r="B1925" s="256"/>
      <c r="C1925" s="257"/>
      <c r="D1925" s="236" t="s">
        <v>192</v>
      </c>
      <c r="E1925" s="258" t="s">
        <v>19</v>
      </c>
      <c r="F1925" s="259" t="s">
        <v>214</v>
      </c>
      <c r="G1925" s="257"/>
      <c r="H1925" s="260">
        <v>1.1339999999999999</v>
      </c>
      <c r="I1925" s="261"/>
      <c r="J1925" s="257"/>
      <c r="K1925" s="257"/>
      <c r="L1925" s="262"/>
      <c r="M1925" s="263"/>
      <c r="N1925" s="264"/>
      <c r="O1925" s="264"/>
      <c r="P1925" s="264"/>
      <c r="Q1925" s="264"/>
      <c r="R1925" s="264"/>
      <c r="S1925" s="264"/>
      <c r="T1925" s="26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66" t="s">
        <v>192</v>
      </c>
      <c r="AU1925" s="266" t="s">
        <v>80</v>
      </c>
      <c r="AV1925" s="15" t="s">
        <v>97</v>
      </c>
      <c r="AW1925" s="15" t="s">
        <v>194</v>
      </c>
      <c r="AX1925" s="15" t="s">
        <v>71</v>
      </c>
      <c r="AY1925" s="266" t="s">
        <v>181</v>
      </c>
    </row>
    <row r="1926" s="13" customFormat="1">
      <c r="A1926" s="13"/>
      <c r="B1926" s="234"/>
      <c r="C1926" s="235"/>
      <c r="D1926" s="236" t="s">
        <v>192</v>
      </c>
      <c r="E1926" s="237" t="s">
        <v>19</v>
      </c>
      <c r="F1926" s="238" t="s">
        <v>215</v>
      </c>
      <c r="G1926" s="235"/>
      <c r="H1926" s="237" t="s">
        <v>19</v>
      </c>
      <c r="I1926" s="239"/>
      <c r="J1926" s="235"/>
      <c r="K1926" s="235"/>
      <c r="L1926" s="240"/>
      <c r="M1926" s="241"/>
      <c r="N1926" s="242"/>
      <c r="O1926" s="242"/>
      <c r="P1926" s="242"/>
      <c r="Q1926" s="242"/>
      <c r="R1926" s="242"/>
      <c r="S1926" s="242"/>
      <c r="T1926" s="24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4" t="s">
        <v>192</v>
      </c>
      <c r="AU1926" s="244" t="s">
        <v>80</v>
      </c>
      <c r="AV1926" s="13" t="s">
        <v>78</v>
      </c>
      <c r="AW1926" s="13" t="s">
        <v>194</v>
      </c>
      <c r="AX1926" s="13" t="s">
        <v>71</v>
      </c>
      <c r="AY1926" s="244" t="s">
        <v>181</v>
      </c>
    </row>
    <row r="1927" s="14" customFormat="1">
      <c r="A1927" s="14"/>
      <c r="B1927" s="245"/>
      <c r="C1927" s="246"/>
      <c r="D1927" s="236" t="s">
        <v>192</v>
      </c>
      <c r="E1927" s="247" t="s">
        <v>19</v>
      </c>
      <c r="F1927" s="248" t="s">
        <v>2591</v>
      </c>
      <c r="G1927" s="246"/>
      <c r="H1927" s="249">
        <v>0.70125000000000004</v>
      </c>
      <c r="I1927" s="250"/>
      <c r="J1927" s="246"/>
      <c r="K1927" s="246"/>
      <c r="L1927" s="251"/>
      <c r="M1927" s="252"/>
      <c r="N1927" s="253"/>
      <c r="O1927" s="253"/>
      <c r="P1927" s="253"/>
      <c r="Q1927" s="253"/>
      <c r="R1927" s="253"/>
      <c r="S1927" s="253"/>
      <c r="T1927" s="25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5" t="s">
        <v>192</v>
      </c>
      <c r="AU1927" s="255" t="s">
        <v>80</v>
      </c>
      <c r="AV1927" s="14" t="s">
        <v>80</v>
      </c>
      <c r="AW1927" s="14" t="s">
        <v>194</v>
      </c>
      <c r="AX1927" s="14" t="s">
        <v>71</v>
      </c>
      <c r="AY1927" s="255" t="s">
        <v>181</v>
      </c>
    </row>
    <row r="1928" s="16" customFormat="1">
      <c r="A1928" s="16"/>
      <c r="B1928" s="267"/>
      <c r="C1928" s="268"/>
      <c r="D1928" s="236" t="s">
        <v>192</v>
      </c>
      <c r="E1928" s="269" t="s">
        <v>19</v>
      </c>
      <c r="F1928" s="270" t="s">
        <v>220</v>
      </c>
      <c r="G1928" s="268"/>
      <c r="H1928" s="271">
        <v>5.7282525</v>
      </c>
      <c r="I1928" s="272"/>
      <c r="J1928" s="268"/>
      <c r="K1928" s="268"/>
      <c r="L1928" s="273"/>
      <c r="M1928" s="274"/>
      <c r="N1928" s="275"/>
      <c r="O1928" s="275"/>
      <c r="P1928" s="275"/>
      <c r="Q1928" s="275"/>
      <c r="R1928" s="275"/>
      <c r="S1928" s="275"/>
      <c r="T1928" s="27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T1928" s="277" t="s">
        <v>192</v>
      </c>
      <c r="AU1928" s="277" t="s">
        <v>80</v>
      </c>
      <c r="AV1928" s="16" t="s">
        <v>188</v>
      </c>
      <c r="AW1928" s="16" t="s">
        <v>194</v>
      </c>
      <c r="AX1928" s="16" t="s">
        <v>78</v>
      </c>
      <c r="AY1928" s="277" t="s">
        <v>181</v>
      </c>
    </row>
    <row r="1929" s="2" customFormat="1" ht="24.15" customHeight="1">
      <c r="A1929" s="41"/>
      <c r="B1929" s="42"/>
      <c r="C1929" s="216" t="s">
        <v>2592</v>
      </c>
      <c r="D1929" s="216" t="s">
        <v>183</v>
      </c>
      <c r="E1929" s="217" t="s">
        <v>2593</v>
      </c>
      <c r="F1929" s="218" t="s">
        <v>2594</v>
      </c>
      <c r="G1929" s="219" t="s">
        <v>186</v>
      </c>
      <c r="H1929" s="220">
        <v>129.50100000000001</v>
      </c>
      <c r="I1929" s="221"/>
      <c r="J1929" s="222">
        <f>ROUND(I1929*H1929,2)</f>
        <v>0</v>
      </c>
      <c r="K1929" s="218" t="s">
        <v>187</v>
      </c>
      <c r="L1929" s="47"/>
      <c r="M1929" s="223" t="s">
        <v>19</v>
      </c>
      <c r="N1929" s="224" t="s">
        <v>42</v>
      </c>
      <c r="O1929" s="87"/>
      <c r="P1929" s="225">
        <f>O1929*H1929</f>
        <v>0</v>
      </c>
      <c r="Q1929" s="225">
        <v>0</v>
      </c>
      <c r="R1929" s="225">
        <f>Q1929*H1929</f>
        <v>0</v>
      </c>
      <c r="S1929" s="225">
        <v>2.2000000000000002</v>
      </c>
      <c r="T1929" s="226">
        <f>S1929*H1929</f>
        <v>284.90220000000005</v>
      </c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R1929" s="227" t="s">
        <v>188</v>
      </c>
      <c r="AT1929" s="227" t="s">
        <v>183</v>
      </c>
      <c r="AU1929" s="227" t="s">
        <v>80</v>
      </c>
      <c r="AY1929" s="20" t="s">
        <v>181</v>
      </c>
      <c r="BE1929" s="228">
        <f>IF(N1929="základní",J1929,0)</f>
        <v>0</v>
      </c>
      <c r="BF1929" s="228">
        <f>IF(N1929="snížená",J1929,0)</f>
        <v>0</v>
      </c>
      <c r="BG1929" s="228">
        <f>IF(N1929="zákl. přenesená",J1929,0)</f>
        <v>0</v>
      </c>
      <c r="BH1929" s="228">
        <f>IF(N1929="sníž. přenesená",J1929,0)</f>
        <v>0</v>
      </c>
      <c r="BI1929" s="228">
        <f>IF(N1929="nulová",J1929,0)</f>
        <v>0</v>
      </c>
      <c r="BJ1929" s="20" t="s">
        <v>78</v>
      </c>
      <c r="BK1929" s="228">
        <f>ROUND(I1929*H1929,2)</f>
        <v>0</v>
      </c>
      <c r="BL1929" s="20" t="s">
        <v>188</v>
      </c>
      <c r="BM1929" s="227" t="s">
        <v>2595</v>
      </c>
    </row>
    <row r="1930" s="2" customFormat="1">
      <c r="A1930" s="41"/>
      <c r="B1930" s="42"/>
      <c r="C1930" s="43"/>
      <c r="D1930" s="229" t="s">
        <v>190</v>
      </c>
      <c r="E1930" s="43"/>
      <c r="F1930" s="230" t="s">
        <v>2596</v>
      </c>
      <c r="G1930" s="43"/>
      <c r="H1930" s="43"/>
      <c r="I1930" s="231"/>
      <c r="J1930" s="43"/>
      <c r="K1930" s="43"/>
      <c r="L1930" s="47"/>
      <c r="M1930" s="232"/>
      <c r="N1930" s="233"/>
      <c r="O1930" s="87"/>
      <c r="P1930" s="87"/>
      <c r="Q1930" s="87"/>
      <c r="R1930" s="87"/>
      <c r="S1930" s="87"/>
      <c r="T1930" s="88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T1930" s="20" t="s">
        <v>190</v>
      </c>
      <c r="AU1930" s="20" t="s">
        <v>80</v>
      </c>
    </row>
    <row r="1931" s="13" customFormat="1">
      <c r="A1931" s="13"/>
      <c r="B1931" s="234"/>
      <c r="C1931" s="235"/>
      <c r="D1931" s="236" t="s">
        <v>192</v>
      </c>
      <c r="E1931" s="237" t="s">
        <v>19</v>
      </c>
      <c r="F1931" s="238" t="s">
        <v>204</v>
      </c>
      <c r="G1931" s="235"/>
      <c r="H1931" s="237" t="s">
        <v>19</v>
      </c>
      <c r="I1931" s="239"/>
      <c r="J1931" s="235"/>
      <c r="K1931" s="235"/>
      <c r="L1931" s="240"/>
      <c r="M1931" s="241"/>
      <c r="N1931" s="242"/>
      <c r="O1931" s="242"/>
      <c r="P1931" s="242"/>
      <c r="Q1931" s="242"/>
      <c r="R1931" s="242"/>
      <c r="S1931" s="242"/>
      <c r="T1931" s="24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4" t="s">
        <v>192</v>
      </c>
      <c r="AU1931" s="244" t="s">
        <v>80</v>
      </c>
      <c r="AV1931" s="13" t="s">
        <v>78</v>
      </c>
      <c r="AW1931" s="13" t="s">
        <v>194</v>
      </c>
      <c r="AX1931" s="13" t="s">
        <v>71</v>
      </c>
      <c r="AY1931" s="244" t="s">
        <v>181</v>
      </c>
    </row>
    <row r="1932" s="13" customFormat="1">
      <c r="A1932" s="13"/>
      <c r="B1932" s="234"/>
      <c r="C1932" s="235"/>
      <c r="D1932" s="236" t="s">
        <v>192</v>
      </c>
      <c r="E1932" s="237" t="s">
        <v>19</v>
      </c>
      <c r="F1932" s="238" t="s">
        <v>2597</v>
      </c>
      <c r="G1932" s="235"/>
      <c r="H1932" s="237" t="s">
        <v>19</v>
      </c>
      <c r="I1932" s="239"/>
      <c r="J1932" s="235"/>
      <c r="K1932" s="235"/>
      <c r="L1932" s="240"/>
      <c r="M1932" s="241"/>
      <c r="N1932" s="242"/>
      <c r="O1932" s="242"/>
      <c r="P1932" s="242"/>
      <c r="Q1932" s="242"/>
      <c r="R1932" s="242"/>
      <c r="S1932" s="242"/>
      <c r="T1932" s="24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4" t="s">
        <v>192</v>
      </c>
      <c r="AU1932" s="244" t="s">
        <v>80</v>
      </c>
      <c r="AV1932" s="13" t="s">
        <v>78</v>
      </c>
      <c r="AW1932" s="13" t="s">
        <v>194</v>
      </c>
      <c r="AX1932" s="13" t="s">
        <v>71</v>
      </c>
      <c r="AY1932" s="244" t="s">
        <v>181</v>
      </c>
    </row>
    <row r="1933" s="14" customFormat="1">
      <c r="A1933" s="14"/>
      <c r="B1933" s="245"/>
      <c r="C1933" s="246"/>
      <c r="D1933" s="236" t="s">
        <v>192</v>
      </c>
      <c r="E1933" s="247" t="s">
        <v>19</v>
      </c>
      <c r="F1933" s="248" t="s">
        <v>2598</v>
      </c>
      <c r="G1933" s="246"/>
      <c r="H1933" s="249">
        <v>93.282380000000003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5" t="s">
        <v>192</v>
      </c>
      <c r="AU1933" s="255" t="s">
        <v>80</v>
      </c>
      <c r="AV1933" s="14" t="s">
        <v>80</v>
      </c>
      <c r="AW1933" s="14" t="s">
        <v>194</v>
      </c>
      <c r="AX1933" s="14" t="s">
        <v>71</v>
      </c>
      <c r="AY1933" s="255" t="s">
        <v>181</v>
      </c>
    </row>
    <row r="1934" s="14" customFormat="1">
      <c r="A1934" s="14"/>
      <c r="B1934" s="245"/>
      <c r="C1934" s="246"/>
      <c r="D1934" s="236" t="s">
        <v>192</v>
      </c>
      <c r="E1934" s="247" t="s">
        <v>19</v>
      </c>
      <c r="F1934" s="248" t="s">
        <v>2599</v>
      </c>
      <c r="G1934" s="246"/>
      <c r="H1934" s="249">
        <v>1.1661400000000004</v>
      </c>
      <c r="I1934" s="250"/>
      <c r="J1934" s="246"/>
      <c r="K1934" s="246"/>
      <c r="L1934" s="251"/>
      <c r="M1934" s="252"/>
      <c r="N1934" s="253"/>
      <c r="O1934" s="253"/>
      <c r="P1934" s="253"/>
      <c r="Q1934" s="253"/>
      <c r="R1934" s="253"/>
      <c r="S1934" s="253"/>
      <c r="T1934" s="25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5" t="s">
        <v>192</v>
      </c>
      <c r="AU1934" s="255" t="s">
        <v>80</v>
      </c>
      <c r="AV1934" s="14" t="s">
        <v>80</v>
      </c>
      <c r="AW1934" s="14" t="s">
        <v>194</v>
      </c>
      <c r="AX1934" s="14" t="s">
        <v>71</v>
      </c>
      <c r="AY1934" s="255" t="s">
        <v>181</v>
      </c>
    </row>
    <row r="1935" s="14" customFormat="1">
      <c r="A1935" s="14"/>
      <c r="B1935" s="245"/>
      <c r="C1935" s="246"/>
      <c r="D1935" s="236" t="s">
        <v>192</v>
      </c>
      <c r="E1935" s="247" t="s">
        <v>19</v>
      </c>
      <c r="F1935" s="248" t="s">
        <v>2600</v>
      </c>
      <c r="G1935" s="246"/>
      <c r="H1935" s="249">
        <v>1.0357500000000002</v>
      </c>
      <c r="I1935" s="250"/>
      <c r="J1935" s="246"/>
      <c r="K1935" s="246"/>
      <c r="L1935" s="251"/>
      <c r="M1935" s="252"/>
      <c r="N1935" s="253"/>
      <c r="O1935" s="253"/>
      <c r="P1935" s="253"/>
      <c r="Q1935" s="253"/>
      <c r="R1935" s="253"/>
      <c r="S1935" s="253"/>
      <c r="T1935" s="25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5" t="s">
        <v>192</v>
      </c>
      <c r="AU1935" s="255" t="s">
        <v>80</v>
      </c>
      <c r="AV1935" s="14" t="s">
        <v>80</v>
      </c>
      <c r="AW1935" s="14" t="s">
        <v>194</v>
      </c>
      <c r="AX1935" s="14" t="s">
        <v>71</v>
      </c>
      <c r="AY1935" s="255" t="s">
        <v>181</v>
      </c>
    </row>
    <row r="1936" s="13" customFormat="1">
      <c r="A1936" s="13"/>
      <c r="B1936" s="234"/>
      <c r="C1936" s="235"/>
      <c r="D1936" s="236" t="s">
        <v>192</v>
      </c>
      <c r="E1936" s="237" t="s">
        <v>19</v>
      </c>
      <c r="F1936" s="238" t="s">
        <v>2601</v>
      </c>
      <c r="G1936" s="235"/>
      <c r="H1936" s="237" t="s">
        <v>19</v>
      </c>
      <c r="I1936" s="239"/>
      <c r="J1936" s="235"/>
      <c r="K1936" s="235"/>
      <c r="L1936" s="240"/>
      <c r="M1936" s="241"/>
      <c r="N1936" s="242"/>
      <c r="O1936" s="242"/>
      <c r="P1936" s="242"/>
      <c r="Q1936" s="242"/>
      <c r="R1936" s="242"/>
      <c r="S1936" s="242"/>
      <c r="T1936" s="24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4" t="s">
        <v>192</v>
      </c>
      <c r="AU1936" s="244" t="s">
        <v>80</v>
      </c>
      <c r="AV1936" s="13" t="s">
        <v>78</v>
      </c>
      <c r="AW1936" s="13" t="s">
        <v>194</v>
      </c>
      <c r="AX1936" s="13" t="s">
        <v>71</v>
      </c>
      <c r="AY1936" s="244" t="s">
        <v>181</v>
      </c>
    </row>
    <row r="1937" s="14" customFormat="1">
      <c r="A1937" s="14"/>
      <c r="B1937" s="245"/>
      <c r="C1937" s="246"/>
      <c r="D1937" s="236" t="s">
        <v>192</v>
      </c>
      <c r="E1937" s="247" t="s">
        <v>19</v>
      </c>
      <c r="F1937" s="248" t="s">
        <v>2602</v>
      </c>
      <c r="G1937" s="246"/>
      <c r="H1937" s="249">
        <v>1.7719200000000004</v>
      </c>
      <c r="I1937" s="250"/>
      <c r="J1937" s="246"/>
      <c r="K1937" s="246"/>
      <c r="L1937" s="251"/>
      <c r="M1937" s="252"/>
      <c r="N1937" s="253"/>
      <c r="O1937" s="253"/>
      <c r="P1937" s="253"/>
      <c r="Q1937" s="253"/>
      <c r="R1937" s="253"/>
      <c r="S1937" s="253"/>
      <c r="T1937" s="25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5" t="s">
        <v>192</v>
      </c>
      <c r="AU1937" s="255" t="s">
        <v>80</v>
      </c>
      <c r="AV1937" s="14" t="s">
        <v>80</v>
      </c>
      <c r="AW1937" s="14" t="s">
        <v>194</v>
      </c>
      <c r="AX1937" s="14" t="s">
        <v>71</v>
      </c>
      <c r="AY1937" s="255" t="s">
        <v>181</v>
      </c>
    </row>
    <row r="1938" s="15" customFormat="1">
      <c r="A1938" s="15"/>
      <c r="B1938" s="256"/>
      <c r="C1938" s="257"/>
      <c r="D1938" s="236" t="s">
        <v>192</v>
      </c>
      <c r="E1938" s="258" t="s">
        <v>19</v>
      </c>
      <c r="F1938" s="259" t="s">
        <v>214</v>
      </c>
      <c r="G1938" s="257"/>
      <c r="H1938" s="260">
        <v>97.256190000000004</v>
      </c>
      <c r="I1938" s="261"/>
      <c r="J1938" s="257"/>
      <c r="K1938" s="257"/>
      <c r="L1938" s="262"/>
      <c r="M1938" s="263"/>
      <c r="N1938" s="264"/>
      <c r="O1938" s="264"/>
      <c r="P1938" s="264"/>
      <c r="Q1938" s="264"/>
      <c r="R1938" s="264"/>
      <c r="S1938" s="264"/>
      <c r="T1938" s="26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T1938" s="266" t="s">
        <v>192</v>
      </c>
      <c r="AU1938" s="266" t="s">
        <v>80</v>
      </c>
      <c r="AV1938" s="15" t="s">
        <v>97</v>
      </c>
      <c r="AW1938" s="15" t="s">
        <v>194</v>
      </c>
      <c r="AX1938" s="15" t="s">
        <v>71</v>
      </c>
      <c r="AY1938" s="266" t="s">
        <v>181</v>
      </c>
    </row>
    <row r="1939" s="13" customFormat="1">
      <c r="A1939" s="13"/>
      <c r="B1939" s="234"/>
      <c r="C1939" s="235"/>
      <c r="D1939" s="236" t="s">
        <v>192</v>
      </c>
      <c r="E1939" s="237" t="s">
        <v>19</v>
      </c>
      <c r="F1939" s="238" t="s">
        <v>469</v>
      </c>
      <c r="G1939" s="235"/>
      <c r="H1939" s="237" t="s">
        <v>19</v>
      </c>
      <c r="I1939" s="239"/>
      <c r="J1939" s="235"/>
      <c r="K1939" s="235"/>
      <c r="L1939" s="240"/>
      <c r="M1939" s="241"/>
      <c r="N1939" s="242"/>
      <c r="O1939" s="242"/>
      <c r="P1939" s="242"/>
      <c r="Q1939" s="242"/>
      <c r="R1939" s="242"/>
      <c r="S1939" s="242"/>
      <c r="T1939" s="24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4" t="s">
        <v>192</v>
      </c>
      <c r="AU1939" s="244" t="s">
        <v>80</v>
      </c>
      <c r="AV1939" s="13" t="s">
        <v>78</v>
      </c>
      <c r="AW1939" s="13" t="s">
        <v>194</v>
      </c>
      <c r="AX1939" s="13" t="s">
        <v>71</v>
      </c>
      <c r="AY1939" s="244" t="s">
        <v>181</v>
      </c>
    </row>
    <row r="1940" s="14" customFormat="1">
      <c r="A1940" s="14"/>
      <c r="B1940" s="245"/>
      <c r="C1940" s="246"/>
      <c r="D1940" s="236" t="s">
        <v>192</v>
      </c>
      <c r="E1940" s="247" t="s">
        <v>19</v>
      </c>
      <c r="F1940" s="248" t="s">
        <v>2603</v>
      </c>
      <c r="G1940" s="246"/>
      <c r="H1940" s="249">
        <v>8.4077999999999999</v>
      </c>
      <c r="I1940" s="250"/>
      <c r="J1940" s="246"/>
      <c r="K1940" s="246"/>
      <c r="L1940" s="251"/>
      <c r="M1940" s="252"/>
      <c r="N1940" s="253"/>
      <c r="O1940" s="253"/>
      <c r="P1940" s="253"/>
      <c r="Q1940" s="253"/>
      <c r="R1940" s="253"/>
      <c r="S1940" s="253"/>
      <c r="T1940" s="25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5" t="s">
        <v>192</v>
      </c>
      <c r="AU1940" s="255" t="s">
        <v>80</v>
      </c>
      <c r="AV1940" s="14" t="s">
        <v>80</v>
      </c>
      <c r="AW1940" s="14" t="s">
        <v>194</v>
      </c>
      <c r="AX1940" s="14" t="s">
        <v>71</v>
      </c>
      <c r="AY1940" s="255" t="s">
        <v>181</v>
      </c>
    </row>
    <row r="1941" s="14" customFormat="1">
      <c r="A1941" s="14"/>
      <c r="B1941" s="245"/>
      <c r="C1941" s="246"/>
      <c r="D1941" s="236" t="s">
        <v>192</v>
      </c>
      <c r="E1941" s="247" t="s">
        <v>19</v>
      </c>
      <c r="F1941" s="248" t="s">
        <v>2604</v>
      </c>
      <c r="G1941" s="246"/>
      <c r="H1941" s="249">
        <v>0.97898600000000002</v>
      </c>
      <c r="I1941" s="250"/>
      <c r="J1941" s="246"/>
      <c r="K1941" s="246"/>
      <c r="L1941" s="251"/>
      <c r="M1941" s="252"/>
      <c r="N1941" s="253"/>
      <c r="O1941" s="253"/>
      <c r="P1941" s="253"/>
      <c r="Q1941" s="253"/>
      <c r="R1941" s="253"/>
      <c r="S1941" s="253"/>
      <c r="T1941" s="25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5" t="s">
        <v>192</v>
      </c>
      <c r="AU1941" s="255" t="s">
        <v>80</v>
      </c>
      <c r="AV1941" s="14" t="s">
        <v>80</v>
      </c>
      <c r="AW1941" s="14" t="s">
        <v>194</v>
      </c>
      <c r="AX1941" s="14" t="s">
        <v>71</v>
      </c>
      <c r="AY1941" s="255" t="s">
        <v>181</v>
      </c>
    </row>
    <row r="1942" s="15" customFormat="1">
      <c r="A1942" s="15"/>
      <c r="B1942" s="256"/>
      <c r="C1942" s="257"/>
      <c r="D1942" s="236" t="s">
        <v>192</v>
      </c>
      <c r="E1942" s="258" t="s">
        <v>19</v>
      </c>
      <c r="F1942" s="259" t="s">
        <v>214</v>
      </c>
      <c r="G1942" s="257"/>
      <c r="H1942" s="260">
        <v>9.3867860000000007</v>
      </c>
      <c r="I1942" s="261"/>
      <c r="J1942" s="257"/>
      <c r="K1942" s="257"/>
      <c r="L1942" s="262"/>
      <c r="M1942" s="263"/>
      <c r="N1942" s="264"/>
      <c r="O1942" s="264"/>
      <c r="P1942" s="264"/>
      <c r="Q1942" s="264"/>
      <c r="R1942" s="264"/>
      <c r="S1942" s="264"/>
      <c r="T1942" s="26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T1942" s="266" t="s">
        <v>192</v>
      </c>
      <c r="AU1942" s="266" t="s">
        <v>80</v>
      </c>
      <c r="AV1942" s="15" t="s">
        <v>97</v>
      </c>
      <c r="AW1942" s="15" t="s">
        <v>194</v>
      </c>
      <c r="AX1942" s="15" t="s">
        <v>71</v>
      </c>
      <c r="AY1942" s="266" t="s">
        <v>181</v>
      </c>
    </row>
    <row r="1943" s="13" customFormat="1">
      <c r="A1943" s="13"/>
      <c r="B1943" s="234"/>
      <c r="C1943" s="235"/>
      <c r="D1943" s="236" t="s">
        <v>192</v>
      </c>
      <c r="E1943" s="237" t="s">
        <v>19</v>
      </c>
      <c r="F1943" s="238" t="s">
        <v>215</v>
      </c>
      <c r="G1943" s="235"/>
      <c r="H1943" s="237" t="s">
        <v>19</v>
      </c>
      <c r="I1943" s="239"/>
      <c r="J1943" s="235"/>
      <c r="K1943" s="235"/>
      <c r="L1943" s="240"/>
      <c r="M1943" s="241"/>
      <c r="N1943" s="242"/>
      <c r="O1943" s="242"/>
      <c r="P1943" s="242"/>
      <c r="Q1943" s="242"/>
      <c r="R1943" s="242"/>
      <c r="S1943" s="242"/>
      <c r="T1943" s="24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4" t="s">
        <v>192</v>
      </c>
      <c r="AU1943" s="244" t="s">
        <v>80</v>
      </c>
      <c r="AV1943" s="13" t="s">
        <v>78</v>
      </c>
      <c r="AW1943" s="13" t="s">
        <v>194</v>
      </c>
      <c r="AX1943" s="13" t="s">
        <v>71</v>
      </c>
      <c r="AY1943" s="244" t="s">
        <v>181</v>
      </c>
    </row>
    <row r="1944" s="14" customFormat="1">
      <c r="A1944" s="14"/>
      <c r="B1944" s="245"/>
      <c r="C1944" s="246"/>
      <c r="D1944" s="236" t="s">
        <v>192</v>
      </c>
      <c r="E1944" s="247" t="s">
        <v>19</v>
      </c>
      <c r="F1944" s="248" t="s">
        <v>2605</v>
      </c>
      <c r="G1944" s="246"/>
      <c r="H1944" s="249">
        <v>22.858049999999999</v>
      </c>
      <c r="I1944" s="250"/>
      <c r="J1944" s="246"/>
      <c r="K1944" s="246"/>
      <c r="L1944" s="251"/>
      <c r="M1944" s="252"/>
      <c r="N1944" s="253"/>
      <c r="O1944" s="253"/>
      <c r="P1944" s="253"/>
      <c r="Q1944" s="253"/>
      <c r="R1944" s="253"/>
      <c r="S1944" s="253"/>
      <c r="T1944" s="25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5" t="s">
        <v>192</v>
      </c>
      <c r="AU1944" s="255" t="s">
        <v>80</v>
      </c>
      <c r="AV1944" s="14" t="s">
        <v>80</v>
      </c>
      <c r="AW1944" s="14" t="s">
        <v>194</v>
      </c>
      <c r="AX1944" s="14" t="s">
        <v>71</v>
      </c>
      <c r="AY1944" s="255" t="s">
        <v>181</v>
      </c>
    </row>
    <row r="1945" s="15" customFormat="1">
      <c r="A1945" s="15"/>
      <c r="B1945" s="256"/>
      <c r="C1945" s="257"/>
      <c r="D1945" s="236" t="s">
        <v>192</v>
      </c>
      <c r="E1945" s="258" t="s">
        <v>19</v>
      </c>
      <c r="F1945" s="259" t="s">
        <v>214</v>
      </c>
      <c r="G1945" s="257"/>
      <c r="H1945" s="260">
        <v>22.858049999999999</v>
      </c>
      <c r="I1945" s="261"/>
      <c r="J1945" s="257"/>
      <c r="K1945" s="257"/>
      <c r="L1945" s="262"/>
      <c r="M1945" s="263"/>
      <c r="N1945" s="264"/>
      <c r="O1945" s="264"/>
      <c r="P1945" s="264"/>
      <c r="Q1945" s="264"/>
      <c r="R1945" s="264"/>
      <c r="S1945" s="264"/>
      <c r="T1945" s="26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T1945" s="266" t="s">
        <v>192</v>
      </c>
      <c r="AU1945" s="266" t="s">
        <v>80</v>
      </c>
      <c r="AV1945" s="15" t="s">
        <v>97</v>
      </c>
      <c r="AW1945" s="15" t="s">
        <v>194</v>
      </c>
      <c r="AX1945" s="15" t="s">
        <v>71</v>
      </c>
      <c r="AY1945" s="266" t="s">
        <v>181</v>
      </c>
    </row>
    <row r="1946" s="16" customFormat="1">
      <c r="A1946" s="16"/>
      <c r="B1946" s="267"/>
      <c r="C1946" s="268"/>
      <c r="D1946" s="236" t="s">
        <v>192</v>
      </c>
      <c r="E1946" s="269" t="s">
        <v>19</v>
      </c>
      <c r="F1946" s="270" t="s">
        <v>220</v>
      </c>
      <c r="G1946" s="268"/>
      <c r="H1946" s="271">
        <v>129.501026</v>
      </c>
      <c r="I1946" s="272"/>
      <c r="J1946" s="268"/>
      <c r="K1946" s="268"/>
      <c r="L1946" s="273"/>
      <c r="M1946" s="274"/>
      <c r="N1946" s="275"/>
      <c r="O1946" s="275"/>
      <c r="P1946" s="275"/>
      <c r="Q1946" s="275"/>
      <c r="R1946" s="275"/>
      <c r="S1946" s="275"/>
      <c r="T1946" s="27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T1946" s="277" t="s">
        <v>192</v>
      </c>
      <c r="AU1946" s="277" t="s">
        <v>80</v>
      </c>
      <c r="AV1946" s="16" t="s">
        <v>188</v>
      </c>
      <c r="AW1946" s="16" t="s">
        <v>194</v>
      </c>
      <c r="AX1946" s="16" t="s">
        <v>78</v>
      </c>
      <c r="AY1946" s="277" t="s">
        <v>181</v>
      </c>
    </row>
    <row r="1947" s="2" customFormat="1" ht="24.15" customHeight="1">
      <c r="A1947" s="41"/>
      <c r="B1947" s="42"/>
      <c r="C1947" s="216" t="s">
        <v>2606</v>
      </c>
      <c r="D1947" s="216" t="s">
        <v>183</v>
      </c>
      <c r="E1947" s="217" t="s">
        <v>2607</v>
      </c>
      <c r="F1947" s="218" t="s">
        <v>2608</v>
      </c>
      <c r="G1947" s="219" t="s">
        <v>283</v>
      </c>
      <c r="H1947" s="220">
        <v>21.956</v>
      </c>
      <c r="I1947" s="221"/>
      <c r="J1947" s="222">
        <f>ROUND(I1947*H1947,2)</f>
        <v>0</v>
      </c>
      <c r="K1947" s="218" t="s">
        <v>187</v>
      </c>
      <c r="L1947" s="47"/>
      <c r="M1947" s="223" t="s">
        <v>19</v>
      </c>
      <c r="N1947" s="224" t="s">
        <v>42</v>
      </c>
      <c r="O1947" s="87"/>
      <c r="P1947" s="225">
        <f>O1947*H1947</f>
        <v>0</v>
      </c>
      <c r="Q1947" s="225">
        <v>0</v>
      </c>
      <c r="R1947" s="225">
        <f>Q1947*H1947</f>
        <v>0</v>
      </c>
      <c r="S1947" s="225">
        <v>0.089999999999999997</v>
      </c>
      <c r="T1947" s="226">
        <f>S1947*H1947</f>
        <v>1.9760399999999998</v>
      </c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R1947" s="227" t="s">
        <v>188</v>
      </c>
      <c r="AT1947" s="227" t="s">
        <v>183</v>
      </c>
      <c r="AU1947" s="227" t="s">
        <v>80</v>
      </c>
      <c r="AY1947" s="20" t="s">
        <v>181</v>
      </c>
      <c r="BE1947" s="228">
        <f>IF(N1947="základní",J1947,0)</f>
        <v>0</v>
      </c>
      <c r="BF1947" s="228">
        <f>IF(N1947="snížená",J1947,0)</f>
        <v>0</v>
      </c>
      <c r="BG1947" s="228">
        <f>IF(N1947="zákl. přenesená",J1947,0)</f>
        <v>0</v>
      </c>
      <c r="BH1947" s="228">
        <f>IF(N1947="sníž. přenesená",J1947,0)</f>
        <v>0</v>
      </c>
      <c r="BI1947" s="228">
        <f>IF(N1947="nulová",J1947,0)</f>
        <v>0</v>
      </c>
      <c r="BJ1947" s="20" t="s">
        <v>78</v>
      </c>
      <c r="BK1947" s="228">
        <f>ROUND(I1947*H1947,2)</f>
        <v>0</v>
      </c>
      <c r="BL1947" s="20" t="s">
        <v>188</v>
      </c>
      <c r="BM1947" s="227" t="s">
        <v>2609</v>
      </c>
    </row>
    <row r="1948" s="2" customFormat="1">
      <c r="A1948" s="41"/>
      <c r="B1948" s="42"/>
      <c r="C1948" s="43"/>
      <c r="D1948" s="229" t="s">
        <v>190</v>
      </c>
      <c r="E1948" s="43"/>
      <c r="F1948" s="230" t="s">
        <v>2610</v>
      </c>
      <c r="G1948" s="43"/>
      <c r="H1948" s="43"/>
      <c r="I1948" s="231"/>
      <c r="J1948" s="43"/>
      <c r="K1948" s="43"/>
      <c r="L1948" s="47"/>
      <c r="M1948" s="232"/>
      <c r="N1948" s="233"/>
      <c r="O1948" s="87"/>
      <c r="P1948" s="87"/>
      <c r="Q1948" s="87"/>
      <c r="R1948" s="87"/>
      <c r="S1948" s="87"/>
      <c r="T1948" s="88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T1948" s="20" t="s">
        <v>190</v>
      </c>
      <c r="AU1948" s="20" t="s">
        <v>80</v>
      </c>
    </row>
    <row r="1949" s="13" customFormat="1">
      <c r="A1949" s="13"/>
      <c r="B1949" s="234"/>
      <c r="C1949" s="235"/>
      <c r="D1949" s="236" t="s">
        <v>192</v>
      </c>
      <c r="E1949" s="237" t="s">
        <v>19</v>
      </c>
      <c r="F1949" s="238" t="s">
        <v>215</v>
      </c>
      <c r="G1949" s="235"/>
      <c r="H1949" s="237" t="s">
        <v>19</v>
      </c>
      <c r="I1949" s="239"/>
      <c r="J1949" s="235"/>
      <c r="K1949" s="235"/>
      <c r="L1949" s="240"/>
      <c r="M1949" s="241"/>
      <c r="N1949" s="242"/>
      <c r="O1949" s="242"/>
      <c r="P1949" s="242"/>
      <c r="Q1949" s="242"/>
      <c r="R1949" s="242"/>
      <c r="S1949" s="242"/>
      <c r="T1949" s="24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4" t="s">
        <v>192</v>
      </c>
      <c r="AU1949" s="244" t="s">
        <v>80</v>
      </c>
      <c r="AV1949" s="13" t="s">
        <v>78</v>
      </c>
      <c r="AW1949" s="13" t="s">
        <v>194</v>
      </c>
      <c r="AX1949" s="13" t="s">
        <v>71</v>
      </c>
      <c r="AY1949" s="244" t="s">
        <v>181</v>
      </c>
    </row>
    <row r="1950" s="14" customFormat="1">
      <c r="A1950" s="14"/>
      <c r="B1950" s="245"/>
      <c r="C1950" s="246"/>
      <c r="D1950" s="236" t="s">
        <v>192</v>
      </c>
      <c r="E1950" s="247" t="s">
        <v>19</v>
      </c>
      <c r="F1950" s="248" t="s">
        <v>2611</v>
      </c>
      <c r="G1950" s="246"/>
      <c r="H1950" s="249">
        <v>11.96875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192</v>
      </c>
      <c r="AU1950" s="255" t="s">
        <v>80</v>
      </c>
      <c r="AV1950" s="14" t="s">
        <v>80</v>
      </c>
      <c r="AW1950" s="14" t="s">
        <v>194</v>
      </c>
      <c r="AX1950" s="14" t="s">
        <v>71</v>
      </c>
      <c r="AY1950" s="255" t="s">
        <v>181</v>
      </c>
    </row>
    <row r="1951" s="14" customFormat="1">
      <c r="A1951" s="14"/>
      <c r="B1951" s="245"/>
      <c r="C1951" s="246"/>
      <c r="D1951" s="236" t="s">
        <v>192</v>
      </c>
      <c r="E1951" s="247" t="s">
        <v>19</v>
      </c>
      <c r="F1951" s="248" t="s">
        <v>2612</v>
      </c>
      <c r="G1951" s="246"/>
      <c r="H1951" s="249">
        <v>9.9875000000000007</v>
      </c>
      <c r="I1951" s="250"/>
      <c r="J1951" s="246"/>
      <c r="K1951" s="246"/>
      <c r="L1951" s="251"/>
      <c r="M1951" s="252"/>
      <c r="N1951" s="253"/>
      <c r="O1951" s="253"/>
      <c r="P1951" s="253"/>
      <c r="Q1951" s="253"/>
      <c r="R1951" s="253"/>
      <c r="S1951" s="253"/>
      <c r="T1951" s="25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5" t="s">
        <v>192</v>
      </c>
      <c r="AU1951" s="255" t="s">
        <v>80</v>
      </c>
      <c r="AV1951" s="14" t="s">
        <v>80</v>
      </c>
      <c r="AW1951" s="14" t="s">
        <v>194</v>
      </c>
      <c r="AX1951" s="14" t="s">
        <v>71</v>
      </c>
      <c r="AY1951" s="255" t="s">
        <v>181</v>
      </c>
    </row>
    <row r="1952" s="2" customFormat="1" ht="24.15" customHeight="1">
      <c r="A1952" s="41"/>
      <c r="B1952" s="42"/>
      <c r="C1952" s="216" t="s">
        <v>2613</v>
      </c>
      <c r="D1952" s="216" t="s">
        <v>183</v>
      </c>
      <c r="E1952" s="217" t="s">
        <v>2614</v>
      </c>
      <c r="F1952" s="218" t="s">
        <v>2615</v>
      </c>
      <c r="G1952" s="219" t="s">
        <v>283</v>
      </c>
      <c r="H1952" s="220">
        <v>1450.8299999999999</v>
      </c>
      <c r="I1952" s="221"/>
      <c r="J1952" s="222">
        <f>ROUND(I1952*H1952,2)</f>
        <v>0</v>
      </c>
      <c r="K1952" s="218" t="s">
        <v>187</v>
      </c>
      <c r="L1952" s="47"/>
      <c r="M1952" s="223" t="s">
        <v>19</v>
      </c>
      <c r="N1952" s="224" t="s">
        <v>42</v>
      </c>
      <c r="O1952" s="87"/>
      <c r="P1952" s="225">
        <f>O1952*H1952</f>
        <v>0</v>
      </c>
      <c r="Q1952" s="225">
        <v>0</v>
      </c>
      <c r="R1952" s="225">
        <f>Q1952*H1952</f>
        <v>0</v>
      </c>
      <c r="S1952" s="225">
        <v>0.089999999999999997</v>
      </c>
      <c r="T1952" s="226">
        <f>S1952*H1952</f>
        <v>130.57469999999998</v>
      </c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R1952" s="227" t="s">
        <v>188</v>
      </c>
      <c r="AT1952" s="227" t="s">
        <v>183</v>
      </c>
      <c r="AU1952" s="227" t="s">
        <v>80</v>
      </c>
      <c r="AY1952" s="20" t="s">
        <v>181</v>
      </c>
      <c r="BE1952" s="228">
        <f>IF(N1952="základní",J1952,0)</f>
        <v>0</v>
      </c>
      <c r="BF1952" s="228">
        <f>IF(N1952="snížená",J1952,0)</f>
        <v>0</v>
      </c>
      <c r="BG1952" s="228">
        <f>IF(N1952="zákl. přenesená",J1952,0)</f>
        <v>0</v>
      </c>
      <c r="BH1952" s="228">
        <f>IF(N1952="sníž. přenesená",J1952,0)</f>
        <v>0</v>
      </c>
      <c r="BI1952" s="228">
        <f>IF(N1952="nulová",J1952,0)</f>
        <v>0</v>
      </c>
      <c r="BJ1952" s="20" t="s">
        <v>78</v>
      </c>
      <c r="BK1952" s="228">
        <f>ROUND(I1952*H1952,2)</f>
        <v>0</v>
      </c>
      <c r="BL1952" s="20" t="s">
        <v>188</v>
      </c>
      <c r="BM1952" s="227" t="s">
        <v>2616</v>
      </c>
    </row>
    <row r="1953" s="2" customFormat="1">
      <c r="A1953" s="41"/>
      <c r="B1953" s="42"/>
      <c r="C1953" s="43"/>
      <c r="D1953" s="229" t="s">
        <v>190</v>
      </c>
      <c r="E1953" s="43"/>
      <c r="F1953" s="230" t="s">
        <v>2617</v>
      </c>
      <c r="G1953" s="43"/>
      <c r="H1953" s="43"/>
      <c r="I1953" s="231"/>
      <c r="J1953" s="43"/>
      <c r="K1953" s="43"/>
      <c r="L1953" s="47"/>
      <c r="M1953" s="232"/>
      <c r="N1953" s="233"/>
      <c r="O1953" s="87"/>
      <c r="P1953" s="87"/>
      <c r="Q1953" s="87"/>
      <c r="R1953" s="87"/>
      <c r="S1953" s="87"/>
      <c r="T1953" s="88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T1953" s="20" t="s">
        <v>190</v>
      </c>
      <c r="AU1953" s="20" t="s">
        <v>80</v>
      </c>
    </row>
    <row r="1954" s="13" customFormat="1">
      <c r="A1954" s="13"/>
      <c r="B1954" s="234"/>
      <c r="C1954" s="235"/>
      <c r="D1954" s="236" t="s">
        <v>192</v>
      </c>
      <c r="E1954" s="237" t="s">
        <v>19</v>
      </c>
      <c r="F1954" s="238" t="s">
        <v>2618</v>
      </c>
      <c r="G1954" s="235"/>
      <c r="H1954" s="237" t="s">
        <v>19</v>
      </c>
      <c r="I1954" s="239"/>
      <c r="J1954" s="235"/>
      <c r="K1954" s="235"/>
      <c r="L1954" s="240"/>
      <c r="M1954" s="241"/>
      <c r="N1954" s="242"/>
      <c r="O1954" s="242"/>
      <c r="P1954" s="242"/>
      <c r="Q1954" s="242"/>
      <c r="R1954" s="242"/>
      <c r="S1954" s="242"/>
      <c r="T1954" s="24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4" t="s">
        <v>192</v>
      </c>
      <c r="AU1954" s="244" t="s">
        <v>80</v>
      </c>
      <c r="AV1954" s="13" t="s">
        <v>78</v>
      </c>
      <c r="AW1954" s="13" t="s">
        <v>194</v>
      </c>
      <c r="AX1954" s="13" t="s">
        <v>71</v>
      </c>
      <c r="AY1954" s="244" t="s">
        <v>181</v>
      </c>
    </row>
    <row r="1955" s="13" customFormat="1">
      <c r="A1955" s="13"/>
      <c r="B1955" s="234"/>
      <c r="C1955" s="235"/>
      <c r="D1955" s="236" t="s">
        <v>192</v>
      </c>
      <c r="E1955" s="237" t="s">
        <v>19</v>
      </c>
      <c r="F1955" s="238" t="s">
        <v>2619</v>
      </c>
      <c r="G1955" s="235"/>
      <c r="H1955" s="237" t="s">
        <v>19</v>
      </c>
      <c r="I1955" s="239"/>
      <c r="J1955" s="235"/>
      <c r="K1955" s="235"/>
      <c r="L1955" s="240"/>
      <c r="M1955" s="241"/>
      <c r="N1955" s="242"/>
      <c r="O1955" s="242"/>
      <c r="P1955" s="242"/>
      <c r="Q1955" s="242"/>
      <c r="R1955" s="242"/>
      <c r="S1955" s="242"/>
      <c r="T1955" s="24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4" t="s">
        <v>192</v>
      </c>
      <c r="AU1955" s="244" t="s">
        <v>80</v>
      </c>
      <c r="AV1955" s="13" t="s">
        <v>78</v>
      </c>
      <c r="AW1955" s="13" t="s">
        <v>194</v>
      </c>
      <c r="AX1955" s="13" t="s">
        <v>71</v>
      </c>
      <c r="AY1955" s="244" t="s">
        <v>181</v>
      </c>
    </row>
    <row r="1956" s="13" customFormat="1">
      <c r="A1956" s="13"/>
      <c r="B1956" s="234"/>
      <c r="C1956" s="235"/>
      <c r="D1956" s="236" t="s">
        <v>192</v>
      </c>
      <c r="E1956" s="237" t="s">
        <v>19</v>
      </c>
      <c r="F1956" s="238" t="s">
        <v>464</v>
      </c>
      <c r="G1956" s="235"/>
      <c r="H1956" s="237" t="s">
        <v>19</v>
      </c>
      <c r="I1956" s="239"/>
      <c r="J1956" s="235"/>
      <c r="K1956" s="235"/>
      <c r="L1956" s="240"/>
      <c r="M1956" s="241"/>
      <c r="N1956" s="242"/>
      <c r="O1956" s="242"/>
      <c r="P1956" s="242"/>
      <c r="Q1956" s="242"/>
      <c r="R1956" s="242"/>
      <c r="S1956" s="242"/>
      <c r="T1956" s="24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44" t="s">
        <v>192</v>
      </c>
      <c r="AU1956" s="244" t="s">
        <v>80</v>
      </c>
      <c r="AV1956" s="13" t="s">
        <v>78</v>
      </c>
      <c r="AW1956" s="13" t="s">
        <v>194</v>
      </c>
      <c r="AX1956" s="13" t="s">
        <v>71</v>
      </c>
      <c r="AY1956" s="244" t="s">
        <v>181</v>
      </c>
    </row>
    <row r="1957" s="14" customFormat="1">
      <c r="A1957" s="14"/>
      <c r="B1957" s="245"/>
      <c r="C1957" s="246"/>
      <c r="D1957" s="236" t="s">
        <v>192</v>
      </c>
      <c r="E1957" s="247" t="s">
        <v>19</v>
      </c>
      <c r="F1957" s="248" t="s">
        <v>2620</v>
      </c>
      <c r="G1957" s="246"/>
      <c r="H1957" s="249">
        <v>101.62625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192</v>
      </c>
      <c r="AU1957" s="255" t="s">
        <v>80</v>
      </c>
      <c r="AV1957" s="14" t="s">
        <v>80</v>
      </c>
      <c r="AW1957" s="14" t="s">
        <v>194</v>
      </c>
      <c r="AX1957" s="14" t="s">
        <v>71</v>
      </c>
      <c r="AY1957" s="255" t="s">
        <v>181</v>
      </c>
    </row>
    <row r="1958" s="14" customFormat="1">
      <c r="A1958" s="14"/>
      <c r="B1958" s="245"/>
      <c r="C1958" s="246"/>
      <c r="D1958" s="236" t="s">
        <v>192</v>
      </c>
      <c r="E1958" s="247" t="s">
        <v>19</v>
      </c>
      <c r="F1958" s="248" t="s">
        <v>2621</v>
      </c>
      <c r="G1958" s="246"/>
      <c r="H1958" s="249">
        <v>7.5199999999999996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192</v>
      </c>
      <c r="AU1958" s="255" t="s">
        <v>80</v>
      </c>
      <c r="AV1958" s="14" t="s">
        <v>80</v>
      </c>
      <c r="AW1958" s="14" t="s">
        <v>194</v>
      </c>
      <c r="AX1958" s="14" t="s">
        <v>71</v>
      </c>
      <c r="AY1958" s="255" t="s">
        <v>181</v>
      </c>
    </row>
    <row r="1959" s="14" customFormat="1">
      <c r="A1959" s="14"/>
      <c r="B1959" s="245"/>
      <c r="C1959" s="246"/>
      <c r="D1959" s="236" t="s">
        <v>192</v>
      </c>
      <c r="E1959" s="247" t="s">
        <v>19</v>
      </c>
      <c r="F1959" s="248" t="s">
        <v>2622</v>
      </c>
      <c r="G1959" s="246"/>
      <c r="H1959" s="249">
        <v>98.280000000000001</v>
      </c>
      <c r="I1959" s="250"/>
      <c r="J1959" s="246"/>
      <c r="K1959" s="246"/>
      <c r="L1959" s="251"/>
      <c r="M1959" s="252"/>
      <c r="N1959" s="253"/>
      <c r="O1959" s="253"/>
      <c r="P1959" s="253"/>
      <c r="Q1959" s="253"/>
      <c r="R1959" s="253"/>
      <c r="S1959" s="253"/>
      <c r="T1959" s="25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5" t="s">
        <v>192</v>
      </c>
      <c r="AU1959" s="255" t="s">
        <v>80</v>
      </c>
      <c r="AV1959" s="14" t="s">
        <v>80</v>
      </c>
      <c r="AW1959" s="14" t="s">
        <v>194</v>
      </c>
      <c r="AX1959" s="14" t="s">
        <v>71</v>
      </c>
      <c r="AY1959" s="255" t="s">
        <v>181</v>
      </c>
    </row>
    <row r="1960" s="14" customFormat="1">
      <c r="A1960" s="14"/>
      <c r="B1960" s="245"/>
      <c r="C1960" s="246"/>
      <c r="D1960" s="236" t="s">
        <v>192</v>
      </c>
      <c r="E1960" s="247" t="s">
        <v>19</v>
      </c>
      <c r="F1960" s="248" t="s">
        <v>2623</v>
      </c>
      <c r="G1960" s="246"/>
      <c r="H1960" s="249">
        <v>258.6035</v>
      </c>
      <c r="I1960" s="250"/>
      <c r="J1960" s="246"/>
      <c r="K1960" s="246"/>
      <c r="L1960" s="251"/>
      <c r="M1960" s="252"/>
      <c r="N1960" s="253"/>
      <c r="O1960" s="253"/>
      <c r="P1960" s="253"/>
      <c r="Q1960" s="253"/>
      <c r="R1960" s="253"/>
      <c r="S1960" s="253"/>
      <c r="T1960" s="25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5" t="s">
        <v>192</v>
      </c>
      <c r="AU1960" s="255" t="s">
        <v>80</v>
      </c>
      <c r="AV1960" s="14" t="s">
        <v>80</v>
      </c>
      <c r="AW1960" s="14" t="s">
        <v>194</v>
      </c>
      <c r="AX1960" s="14" t="s">
        <v>71</v>
      </c>
      <c r="AY1960" s="255" t="s">
        <v>181</v>
      </c>
    </row>
    <row r="1961" s="15" customFormat="1">
      <c r="A1961" s="15"/>
      <c r="B1961" s="256"/>
      <c r="C1961" s="257"/>
      <c r="D1961" s="236" t="s">
        <v>192</v>
      </c>
      <c r="E1961" s="258" t="s">
        <v>19</v>
      </c>
      <c r="F1961" s="259" t="s">
        <v>214</v>
      </c>
      <c r="G1961" s="257"/>
      <c r="H1961" s="260">
        <v>466.02974999999998</v>
      </c>
      <c r="I1961" s="261"/>
      <c r="J1961" s="257"/>
      <c r="K1961" s="257"/>
      <c r="L1961" s="262"/>
      <c r="M1961" s="263"/>
      <c r="N1961" s="264"/>
      <c r="O1961" s="264"/>
      <c r="P1961" s="264"/>
      <c r="Q1961" s="264"/>
      <c r="R1961" s="264"/>
      <c r="S1961" s="264"/>
      <c r="T1961" s="26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T1961" s="266" t="s">
        <v>192</v>
      </c>
      <c r="AU1961" s="266" t="s">
        <v>80</v>
      </c>
      <c r="AV1961" s="15" t="s">
        <v>97</v>
      </c>
      <c r="AW1961" s="15" t="s">
        <v>194</v>
      </c>
      <c r="AX1961" s="15" t="s">
        <v>71</v>
      </c>
      <c r="AY1961" s="266" t="s">
        <v>181</v>
      </c>
    </row>
    <row r="1962" s="13" customFormat="1">
      <c r="A1962" s="13"/>
      <c r="B1962" s="234"/>
      <c r="C1962" s="235"/>
      <c r="D1962" s="236" t="s">
        <v>192</v>
      </c>
      <c r="E1962" s="237" t="s">
        <v>19</v>
      </c>
      <c r="F1962" s="238" t="s">
        <v>469</v>
      </c>
      <c r="G1962" s="235"/>
      <c r="H1962" s="237" t="s">
        <v>19</v>
      </c>
      <c r="I1962" s="239"/>
      <c r="J1962" s="235"/>
      <c r="K1962" s="235"/>
      <c r="L1962" s="240"/>
      <c r="M1962" s="241"/>
      <c r="N1962" s="242"/>
      <c r="O1962" s="242"/>
      <c r="P1962" s="242"/>
      <c r="Q1962" s="242"/>
      <c r="R1962" s="242"/>
      <c r="S1962" s="242"/>
      <c r="T1962" s="24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44" t="s">
        <v>192</v>
      </c>
      <c r="AU1962" s="244" t="s">
        <v>80</v>
      </c>
      <c r="AV1962" s="13" t="s">
        <v>78</v>
      </c>
      <c r="AW1962" s="13" t="s">
        <v>194</v>
      </c>
      <c r="AX1962" s="13" t="s">
        <v>71</v>
      </c>
      <c r="AY1962" s="244" t="s">
        <v>181</v>
      </c>
    </row>
    <row r="1963" s="14" customFormat="1">
      <c r="A1963" s="14"/>
      <c r="B1963" s="245"/>
      <c r="C1963" s="246"/>
      <c r="D1963" s="236" t="s">
        <v>192</v>
      </c>
      <c r="E1963" s="247" t="s">
        <v>19</v>
      </c>
      <c r="F1963" s="248" t="s">
        <v>2624</v>
      </c>
      <c r="G1963" s="246"/>
      <c r="H1963" s="249">
        <v>10.92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192</v>
      </c>
      <c r="AU1963" s="255" t="s">
        <v>80</v>
      </c>
      <c r="AV1963" s="14" t="s">
        <v>80</v>
      </c>
      <c r="AW1963" s="14" t="s">
        <v>194</v>
      </c>
      <c r="AX1963" s="14" t="s">
        <v>71</v>
      </c>
      <c r="AY1963" s="255" t="s">
        <v>181</v>
      </c>
    </row>
    <row r="1964" s="14" customFormat="1">
      <c r="A1964" s="14"/>
      <c r="B1964" s="245"/>
      <c r="C1964" s="246"/>
      <c r="D1964" s="236" t="s">
        <v>192</v>
      </c>
      <c r="E1964" s="247" t="s">
        <v>19</v>
      </c>
      <c r="F1964" s="248" t="s">
        <v>2625</v>
      </c>
      <c r="G1964" s="246"/>
      <c r="H1964" s="249">
        <v>509.39999999999998</v>
      </c>
      <c r="I1964" s="250"/>
      <c r="J1964" s="246"/>
      <c r="K1964" s="246"/>
      <c r="L1964" s="251"/>
      <c r="M1964" s="252"/>
      <c r="N1964" s="253"/>
      <c r="O1964" s="253"/>
      <c r="P1964" s="253"/>
      <c r="Q1964" s="253"/>
      <c r="R1964" s="253"/>
      <c r="S1964" s="253"/>
      <c r="T1964" s="25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5" t="s">
        <v>192</v>
      </c>
      <c r="AU1964" s="255" t="s">
        <v>80</v>
      </c>
      <c r="AV1964" s="14" t="s">
        <v>80</v>
      </c>
      <c r="AW1964" s="14" t="s">
        <v>194</v>
      </c>
      <c r="AX1964" s="14" t="s">
        <v>71</v>
      </c>
      <c r="AY1964" s="255" t="s">
        <v>181</v>
      </c>
    </row>
    <row r="1965" s="15" customFormat="1">
      <c r="A1965" s="15"/>
      <c r="B1965" s="256"/>
      <c r="C1965" s="257"/>
      <c r="D1965" s="236" t="s">
        <v>192</v>
      </c>
      <c r="E1965" s="258" t="s">
        <v>19</v>
      </c>
      <c r="F1965" s="259" t="s">
        <v>214</v>
      </c>
      <c r="G1965" s="257"/>
      <c r="H1965" s="260">
        <v>520.32000000000005</v>
      </c>
      <c r="I1965" s="261"/>
      <c r="J1965" s="257"/>
      <c r="K1965" s="257"/>
      <c r="L1965" s="262"/>
      <c r="M1965" s="263"/>
      <c r="N1965" s="264"/>
      <c r="O1965" s="264"/>
      <c r="P1965" s="264"/>
      <c r="Q1965" s="264"/>
      <c r="R1965" s="264"/>
      <c r="S1965" s="264"/>
      <c r="T1965" s="26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T1965" s="266" t="s">
        <v>192</v>
      </c>
      <c r="AU1965" s="266" t="s">
        <v>80</v>
      </c>
      <c r="AV1965" s="15" t="s">
        <v>97</v>
      </c>
      <c r="AW1965" s="15" t="s">
        <v>194</v>
      </c>
      <c r="AX1965" s="15" t="s">
        <v>71</v>
      </c>
      <c r="AY1965" s="266" t="s">
        <v>181</v>
      </c>
    </row>
    <row r="1966" s="14" customFormat="1">
      <c r="A1966" s="14"/>
      <c r="B1966" s="245"/>
      <c r="C1966" s="246"/>
      <c r="D1966" s="236" t="s">
        <v>192</v>
      </c>
      <c r="E1966" s="247" t="s">
        <v>19</v>
      </c>
      <c r="F1966" s="248" t="s">
        <v>2626</v>
      </c>
      <c r="G1966" s="246"/>
      <c r="H1966" s="249">
        <v>406.57999999999998</v>
      </c>
      <c r="I1966" s="250"/>
      <c r="J1966" s="246"/>
      <c r="K1966" s="246"/>
      <c r="L1966" s="251"/>
      <c r="M1966" s="252"/>
      <c r="N1966" s="253"/>
      <c r="O1966" s="253"/>
      <c r="P1966" s="253"/>
      <c r="Q1966" s="253"/>
      <c r="R1966" s="253"/>
      <c r="S1966" s="253"/>
      <c r="T1966" s="25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5" t="s">
        <v>192</v>
      </c>
      <c r="AU1966" s="255" t="s">
        <v>80</v>
      </c>
      <c r="AV1966" s="14" t="s">
        <v>80</v>
      </c>
      <c r="AW1966" s="14" t="s">
        <v>194</v>
      </c>
      <c r="AX1966" s="14" t="s">
        <v>71</v>
      </c>
      <c r="AY1966" s="255" t="s">
        <v>181</v>
      </c>
    </row>
    <row r="1967" s="14" customFormat="1">
      <c r="A1967" s="14"/>
      <c r="B1967" s="245"/>
      <c r="C1967" s="246"/>
      <c r="D1967" s="236" t="s">
        <v>192</v>
      </c>
      <c r="E1967" s="247" t="s">
        <v>19</v>
      </c>
      <c r="F1967" s="248" t="s">
        <v>2627</v>
      </c>
      <c r="G1967" s="246"/>
      <c r="H1967" s="249">
        <v>57.899999999999999</v>
      </c>
      <c r="I1967" s="250"/>
      <c r="J1967" s="246"/>
      <c r="K1967" s="246"/>
      <c r="L1967" s="251"/>
      <c r="M1967" s="252"/>
      <c r="N1967" s="253"/>
      <c r="O1967" s="253"/>
      <c r="P1967" s="253"/>
      <c r="Q1967" s="253"/>
      <c r="R1967" s="253"/>
      <c r="S1967" s="253"/>
      <c r="T1967" s="25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5" t="s">
        <v>192</v>
      </c>
      <c r="AU1967" s="255" t="s">
        <v>80</v>
      </c>
      <c r="AV1967" s="14" t="s">
        <v>80</v>
      </c>
      <c r="AW1967" s="14" t="s">
        <v>194</v>
      </c>
      <c r="AX1967" s="14" t="s">
        <v>71</v>
      </c>
      <c r="AY1967" s="255" t="s">
        <v>181</v>
      </c>
    </row>
    <row r="1968" s="15" customFormat="1">
      <c r="A1968" s="15"/>
      <c r="B1968" s="256"/>
      <c r="C1968" s="257"/>
      <c r="D1968" s="236" t="s">
        <v>192</v>
      </c>
      <c r="E1968" s="258" t="s">
        <v>19</v>
      </c>
      <c r="F1968" s="259" t="s">
        <v>214</v>
      </c>
      <c r="G1968" s="257"/>
      <c r="H1968" s="260">
        <v>464.48000000000002</v>
      </c>
      <c r="I1968" s="261"/>
      <c r="J1968" s="257"/>
      <c r="K1968" s="257"/>
      <c r="L1968" s="262"/>
      <c r="M1968" s="263"/>
      <c r="N1968" s="264"/>
      <c r="O1968" s="264"/>
      <c r="P1968" s="264"/>
      <c r="Q1968" s="264"/>
      <c r="R1968" s="264"/>
      <c r="S1968" s="264"/>
      <c r="T1968" s="26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T1968" s="266" t="s">
        <v>192</v>
      </c>
      <c r="AU1968" s="266" t="s">
        <v>80</v>
      </c>
      <c r="AV1968" s="15" t="s">
        <v>97</v>
      </c>
      <c r="AW1968" s="15" t="s">
        <v>194</v>
      </c>
      <c r="AX1968" s="15" t="s">
        <v>71</v>
      </c>
      <c r="AY1968" s="266" t="s">
        <v>181</v>
      </c>
    </row>
    <row r="1969" s="16" customFormat="1">
      <c r="A1969" s="16"/>
      <c r="B1969" s="267"/>
      <c r="C1969" s="268"/>
      <c r="D1969" s="236" t="s">
        <v>192</v>
      </c>
      <c r="E1969" s="269" t="s">
        <v>19</v>
      </c>
      <c r="F1969" s="270" t="s">
        <v>220</v>
      </c>
      <c r="G1969" s="268"/>
      <c r="H1969" s="271">
        <v>1450.8297500000001</v>
      </c>
      <c r="I1969" s="272"/>
      <c r="J1969" s="268"/>
      <c r="K1969" s="268"/>
      <c r="L1969" s="273"/>
      <c r="M1969" s="274"/>
      <c r="N1969" s="275"/>
      <c r="O1969" s="275"/>
      <c r="P1969" s="275"/>
      <c r="Q1969" s="275"/>
      <c r="R1969" s="275"/>
      <c r="S1969" s="275"/>
      <c r="T1969" s="27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T1969" s="277" t="s">
        <v>192</v>
      </c>
      <c r="AU1969" s="277" t="s">
        <v>80</v>
      </c>
      <c r="AV1969" s="16" t="s">
        <v>188</v>
      </c>
      <c r="AW1969" s="16" t="s">
        <v>194</v>
      </c>
      <c r="AX1969" s="16" t="s">
        <v>78</v>
      </c>
      <c r="AY1969" s="277" t="s">
        <v>181</v>
      </c>
    </row>
    <row r="1970" s="2" customFormat="1" ht="21.75" customHeight="1">
      <c r="A1970" s="41"/>
      <c r="B1970" s="42"/>
      <c r="C1970" s="216" t="s">
        <v>2628</v>
      </c>
      <c r="D1970" s="216" t="s">
        <v>183</v>
      </c>
      <c r="E1970" s="217" t="s">
        <v>2629</v>
      </c>
      <c r="F1970" s="218" t="s">
        <v>2630</v>
      </c>
      <c r="G1970" s="219" t="s">
        <v>283</v>
      </c>
      <c r="H1970" s="220">
        <v>174.40000000000001</v>
      </c>
      <c r="I1970" s="221"/>
      <c r="J1970" s="222">
        <f>ROUND(I1970*H1970,2)</f>
        <v>0</v>
      </c>
      <c r="K1970" s="218" t="s">
        <v>187</v>
      </c>
      <c r="L1970" s="47"/>
      <c r="M1970" s="223" t="s">
        <v>19</v>
      </c>
      <c r="N1970" s="224" t="s">
        <v>42</v>
      </c>
      <c r="O1970" s="87"/>
      <c r="P1970" s="225">
        <f>O1970*H1970</f>
        <v>0</v>
      </c>
      <c r="Q1970" s="225">
        <v>0</v>
      </c>
      <c r="R1970" s="225">
        <f>Q1970*H1970</f>
        <v>0</v>
      </c>
      <c r="S1970" s="225">
        <v>0</v>
      </c>
      <c r="T1970" s="226">
        <f>S1970*H1970</f>
        <v>0</v>
      </c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R1970" s="227" t="s">
        <v>188</v>
      </c>
      <c r="AT1970" s="227" t="s">
        <v>183</v>
      </c>
      <c r="AU1970" s="227" t="s">
        <v>80</v>
      </c>
      <c r="AY1970" s="20" t="s">
        <v>181</v>
      </c>
      <c r="BE1970" s="228">
        <f>IF(N1970="základní",J1970,0)</f>
        <v>0</v>
      </c>
      <c r="BF1970" s="228">
        <f>IF(N1970="snížená",J1970,0)</f>
        <v>0</v>
      </c>
      <c r="BG1970" s="228">
        <f>IF(N1970="zákl. přenesená",J1970,0)</f>
        <v>0</v>
      </c>
      <c r="BH1970" s="228">
        <f>IF(N1970="sníž. přenesená",J1970,0)</f>
        <v>0</v>
      </c>
      <c r="BI1970" s="228">
        <f>IF(N1970="nulová",J1970,0)</f>
        <v>0</v>
      </c>
      <c r="BJ1970" s="20" t="s">
        <v>78</v>
      </c>
      <c r="BK1970" s="228">
        <f>ROUND(I1970*H1970,2)</f>
        <v>0</v>
      </c>
      <c r="BL1970" s="20" t="s">
        <v>188</v>
      </c>
      <c r="BM1970" s="227" t="s">
        <v>2631</v>
      </c>
    </row>
    <row r="1971" s="2" customFormat="1">
      <c r="A1971" s="41"/>
      <c r="B1971" s="42"/>
      <c r="C1971" s="43"/>
      <c r="D1971" s="229" t="s">
        <v>190</v>
      </c>
      <c r="E1971" s="43"/>
      <c r="F1971" s="230" t="s">
        <v>2632</v>
      </c>
      <c r="G1971" s="43"/>
      <c r="H1971" s="43"/>
      <c r="I1971" s="231"/>
      <c r="J1971" s="43"/>
      <c r="K1971" s="43"/>
      <c r="L1971" s="47"/>
      <c r="M1971" s="232"/>
      <c r="N1971" s="233"/>
      <c r="O1971" s="87"/>
      <c r="P1971" s="87"/>
      <c r="Q1971" s="87"/>
      <c r="R1971" s="87"/>
      <c r="S1971" s="87"/>
      <c r="T1971" s="88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T1971" s="20" t="s">
        <v>190</v>
      </c>
      <c r="AU1971" s="20" t="s">
        <v>80</v>
      </c>
    </row>
    <row r="1972" s="14" customFormat="1">
      <c r="A1972" s="14"/>
      <c r="B1972" s="245"/>
      <c r="C1972" s="246"/>
      <c r="D1972" s="236" t="s">
        <v>192</v>
      </c>
      <c r="E1972" s="247" t="s">
        <v>19</v>
      </c>
      <c r="F1972" s="248" t="s">
        <v>2633</v>
      </c>
      <c r="G1972" s="246"/>
      <c r="H1972" s="249">
        <v>100</v>
      </c>
      <c r="I1972" s="250"/>
      <c r="J1972" s="246"/>
      <c r="K1972" s="246"/>
      <c r="L1972" s="251"/>
      <c r="M1972" s="252"/>
      <c r="N1972" s="253"/>
      <c r="O1972" s="253"/>
      <c r="P1972" s="253"/>
      <c r="Q1972" s="253"/>
      <c r="R1972" s="253"/>
      <c r="S1972" s="253"/>
      <c r="T1972" s="25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5" t="s">
        <v>192</v>
      </c>
      <c r="AU1972" s="255" t="s">
        <v>80</v>
      </c>
      <c r="AV1972" s="14" t="s">
        <v>80</v>
      </c>
      <c r="AW1972" s="14" t="s">
        <v>194</v>
      </c>
      <c r="AX1972" s="14" t="s">
        <v>71</v>
      </c>
      <c r="AY1972" s="255" t="s">
        <v>181</v>
      </c>
    </row>
    <row r="1973" s="14" customFormat="1">
      <c r="A1973" s="14"/>
      <c r="B1973" s="245"/>
      <c r="C1973" s="246"/>
      <c r="D1973" s="236" t="s">
        <v>192</v>
      </c>
      <c r="E1973" s="247" t="s">
        <v>19</v>
      </c>
      <c r="F1973" s="248" t="s">
        <v>2634</v>
      </c>
      <c r="G1973" s="246"/>
      <c r="H1973" s="249">
        <v>74.400000000000006</v>
      </c>
      <c r="I1973" s="250"/>
      <c r="J1973" s="246"/>
      <c r="K1973" s="246"/>
      <c r="L1973" s="251"/>
      <c r="M1973" s="252"/>
      <c r="N1973" s="253"/>
      <c r="O1973" s="253"/>
      <c r="P1973" s="253"/>
      <c r="Q1973" s="253"/>
      <c r="R1973" s="253"/>
      <c r="S1973" s="253"/>
      <c r="T1973" s="25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55" t="s">
        <v>192</v>
      </c>
      <c r="AU1973" s="255" t="s">
        <v>80</v>
      </c>
      <c r="AV1973" s="14" t="s">
        <v>80</v>
      </c>
      <c r="AW1973" s="14" t="s">
        <v>194</v>
      </c>
      <c r="AX1973" s="14" t="s">
        <v>71</v>
      </c>
      <c r="AY1973" s="255" t="s">
        <v>181</v>
      </c>
    </row>
    <row r="1974" s="2" customFormat="1" ht="33" customHeight="1">
      <c r="A1974" s="41"/>
      <c r="B1974" s="42"/>
      <c r="C1974" s="216" t="s">
        <v>2635</v>
      </c>
      <c r="D1974" s="216" t="s">
        <v>183</v>
      </c>
      <c r="E1974" s="217" t="s">
        <v>2636</v>
      </c>
      <c r="F1974" s="218" t="s">
        <v>2637</v>
      </c>
      <c r="G1974" s="219" t="s">
        <v>186</v>
      </c>
      <c r="H1974" s="220">
        <v>3.7930000000000001</v>
      </c>
      <c r="I1974" s="221"/>
      <c r="J1974" s="222">
        <f>ROUND(I1974*H1974,2)</f>
        <v>0</v>
      </c>
      <c r="K1974" s="218" t="s">
        <v>187</v>
      </c>
      <c r="L1974" s="47"/>
      <c r="M1974" s="223" t="s">
        <v>19</v>
      </c>
      <c r="N1974" s="224" t="s">
        <v>42</v>
      </c>
      <c r="O1974" s="87"/>
      <c r="P1974" s="225">
        <f>O1974*H1974</f>
        <v>0</v>
      </c>
      <c r="Q1974" s="225">
        <v>0</v>
      </c>
      <c r="R1974" s="225">
        <f>Q1974*H1974</f>
        <v>0</v>
      </c>
      <c r="S1974" s="225">
        <v>0.043999999999999997</v>
      </c>
      <c r="T1974" s="226">
        <f>S1974*H1974</f>
        <v>0.16689199999999999</v>
      </c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R1974" s="227" t="s">
        <v>188</v>
      </c>
      <c r="AT1974" s="227" t="s">
        <v>183</v>
      </c>
      <c r="AU1974" s="227" t="s">
        <v>80</v>
      </c>
      <c r="AY1974" s="20" t="s">
        <v>181</v>
      </c>
      <c r="BE1974" s="228">
        <f>IF(N1974="základní",J1974,0)</f>
        <v>0</v>
      </c>
      <c r="BF1974" s="228">
        <f>IF(N1974="snížená",J1974,0)</f>
        <v>0</v>
      </c>
      <c r="BG1974" s="228">
        <f>IF(N1974="zákl. přenesená",J1974,0)</f>
        <v>0</v>
      </c>
      <c r="BH1974" s="228">
        <f>IF(N1974="sníž. přenesená",J1974,0)</f>
        <v>0</v>
      </c>
      <c r="BI1974" s="228">
        <f>IF(N1974="nulová",J1974,0)</f>
        <v>0</v>
      </c>
      <c r="BJ1974" s="20" t="s">
        <v>78</v>
      </c>
      <c r="BK1974" s="228">
        <f>ROUND(I1974*H1974,2)</f>
        <v>0</v>
      </c>
      <c r="BL1974" s="20" t="s">
        <v>188</v>
      </c>
      <c r="BM1974" s="227" t="s">
        <v>2638</v>
      </c>
    </row>
    <row r="1975" s="2" customFormat="1">
      <c r="A1975" s="41"/>
      <c r="B1975" s="42"/>
      <c r="C1975" s="43"/>
      <c r="D1975" s="229" t="s">
        <v>190</v>
      </c>
      <c r="E1975" s="43"/>
      <c r="F1975" s="230" t="s">
        <v>2639</v>
      </c>
      <c r="G1975" s="43"/>
      <c r="H1975" s="43"/>
      <c r="I1975" s="231"/>
      <c r="J1975" s="43"/>
      <c r="K1975" s="43"/>
      <c r="L1975" s="47"/>
      <c r="M1975" s="232"/>
      <c r="N1975" s="233"/>
      <c r="O1975" s="87"/>
      <c r="P1975" s="87"/>
      <c r="Q1975" s="87"/>
      <c r="R1975" s="87"/>
      <c r="S1975" s="87"/>
      <c r="T1975" s="88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T1975" s="20" t="s">
        <v>190</v>
      </c>
      <c r="AU1975" s="20" t="s">
        <v>80</v>
      </c>
    </row>
    <row r="1976" s="14" customFormat="1">
      <c r="A1976" s="14"/>
      <c r="B1976" s="245"/>
      <c r="C1976" s="246"/>
      <c r="D1976" s="236" t="s">
        <v>192</v>
      </c>
      <c r="E1976" s="247" t="s">
        <v>19</v>
      </c>
      <c r="F1976" s="248" t="s">
        <v>2640</v>
      </c>
      <c r="G1976" s="246"/>
      <c r="H1976" s="249">
        <v>2.508</v>
      </c>
      <c r="I1976" s="250"/>
      <c r="J1976" s="246"/>
      <c r="K1976" s="246"/>
      <c r="L1976" s="251"/>
      <c r="M1976" s="252"/>
      <c r="N1976" s="253"/>
      <c r="O1976" s="253"/>
      <c r="P1976" s="253"/>
      <c r="Q1976" s="253"/>
      <c r="R1976" s="253"/>
      <c r="S1976" s="253"/>
      <c r="T1976" s="25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5" t="s">
        <v>192</v>
      </c>
      <c r="AU1976" s="255" t="s">
        <v>80</v>
      </c>
      <c r="AV1976" s="14" t="s">
        <v>80</v>
      </c>
      <c r="AW1976" s="14" t="s">
        <v>194</v>
      </c>
      <c r="AX1976" s="14" t="s">
        <v>71</v>
      </c>
      <c r="AY1976" s="255" t="s">
        <v>181</v>
      </c>
    </row>
    <row r="1977" s="14" customFormat="1">
      <c r="A1977" s="14"/>
      <c r="B1977" s="245"/>
      <c r="C1977" s="246"/>
      <c r="D1977" s="236" t="s">
        <v>192</v>
      </c>
      <c r="E1977" s="247" t="s">
        <v>19</v>
      </c>
      <c r="F1977" s="248" t="s">
        <v>2558</v>
      </c>
      <c r="G1977" s="246"/>
      <c r="H1977" s="249">
        <v>0.044000000000000004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192</v>
      </c>
      <c r="AU1977" s="255" t="s">
        <v>80</v>
      </c>
      <c r="AV1977" s="14" t="s">
        <v>80</v>
      </c>
      <c r="AW1977" s="14" t="s">
        <v>194</v>
      </c>
      <c r="AX1977" s="14" t="s">
        <v>71</v>
      </c>
      <c r="AY1977" s="255" t="s">
        <v>181</v>
      </c>
    </row>
    <row r="1978" s="14" customFormat="1">
      <c r="A1978" s="14"/>
      <c r="B1978" s="245"/>
      <c r="C1978" s="246"/>
      <c r="D1978" s="236" t="s">
        <v>192</v>
      </c>
      <c r="E1978" s="247" t="s">
        <v>19</v>
      </c>
      <c r="F1978" s="248" t="s">
        <v>2559</v>
      </c>
      <c r="G1978" s="246"/>
      <c r="H1978" s="249">
        <v>0.10000000000000001</v>
      </c>
      <c r="I1978" s="250"/>
      <c r="J1978" s="246"/>
      <c r="K1978" s="246"/>
      <c r="L1978" s="251"/>
      <c r="M1978" s="252"/>
      <c r="N1978" s="253"/>
      <c r="O1978" s="253"/>
      <c r="P1978" s="253"/>
      <c r="Q1978" s="253"/>
      <c r="R1978" s="253"/>
      <c r="S1978" s="253"/>
      <c r="T1978" s="25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5" t="s">
        <v>192</v>
      </c>
      <c r="AU1978" s="255" t="s">
        <v>80</v>
      </c>
      <c r="AV1978" s="14" t="s">
        <v>80</v>
      </c>
      <c r="AW1978" s="14" t="s">
        <v>194</v>
      </c>
      <c r="AX1978" s="14" t="s">
        <v>71</v>
      </c>
      <c r="AY1978" s="255" t="s">
        <v>181</v>
      </c>
    </row>
    <row r="1979" s="14" customFormat="1">
      <c r="A1979" s="14"/>
      <c r="B1979" s="245"/>
      <c r="C1979" s="246"/>
      <c r="D1979" s="236" t="s">
        <v>192</v>
      </c>
      <c r="E1979" s="247" t="s">
        <v>19</v>
      </c>
      <c r="F1979" s="248" t="s">
        <v>1773</v>
      </c>
      <c r="G1979" s="246"/>
      <c r="H1979" s="249">
        <v>0.79800000000000015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5" t="s">
        <v>192</v>
      </c>
      <c r="AU1979" s="255" t="s">
        <v>80</v>
      </c>
      <c r="AV1979" s="14" t="s">
        <v>80</v>
      </c>
      <c r="AW1979" s="14" t="s">
        <v>194</v>
      </c>
      <c r="AX1979" s="14" t="s">
        <v>71</v>
      </c>
      <c r="AY1979" s="255" t="s">
        <v>181</v>
      </c>
    </row>
    <row r="1980" s="14" customFormat="1">
      <c r="A1980" s="14"/>
      <c r="B1980" s="245"/>
      <c r="C1980" s="246"/>
      <c r="D1980" s="236" t="s">
        <v>192</v>
      </c>
      <c r="E1980" s="247" t="s">
        <v>19</v>
      </c>
      <c r="F1980" s="248" t="s">
        <v>2641</v>
      </c>
      <c r="G1980" s="246"/>
      <c r="H1980" s="249">
        <v>0.34290000000000004</v>
      </c>
      <c r="I1980" s="250"/>
      <c r="J1980" s="246"/>
      <c r="K1980" s="246"/>
      <c r="L1980" s="251"/>
      <c r="M1980" s="252"/>
      <c r="N1980" s="253"/>
      <c r="O1980" s="253"/>
      <c r="P1980" s="253"/>
      <c r="Q1980" s="253"/>
      <c r="R1980" s="253"/>
      <c r="S1980" s="253"/>
      <c r="T1980" s="25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5" t="s">
        <v>192</v>
      </c>
      <c r="AU1980" s="255" t="s">
        <v>80</v>
      </c>
      <c r="AV1980" s="14" t="s">
        <v>80</v>
      </c>
      <c r="AW1980" s="14" t="s">
        <v>194</v>
      </c>
      <c r="AX1980" s="14" t="s">
        <v>71</v>
      </c>
      <c r="AY1980" s="255" t="s">
        <v>181</v>
      </c>
    </row>
    <row r="1981" s="2" customFormat="1" ht="37.8" customHeight="1">
      <c r="A1981" s="41"/>
      <c r="B1981" s="42"/>
      <c r="C1981" s="216" t="s">
        <v>2642</v>
      </c>
      <c r="D1981" s="216" t="s">
        <v>183</v>
      </c>
      <c r="E1981" s="217" t="s">
        <v>2643</v>
      </c>
      <c r="F1981" s="218" t="s">
        <v>2644</v>
      </c>
      <c r="G1981" s="219" t="s">
        <v>186</v>
      </c>
      <c r="H1981" s="220">
        <v>135.459</v>
      </c>
      <c r="I1981" s="221"/>
      <c r="J1981" s="222">
        <f>ROUND(I1981*H1981,2)</f>
        <v>0</v>
      </c>
      <c r="K1981" s="218" t="s">
        <v>187</v>
      </c>
      <c r="L1981" s="47"/>
      <c r="M1981" s="223" t="s">
        <v>19</v>
      </c>
      <c r="N1981" s="224" t="s">
        <v>42</v>
      </c>
      <c r="O1981" s="87"/>
      <c r="P1981" s="225">
        <f>O1981*H1981</f>
        <v>0</v>
      </c>
      <c r="Q1981" s="225">
        <v>0</v>
      </c>
      <c r="R1981" s="225">
        <f>Q1981*H1981</f>
        <v>0</v>
      </c>
      <c r="S1981" s="225">
        <v>0.029000000000000001</v>
      </c>
      <c r="T1981" s="226">
        <f>S1981*H1981</f>
        <v>3.9283110000000003</v>
      </c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R1981" s="227" t="s">
        <v>188</v>
      </c>
      <c r="AT1981" s="227" t="s">
        <v>183</v>
      </c>
      <c r="AU1981" s="227" t="s">
        <v>80</v>
      </c>
      <c r="AY1981" s="20" t="s">
        <v>181</v>
      </c>
      <c r="BE1981" s="228">
        <f>IF(N1981="základní",J1981,0)</f>
        <v>0</v>
      </c>
      <c r="BF1981" s="228">
        <f>IF(N1981="snížená",J1981,0)</f>
        <v>0</v>
      </c>
      <c r="BG1981" s="228">
        <f>IF(N1981="zákl. přenesená",J1981,0)</f>
        <v>0</v>
      </c>
      <c r="BH1981" s="228">
        <f>IF(N1981="sníž. přenesená",J1981,0)</f>
        <v>0</v>
      </c>
      <c r="BI1981" s="228">
        <f>IF(N1981="nulová",J1981,0)</f>
        <v>0</v>
      </c>
      <c r="BJ1981" s="20" t="s">
        <v>78</v>
      </c>
      <c r="BK1981" s="228">
        <f>ROUND(I1981*H1981,2)</f>
        <v>0</v>
      </c>
      <c r="BL1981" s="20" t="s">
        <v>188</v>
      </c>
      <c r="BM1981" s="227" t="s">
        <v>2645</v>
      </c>
    </row>
    <row r="1982" s="2" customFormat="1">
      <c r="A1982" s="41"/>
      <c r="B1982" s="42"/>
      <c r="C1982" s="43"/>
      <c r="D1982" s="229" t="s">
        <v>190</v>
      </c>
      <c r="E1982" s="43"/>
      <c r="F1982" s="230" t="s">
        <v>2646</v>
      </c>
      <c r="G1982" s="43"/>
      <c r="H1982" s="43"/>
      <c r="I1982" s="231"/>
      <c r="J1982" s="43"/>
      <c r="K1982" s="43"/>
      <c r="L1982" s="47"/>
      <c r="M1982" s="232"/>
      <c r="N1982" s="233"/>
      <c r="O1982" s="87"/>
      <c r="P1982" s="87"/>
      <c r="Q1982" s="87"/>
      <c r="R1982" s="87"/>
      <c r="S1982" s="87"/>
      <c r="T1982" s="88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T1982" s="20" t="s">
        <v>190</v>
      </c>
      <c r="AU1982" s="20" t="s">
        <v>80</v>
      </c>
    </row>
    <row r="1983" s="14" customFormat="1">
      <c r="A1983" s="14"/>
      <c r="B1983" s="245"/>
      <c r="C1983" s="246"/>
      <c r="D1983" s="236" t="s">
        <v>192</v>
      </c>
      <c r="E1983" s="247" t="s">
        <v>19</v>
      </c>
      <c r="F1983" s="248" t="s">
        <v>2647</v>
      </c>
      <c r="G1983" s="246"/>
      <c r="H1983" s="249">
        <v>135.459</v>
      </c>
      <c r="I1983" s="250"/>
      <c r="J1983" s="246"/>
      <c r="K1983" s="246"/>
      <c r="L1983" s="251"/>
      <c r="M1983" s="252"/>
      <c r="N1983" s="253"/>
      <c r="O1983" s="253"/>
      <c r="P1983" s="253"/>
      <c r="Q1983" s="253"/>
      <c r="R1983" s="253"/>
      <c r="S1983" s="253"/>
      <c r="T1983" s="25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5" t="s">
        <v>192</v>
      </c>
      <c r="AU1983" s="255" t="s">
        <v>80</v>
      </c>
      <c r="AV1983" s="14" t="s">
        <v>80</v>
      </c>
      <c r="AW1983" s="14" t="s">
        <v>194</v>
      </c>
      <c r="AX1983" s="14" t="s">
        <v>71</v>
      </c>
      <c r="AY1983" s="255" t="s">
        <v>181</v>
      </c>
    </row>
    <row r="1984" s="2" customFormat="1" ht="33" customHeight="1">
      <c r="A1984" s="41"/>
      <c r="B1984" s="42"/>
      <c r="C1984" s="216" t="s">
        <v>2648</v>
      </c>
      <c r="D1984" s="216" t="s">
        <v>183</v>
      </c>
      <c r="E1984" s="217" t="s">
        <v>2649</v>
      </c>
      <c r="F1984" s="218" t="s">
        <v>2650</v>
      </c>
      <c r="G1984" s="219" t="s">
        <v>186</v>
      </c>
      <c r="H1984" s="220">
        <v>0.155</v>
      </c>
      <c r="I1984" s="221"/>
      <c r="J1984" s="222">
        <f>ROUND(I1984*H1984,2)</f>
        <v>0</v>
      </c>
      <c r="K1984" s="218" t="s">
        <v>187</v>
      </c>
      <c r="L1984" s="47"/>
      <c r="M1984" s="223" t="s">
        <v>19</v>
      </c>
      <c r="N1984" s="224" t="s">
        <v>42</v>
      </c>
      <c r="O1984" s="87"/>
      <c r="P1984" s="225">
        <f>O1984*H1984</f>
        <v>0</v>
      </c>
      <c r="Q1984" s="225">
        <v>0</v>
      </c>
      <c r="R1984" s="225">
        <f>Q1984*H1984</f>
        <v>0</v>
      </c>
      <c r="S1984" s="225">
        <v>1.3999999999999999</v>
      </c>
      <c r="T1984" s="226">
        <f>S1984*H1984</f>
        <v>0.217</v>
      </c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R1984" s="227" t="s">
        <v>188</v>
      </c>
      <c r="AT1984" s="227" t="s">
        <v>183</v>
      </c>
      <c r="AU1984" s="227" t="s">
        <v>80</v>
      </c>
      <c r="AY1984" s="20" t="s">
        <v>181</v>
      </c>
      <c r="BE1984" s="228">
        <f>IF(N1984="základní",J1984,0)</f>
        <v>0</v>
      </c>
      <c r="BF1984" s="228">
        <f>IF(N1984="snížená",J1984,0)</f>
        <v>0</v>
      </c>
      <c r="BG1984" s="228">
        <f>IF(N1984="zákl. přenesená",J1984,0)</f>
        <v>0</v>
      </c>
      <c r="BH1984" s="228">
        <f>IF(N1984="sníž. přenesená",J1984,0)</f>
        <v>0</v>
      </c>
      <c r="BI1984" s="228">
        <f>IF(N1984="nulová",J1984,0)</f>
        <v>0</v>
      </c>
      <c r="BJ1984" s="20" t="s">
        <v>78</v>
      </c>
      <c r="BK1984" s="228">
        <f>ROUND(I1984*H1984,2)</f>
        <v>0</v>
      </c>
      <c r="BL1984" s="20" t="s">
        <v>188</v>
      </c>
      <c r="BM1984" s="227" t="s">
        <v>2651</v>
      </c>
    </row>
    <row r="1985" s="2" customFormat="1">
      <c r="A1985" s="41"/>
      <c r="B1985" s="42"/>
      <c r="C1985" s="43"/>
      <c r="D1985" s="229" t="s">
        <v>190</v>
      </c>
      <c r="E1985" s="43"/>
      <c r="F1985" s="230" t="s">
        <v>2652</v>
      </c>
      <c r="G1985" s="43"/>
      <c r="H1985" s="43"/>
      <c r="I1985" s="231"/>
      <c r="J1985" s="43"/>
      <c r="K1985" s="43"/>
      <c r="L1985" s="47"/>
      <c r="M1985" s="232"/>
      <c r="N1985" s="233"/>
      <c r="O1985" s="87"/>
      <c r="P1985" s="87"/>
      <c r="Q1985" s="87"/>
      <c r="R1985" s="87"/>
      <c r="S1985" s="87"/>
      <c r="T1985" s="88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T1985" s="20" t="s">
        <v>190</v>
      </c>
      <c r="AU1985" s="20" t="s">
        <v>80</v>
      </c>
    </row>
    <row r="1986" s="14" customFormat="1">
      <c r="A1986" s="14"/>
      <c r="B1986" s="245"/>
      <c r="C1986" s="246"/>
      <c r="D1986" s="236" t="s">
        <v>192</v>
      </c>
      <c r="E1986" s="247" t="s">
        <v>19</v>
      </c>
      <c r="F1986" s="248" t="s">
        <v>2653</v>
      </c>
      <c r="G1986" s="246"/>
      <c r="H1986" s="249">
        <v>0.15525</v>
      </c>
      <c r="I1986" s="250"/>
      <c r="J1986" s="246"/>
      <c r="K1986" s="246"/>
      <c r="L1986" s="251"/>
      <c r="M1986" s="252"/>
      <c r="N1986" s="253"/>
      <c r="O1986" s="253"/>
      <c r="P1986" s="253"/>
      <c r="Q1986" s="253"/>
      <c r="R1986" s="253"/>
      <c r="S1986" s="253"/>
      <c r="T1986" s="25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5" t="s">
        <v>192</v>
      </c>
      <c r="AU1986" s="255" t="s">
        <v>80</v>
      </c>
      <c r="AV1986" s="14" t="s">
        <v>80</v>
      </c>
      <c r="AW1986" s="14" t="s">
        <v>194</v>
      </c>
      <c r="AX1986" s="14" t="s">
        <v>71</v>
      </c>
      <c r="AY1986" s="255" t="s">
        <v>181</v>
      </c>
    </row>
    <row r="1987" s="2" customFormat="1" ht="33" customHeight="1">
      <c r="A1987" s="41"/>
      <c r="B1987" s="42"/>
      <c r="C1987" s="216" t="s">
        <v>2654</v>
      </c>
      <c r="D1987" s="216" t="s">
        <v>183</v>
      </c>
      <c r="E1987" s="217" t="s">
        <v>2655</v>
      </c>
      <c r="F1987" s="218" t="s">
        <v>2656</v>
      </c>
      <c r="G1987" s="219" t="s">
        <v>186</v>
      </c>
      <c r="H1987" s="220">
        <v>1.5820000000000001</v>
      </c>
      <c r="I1987" s="221"/>
      <c r="J1987" s="222">
        <f>ROUND(I1987*H1987,2)</f>
        <v>0</v>
      </c>
      <c r="K1987" s="218" t="s">
        <v>187</v>
      </c>
      <c r="L1987" s="47"/>
      <c r="M1987" s="223" t="s">
        <v>19</v>
      </c>
      <c r="N1987" s="224" t="s">
        <v>42</v>
      </c>
      <c r="O1987" s="87"/>
      <c r="P1987" s="225">
        <f>O1987*H1987</f>
        <v>0</v>
      </c>
      <c r="Q1987" s="225">
        <v>0</v>
      </c>
      <c r="R1987" s="225">
        <f>Q1987*H1987</f>
        <v>0</v>
      </c>
      <c r="S1987" s="225">
        <v>1.3999999999999999</v>
      </c>
      <c r="T1987" s="226">
        <f>S1987*H1987</f>
        <v>2.2147999999999999</v>
      </c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R1987" s="227" t="s">
        <v>188</v>
      </c>
      <c r="AT1987" s="227" t="s">
        <v>183</v>
      </c>
      <c r="AU1987" s="227" t="s">
        <v>80</v>
      </c>
      <c r="AY1987" s="20" t="s">
        <v>181</v>
      </c>
      <c r="BE1987" s="228">
        <f>IF(N1987="základní",J1987,0)</f>
        <v>0</v>
      </c>
      <c r="BF1987" s="228">
        <f>IF(N1987="snížená",J1987,0)</f>
        <v>0</v>
      </c>
      <c r="BG1987" s="228">
        <f>IF(N1987="zákl. přenesená",J1987,0)</f>
        <v>0</v>
      </c>
      <c r="BH1987" s="228">
        <f>IF(N1987="sníž. přenesená",J1987,0)</f>
        <v>0</v>
      </c>
      <c r="BI1987" s="228">
        <f>IF(N1987="nulová",J1987,0)</f>
        <v>0</v>
      </c>
      <c r="BJ1987" s="20" t="s">
        <v>78</v>
      </c>
      <c r="BK1987" s="228">
        <f>ROUND(I1987*H1987,2)</f>
        <v>0</v>
      </c>
      <c r="BL1987" s="20" t="s">
        <v>188</v>
      </c>
      <c r="BM1987" s="227" t="s">
        <v>2657</v>
      </c>
    </row>
    <row r="1988" s="2" customFormat="1">
      <c r="A1988" s="41"/>
      <c r="B1988" s="42"/>
      <c r="C1988" s="43"/>
      <c r="D1988" s="229" t="s">
        <v>190</v>
      </c>
      <c r="E1988" s="43"/>
      <c r="F1988" s="230" t="s">
        <v>2658</v>
      </c>
      <c r="G1988" s="43"/>
      <c r="H1988" s="43"/>
      <c r="I1988" s="231"/>
      <c r="J1988" s="43"/>
      <c r="K1988" s="43"/>
      <c r="L1988" s="47"/>
      <c r="M1988" s="232"/>
      <c r="N1988" s="233"/>
      <c r="O1988" s="87"/>
      <c r="P1988" s="87"/>
      <c r="Q1988" s="87"/>
      <c r="R1988" s="87"/>
      <c r="S1988" s="87"/>
      <c r="T1988" s="88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T1988" s="20" t="s">
        <v>190</v>
      </c>
      <c r="AU1988" s="20" t="s">
        <v>80</v>
      </c>
    </row>
    <row r="1989" s="14" customFormat="1">
      <c r="A1989" s="14"/>
      <c r="B1989" s="245"/>
      <c r="C1989" s="246"/>
      <c r="D1989" s="236" t="s">
        <v>192</v>
      </c>
      <c r="E1989" s="247" t="s">
        <v>19</v>
      </c>
      <c r="F1989" s="248" t="s">
        <v>2659</v>
      </c>
      <c r="G1989" s="246"/>
      <c r="H1989" s="249">
        <v>0.44153000000000003</v>
      </c>
      <c r="I1989" s="250"/>
      <c r="J1989" s="246"/>
      <c r="K1989" s="246"/>
      <c r="L1989" s="251"/>
      <c r="M1989" s="252"/>
      <c r="N1989" s="253"/>
      <c r="O1989" s="253"/>
      <c r="P1989" s="253"/>
      <c r="Q1989" s="253"/>
      <c r="R1989" s="253"/>
      <c r="S1989" s="253"/>
      <c r="T1989" s="25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5" t="s">
        <v>192</v>
      </c>
      <c r="AU1989" s="255" t="s">
        <v>80</v>
      </c>
      <c r="AV1989" s="14" t="s">
        <v>80</v>
      </c>
      <c r="AW1989" s="14" t="s">
        <v>194</v>
      </c>
      <c r="AX1989" s="14" t="s">
        <v>71</v>
      </c>
      <c r="AY1989" s="255" t="s">
        <v>181</v>
      </c>
    </row>
    <row r="1990" s="14" customFormat="1">
      <c r="A1990" s="14"/>
      <c r="B1990" s="245"/>
      <c r="C1990" s="246"/>
      <c r="D1990" s="236" t="s">
        <v>192</v>
      </c>
      <c r="E1990" s="247" t="s">
        <v>19</v>
      </c>
      <c r="F1990" s="248" t="s">
        <v>2660</v>
      </c>
      <c r="G1990" s="246"/>
      <c r="H1990" s="249">
        <v>1.1400000000000001</v>
      </c>
      <c r="I1990" s="250"/>
      <c r="J1990" s="246"/>
      <c r="K1990" s="246"/>
      <c r="L1990" s="251"/>
      <c r="M1990" s="252"/>
      <c r="N1990" s="253"/>
      <c r="O1990" s="253"/>
      <c r="P1990" s="253"/>
      <c r="Q1990" s="253"/>
      <c r="R1990" s="253"/>
      <c r="S1990" s="253"/>
      <c r="T1990" s="25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5" t="s">
        <v>192</v>
      </c>
      <c r="AU1990" s="255" t="s">
        <v>80</v>
      </c>
      <c r="AV1990" s="14" t="s">
        <v>80</v>
      </c>
      <c r="AW1990" s="14" t="s">
        <v>194</v>
      </c>
      <c r="AX1990" s="14" t="s">
        <v>71</v>
      </c>
      <c r="AY1990" s="255" t="s">
        <v>181</v>
      </c>
    </row>
    <row r="1991" s="2" customFormat="1" ht="33" customHeight="1">
      <c r="A1991" s="41"/>
      <c r="B1991" s="42"/>
      <c r="C1991" s="216" t="s">
        <v>2661</v>
      </c>
      <c r="D1991" s="216" t="s">
        <v>183</v>
      </c>
      <c r="E1991" s="217" t="s">
        <v>2662</v>
      </c>
      <c r="F1991" s="218" t="s">
        <v>2663</v>
      </c>
      <c r="G1991" s="219" t="s">
        <v>186</v>
      </c>
      <c r="H1991" s="220">
        <v>0.248</v>
      </c>
      <c r="I1991" s="221"/>
      <c r="J1991" s="222">
        <f>ROUND(I1991*H1991,2)</f>
        <v>0</v>
      </c>
      <c r="K1991" s="218" t="s">
        <v>187</v>
      </c>
      <c r="L1991" s="47"/>
      <c r="M1991" s="223" t="s">
        <v>19</v>
      </c>
      <c r="N1991" s="224" t="s">
        <v>42</v>
      </c>
      <c r="O1991" s="87"/>
      <c r="P1991" s="225">
        <f>O1991*H1991</f>
        <v>0</v>
      </c>
      <c r="Q1991" s="225">
        <v>0</v>
      </c>
      <c r="R1991" s="225">
        <f>Q1991*H1991</f>
        <v>0</v>
      </c>
      <c r="S1991" s="225">
        <v>1.3999999999999999</v>
      </c>
      <c r="T1991" s="226">
        <f>S1991*H1991</f>
        <v>0.34719999999999995</v>
      </c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R1991" s="227" t="s">
        <v>188</v>
      </c>
      <c r="AT1991" s="227" t="s">
        <v>183</v>
      </c>
      <c r="AU1991" s="227" t="s">
        <v>80</v>
      </c>
      <c r="AY1991" s="20" t="s">
        <v>181</v>
      </c>
      <c r="BE1991" s="228">
        <f>IF(N1991="základní",J1991,0)</f>
        <v>0</v>
      </c>
      <c r="BF1991" s="228">
        <f>IF(N1991="snížená",J1991,0)</f>
        <v>0</v>
      </c>
      <c r="BG1991" s="228">
        <f>IF(N1991="zákl. přenesená",J1991,0)</f>
        <v>0</v>
      </c>
      <c r="BH1991" s="228">
        <f>IF(N1991="sníž. přenesená",J1991,0)</f>
        <v>0</v>
      </c>
      <c r="BI1991" s="228">
        <f>IF(N1991="nulová",J1991,0)</f>
        <v>0</v>
      </c>
      <c r="BJ1991" s="20" t="s">
        <v>78</v>
      </c>
      <c r="BK1991" s="228">
        <f>ROUND(I1991*H1991,2)</f>
        <v>0</v>
      </c>
      <c r="BL1991" s="20" t="s">
        <v>188</v>
      </c>
      <c r="BM1991" s="227" t="s">
        <v>2664</v>
      </c>
    </row>
    <row r="1992" s="2" customFormat="1">
      <c r="A1992" s="41"/>
      <c r="B1992" s="42"/>
      <c r="C1992" s="43"/>
      <c r="D1992" s="229" t="s">
        <v>190</v>
      </c>
      <c r="E1992" s="43"/>
      <c r="F1992" s="230" t="s">
        <v>2665</v>
      </c>
      <c r="G1992" s="43"/>
      <c r="H1992" s="43"/>
      <c r="I1992" s="231"/>
      <c r="J1992" s="43"/>
      <c r="K1992" s="43"/>
      <c r="L1992" s="47"/>
      <c r="M1992" s="232"/>
      <c r="N1992" s="233"/>
      <c r="O1992" s="87"/>
      <c r="P1992" s="87"/>
      <c r="Q1992" s="87"/>
      <c r="R1992" s="87"/>
      <c r="S1992" s="87"/>
      <c r="T1992" s="88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T1992" s="20" t="s">
        <v>190</v>
      </c>
      <c r="AU1992" s="20" t="s">
        <v>80</v>
      </c>
    </row>
    <row r="1993" s="14" customFormat="1">
      <c r="A1993" s="14"/>
      <c r="B1993" s="245"/>
      <c r="C1993" s="246"/>
      <c r="D1993" s="236" t="s">
        <v>192</v>
      </c>
      <c r="E1993" s="247" t="s">
        <v>19</v>
      </c>
      <c r="F1993" s="248" t="s">
        <v>2666</v>
      </c>
      <c r="G1993" s="246"/>
      <c r="H1993" s="249">
        <v>0.20000000000000001</v>
      </c>
      <c r="I1993" s="250"/>
      <c r="J1993" s="246"/>
      <c r="K1993" s="246"/>
      <c r="L1993" s="251"/>
      <c r="M1993" s="252"/>
      <c r="N1993" s="253"/>
      <c r="O1993" s="253"/>
      <c r="P1993" s="253"/>
      <c r="Q1993" s="253"/>
      <c r="R1993" s="253"/>
      <c r="S1993" s="253"/>
      <c r="T1993" s="25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5" t="s">
        <v>192</v>
      </c>
      <c r="AU1993" s="255" t="s">
        <v>80</v>
      </c>
      <c r="AV1993" s="14" t="s">
        <v>80</v>
      </c>
      <c r="AW1993" s="14" t="s">
        <v>194</v>
      </c>
      <c r="AX1993" s="14" t="s">
        <v>71</v>
      </c>
      <c r="AY1993" s="255" t="s">
        <v>181</v>
      </c>
    </row>
    <row r="1994" s="14" customFormat="1">
      <c r="A1994" s="14"/>
      <c r="B1994" s="245"/>
      <c r="C1994" s="246"/>
      <c r="D1994" s="236" t="s">
        <v>192</v>
      </c>
      <c r="E1994" s="247" t="s">
        <v>19</v>
      </c>
      <c r="F1994" s="248" t="s">
        <v>2667</v>
      </c>
      <c r="G1994" s="246"/>
      <c r="H1994" s="249">
        <v>0.048000000000000008</v>
      </c>
      <c r="I1994" s="250"/>
      <c r="J1994" s="246"/>
      <c r="K1994" s="246"/>
      <c r="L1994" s="251"/>
      <c r="M1994" s="252"/>
      <c r="N1994" s="253"/>
      <c r="O1994" s="253"/>
      <c r="P1994" s="253"/>
      <c r="Q1994" s="253"/>
      <c r="R1994" s="253"/>
      <c r="S1994" s="253"/>
      <c r="T1994" s="25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5" t="s">
        <v>192</v>
      </c>
      <c r="AU1994" s="255" t="s">
        <v>80</v>
      </c>
      <c r="AV1994" s="14" t="s">
        <v>80</v>
      </c>
      <c r="AW1994" s="14" t="s">
        <v>194</v>
      </c>
      <c r="AX1994" s="14" t="s">
        <v>71</v>
      </c>
      <c r="AY1994" s="255" t="s">
        <v>181</v>
      </c>
    </row>
    <row r="1995" s="2" customFormat="1" ht="24.15" customHeight="1">
      <c r="A1995" s="41"/>
      <c r="B1995" s="42"/>
      <c r="C1995" s="216" t="s">
        <v>2668</v>
      </c>
      <c r="D1995" s="216" t="s">
        <v>183</v>
      </c>
      <c r="E1995" s="217" t="s">
        <v>2669</v>
      </c>
      <c r="F1995" s="218" t="s">
        <v>2670</v>
      </c>
      <c r="G1995" s="219" t="s">
        <v>186</v>
      </c>
      <c r="H1995" s="220">
        <v>7.3230000000000004</v>
      </c>
      <c r="I1995" s="221"/>
      <c r="J1995" s="222">
        <f>ROUND(I1995*H1995,2)</f>
        <v>0</v>
      </c>
      <c r="K1995" s="218" t="s">
        <v>187</v>
      </c>
      <c r="L1995" s="47"/>
      <c r="M1995" s="223" t="s">
        <v>19</v>
      </c>
      <c r="N1995" s="224" t="s">
        <v>42</v>
      </c>
      <c r="O1995" s="87"/>
      <c r="P1995" s="225">
        <f>O1995*H1995</f>
        <v>0</v>
      </c>
      <c r="Q1995" s="225">
        <v>0</v>
      </c>
      <c r="R1995" s="225">
        <f>Q1995*H1995</f>
        <v>0</v>
      </c>
      <c r="S1995" s="225">
        <v>1.3999999999999999</v>
      </c>
      <c r="T1995" s="226">
        <f>S1995*H1995</f>
        <v>10.2522</v>
      </c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R1995" s="227" t="s">
        <v>188</v>
      </c>
      <c r="AT1995" s="227" t="s">
        <v>183</v>
      </c>
      <c r="AU1995" s="227" t="s">
        <v>80</v>
      </c>
      <c r="AY1995" s="20" t="s">
        <v>181</v>
      </c>
      <c r="BE1995" s="228">
        <f>IF(N1995="základní",J1995,0)</f>
        <v>0</v>
      </c>
      <c r="BF1995" s="228">
        <f>IF(N1995="snížená",J1995,0)</f>
        <v>0</v>
      </c>
      <c r="BG1995" s="228">
        <f>IF(N1995="zákl. přenesená",J1995,0)</f>
        <v>0</v>
      </c>
      <c r="BH1995" s="228">
        <f>IF(N1995="sníž. přenesená",J1995,0)</f>
        <v>0</v>
      </c>
      <c r="BI1995" s="228">
        <f>IF(N1995="nulová",J1995,0)</f>
        <v>0</v>
      </c>
      <c r="BJ1995" s="20" t="s">
        <v>78</v>
      </c>
      <c r="BK1995" s="228">
        <f>ROUND(I1995*H1995,2)</f>
        <v>0</v>
      </c>
      <c r="BL1995" s="20" t="s">
        <v>188</v>
      </c>
      <c r="BM1995" s="227" t="s">
        <v>2671</v>
      </c>
    </row>
    <row r="1996" s="2" customFormat="1">
      <c r="A1996" s="41"/>
      <c r="B1996" s="42"/>
      <c r="C1996" s="43"/>
      <c r="D1996" s="229" t="s">
        <v>190</v>
      </c>
      <c r="E1996" s="43"/>
      <c r="F1996" s="230" t="s">
        <v>2672</v>
      </c>
      <c r="G1996" s="43"/>
      <c r="H1996" s="43"/>
      <c r="I1996" s="231"/>
      <c r="J1996" s="43"/>
      <c r="K1996" s="43"/>
      <c r="L1996" s="47"/>
      <c r="M1996" s="232"/>
      <c r="N1996" s="233"/>
      <c r="O1996" s="87"/>
      <c r="P1996" s="87"/>
      <c r="Q1996" s="87"/>
      <c r="R1996" s="87"/>
      <c r="S1996" s="87"/>
      <c r="T1996" s="88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T1996" s="20" t="s">
        <v>190</v>
      </c>
      <c r="AU1996" s="20" t="s">
        <v>80</v>
      </c>
    </row>
    <row r="1997" s="14" customFormat="1">
      <c r="A1997" s="14"/>
      <c r="B1997" s="245"/>
      <c r="C1997" s="246"/>
      <c r="D1997" s="236" t="s">
        <v>192</v>
      </c>
      <c r="E1997" s="247" t="s">
        <v>19</v>
      </c>
      <c r="F1997" s="248" t="s">
        <v>2673</v>
      </c>
      <c r="G1997" s="246"/>
      <c r="H1997" s="249">
        <v>3.5430000000000001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5" t="s">
        <v>192</v>
      </c>
      <c r="AU1997" s="255" t="s">
        <v>80</v>
      </c>
      <c r="AV1997" s="14" t="s">
        <v>80</v>
      </c>
      <c r="AW1997" s="14" t="s">
        <v>194</v>
      </c>
      <c r="AX1997" s="14" t="s">
        <v>71</v>
      </c>
      <c r="AY1997" s="255" t="s">
        <v>181</v>
      </c>
    </row>
    <row r="1998" s="14" customFormat="1">
      <c r="A1998" s="14"/>
      <c r="B1998" s="245"/>
      <c r="C1998" s="246"/>
      <c r="D1998" s="236" t="s">
        <v>192</v>
      </c>
      <c r="E1998" s="247" t="s">
        <v>19</v>
      </c>
      <c r="F1998" s="248" t="s">
        <v>2674</v>
      </c>
      <c r="G1998" s="246"/>
      <c r="H1998" s="249">
        <v>3.7800000000000007</v>
      </c>
      <c r="I1998" s="250"/>
      <c r="J1998" s="246"/>
      <c r="K1998" s="246"/>
      <c r="L1998" s="251"/>
      <c r="M1998" s="252"/>
      <c r="N1998" s="253"/>
      <c r="O1998" s="253"/>
      <c r="P1998" s="253"/>
      <c r="Q1998" s="253"/>
      <c r="R1998" s="253"/>
      <c r="S1998" s="253"/>
      <c r="T1998" s="25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55" t="s">
        <v>192</v>
      </c>
      <c r="AU1998" s="255" t="s">
        <v>80</v>
      </c>
      <c r="AV1998" s="14" t="s">
        <v>80</v>
      </c>
      <c r="AW1998" s="14" t="s">
        <v>194</v>
      </c>
      <c r="AX1998" s="14" t="s">
        <v>71</v>
      </c>
      <c r="AY1998" s="255" t="s">
        <v>181</v>
      </c>
    </row>
    <row r="1999" s="2" customFormat="1" ht="55.5" customHeight="1">
      <c r="A1999" s="41"/>
      <c r="B1999" s="42"/>
      <c r="C1999" s="216" t="s">
        <v>2675</v>
      </c>
      <c r="D1999" s="216" t="s">
        <v>183</v>
      </c>
      <c r="E1999" s="217" t="s">
        <v>2676</v>
      </c>
      <c r="F1999" s="218" t="s">
        <v>2677</v>
      </c>
      <c r="G1999" s="219" t="s">
        <v>283</v>
      </c>
      <c r="H1999" s="220">
        <v>9.7799999999999994</v>
      </c>
      <c r="I1999" s="221"/>
      <c r="J1999" s="222">
        <f>ROUND(I1999*H1999,2)</f>
        <v>0</v>
      </c>
      <c r="K1999" s="218" t="s">
        <v>187</v>
      </c>
      <c r="L1999" s="47"/>
      <c r="M1999" s="223" t="s">
        <v>19</v>
      </c>
      <c r="N1999" s="224" t="s">
        <v>42</v>
      </c>
      <c r="O1999" s="87"/>
      <c r="P1999" s="225">
        <f>O1999*H1999</f>
        <v>0</v>
      </c>
      <c r="Q1999" s="225">
        <v>0</v>
      </c>
      <c r="R1999" s="225">
        <f>Q1999*H1999</f>
        <v>0</v>
      </c>
      <c r="S1999" s="225">
        <v>0.54500000000000004</v>
      </c>
      <c r="T1999" s="226">
        <f>S1999*H1999</f>
        <v>5.3300999999999998</v>
      </c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R1999" s="227" t="s">
        <v>188</v>
      </c>
      <c r="AT1999" s="227" t="s">
        <v>183</v>
      </c>
      <c r="AU1999" s="227" t="s">
        <v>80</v>
      </c>
      <c r="AY1999" s="20" t="s">
        <v>181</v>
      </c>
      <c r="BE1999" s="228">
        <f>IF(N1999="základní",J1999,0)</f>
        <v>0</v>
      </c>
      <c r="BF1999" s="228">
        <f>IF(N1999="snížená",J1999,0)</f>
        <v>0</v>
      </c>
      <c r="BG1999" s="228">
        <f>IF(N1999="zákl. přenesená",J1999,0)</f>
        <v>0</v>
      </c>
      <c r="BH1999" s="228">
        <f>IF(N1999="sníž. přenesená",J1999,0)</f>
        <v>0</v>
      </c>
      <c r="BI1999" s="228">
        <f>IF(N1999="nulová",J1999,0)</f>
        <v>0</v>
      </c>
      <c r="BJ1999" s="20" t="s">
        <v>78</v>
      </c>
      <c r="BK1999" s="228">
        <f>ROUND(I1999*H1999,2)</f>
        <v>0</v>
      </c>
      <c r="BL1999" s="20" t="s">
        <v>188</v>
      </c>
      <c r="BM1999" s="227" t="s">
        <v>2678</v>
      </c>
    </row>
    <row r="2000" s="2" customFormat="1">
      <c r="A2000" s="41"/>
      <c r="B2000" s="42"/>
      <c r="C2000" s="43"/>
      <c r="D2000" s="229" t="s">
        <v>190</v>
      </c>
      <c r="E2000" s="43"/>
      <c r="F2000" s="230" t="s">
        <v>2679</v>
      </c>
      <c r="G2000" s="43"/>
      <c r="H2000" s="43"/>
      <c r="I2000" s="231"/>
      <c r="J2000" s="43"/>
      <c r="K2000" s="43"/>
      <c r="L2000" s="47"/>
      <c r="M2000" s="232"/>
      <c r="N2000" s="233"/>
      <c r="O2000" s="87"/>
      <c r="P2000" s="87"/>
      <c r="Q2000" s="87"/>
      <c r="R2000" s="87"/>
      <c r="S2000" s="87"/>
      <c r="T2000" s="88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T2000" s="20" t="s">
        <v>190</v>
      </c>
      <c r="AU2000" s="20" t="s">
        <v>80</v>
      </c>
    </row>
    <row r="2001" s="14" customFormat="1">
      <c r="A2001" s="14"/>
      <c r="B2001" s="245"/>
      <c r="C2001" s="246"/>
      <c r="D2001" s="236" t="s">
        <v>192</v>
      </c>
      <c r="E2001" s="247" t="s">
        <v>19</v>
      </c>
      <c r="F2001" s="248" t="s">
        <v>2680</v>
      </c>
      <c r="G2001" s="246"/>
      <c r="H2001" s="249">
        <v>9.1199999999999992</v>
      </c>
      <c r="I2001" s="250"/>
      <c r="J2001" s="246"/>
      <c r="K2001" s="246"/>
      <c r="L2001" s="251"/>
      <c r="M2001" s="252"/>
      <c r="N2001" s="253"/>
      <c r="O2001" s="253"/>
      <c r="P2001" s="253"/>
      <c r="Q2001" s="253"/>
      <c r="R2001" s="253"/>
      <c r="S2001" s="253"/>
      <c r="T2001" s="25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5" t="s">
        <v>192</v>
      </c>
      <c r="AU2001" s="255" t="s">
        <v>80</v>
      </c>
      <c r="AV2001" s="14" t="s">
        <v>80</v>
      </c>
      <c r="AW2001" s="14" t="s">
        <v>194</v>
      </c>
      <c r="AX2001" s="14" t="s">
        <v>71</v>
      </c>
      <c r="AY2001" s="255" t="s">
        <v>181</v>
      </c>
    </row>
    <row r="2002" s="14" customFormat="1">
      <c r="A2002" s="14"/>
      <c r="B2002" s="245"/>
      <c r="C2002" s="246"/>
      <c r="D2002" s="236" t="s">
        <v>192</v>
      </c>
      <c r="E2002" s="247" t="s">
        <v>19</v>
      </c>
      <c r="F2002" s="248" t="s">
        <v>2681</v>
      </c>
      <c r="G2002" s="246"/>
      <c r="H2002" s="249">
        <v>0.66000000000000003</v>
      </c>
      <c r="I2002" s="250"/>
      <c r="J2002" s="246"/>
      <c r="K2002" s="246"/>
      <c r="L2002" s="251"/>
      <c r="M2002" s="252"/>
      <c r="N2002" s="253"/>
      <c r="O2002" s="253"/>
      <c r="P2002" s="253"/>
      <c r="Q2002" s="253"/>
      <c r="R2002" s="253"/>
      <c r="S2002" s="253"/>
      <c r="T2002" s="25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5" t="s">
        <v>192</v>
      </c>
      <c r="AU2002" s="255" t="s">
        <v>80</v>
      </c>
      <c r="AV2002" s="14" t="s">
        <v>80</v>
      </c>
      <c r="AW2002" s="14" t="s">
        <v>194</v>
      </c>
      <c r="AX2002" s="14" t="s">
        <v>71</v>
      </c>
      <c r="AY2002" s="255" t="s">
        <v>181</v>
      </c>
    </row>
    <row r="2003" s="2" customFormat="1" ht="44.25" customHeight="1">
      <c r="A2003" s="41"/>
      <c r="B2003" s="42"/>
      <c r="C2003" s="216" t="s">
        <v>2682</v>
      </c>
      <c r="D2003" s="216" t="s">
        <v>183</v>
      </c>
      <c r="E2003" s="217" t="s">
        <v>2683</v>
      </c>
      <c r="F2003" s="218" t="s">
        <v>2684</v>
      </c>
      <c r="G2003" s="219" t="s">
        <v>283</v>
      </c>
      <c r="H2003" s="220">
        <v>3.331</v>
      </c>
      <c r="I2003" s="221"/>
      <c r="J2003" s="222">
        <f>ROUND(I2003*H2003,2)</f>
        <v>0</v>
      </c>
      <c r="K2003" s="218" t="s">
        <v>187</v>
      </c>
      <c r="L2003" s="47"/>
      <c r="M2003" s="223" t="s">
        <v>19</v>
      </c>
      <c r="N2003" s="224" t="s">
        <v>42</v>
      </c>
      <c r="O2003" s="87"/>
      <c r="P2003" s="225">
        <f>O2003*H2003</f>
        <v>0</v>
      </c>
      <c r="Q2003" s="225">
        <v>0</v>
      </c>
      <c r="R2003" s="225">
        <f>Q2003*H2003</f>
        <v>0</v>
      </c>
      <c r="S2003" s="225">
        <v>0.041000000000000002</v>
      </c>
      <c r="T2003" s="226">
        <f>S2003*H2003</f>
        <v>0.136571</v>
      </c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R2003" s="227" t="s">
        <v>188</v>
      </c>
      <c r="AT2003" s="227" t="s">
        <v>183</v>
      </c>
      <c r="AU2003" s="227" t="s">
        <v>80</v>
      </c>
      <c r="AY2003" s="20" t="s">
        <v>181</v>
      </c>
      <c r="BE2003" s="228">
        <f>IF(N2003="základní",J2003,0)</f>
        <v>0</v>
      </c>
      <c r="BF2003" s="228">
        <f>IF(N2003="snížená",J2003,0)</f>
        <v>0</v>
      </c>
      <c r="BG2003" s="228">
        <f>IF(N2003="zákl. přenesená",J2003,0)</f>
        <v>0</v>
      </c>
      <c r="BH2003" s="228">
        <f>IF(N2003="sníž. přenesená",J2003,0)</f>
        <v>0</v>
      </c>
      <c r="BI2003" s="228">
        <f>IF(N2003="nulová",J2003,0)</f>
        <v>0</v>
      </c>
      <c r="BJ2003" s="20" t="s">
        <v>78</v>
      </c>
      <c r="BK2003" s="228">
        <f>ROUND(I2003*H2003,2)</f>
        <v>0</v>
      </c>
      <c r="BL2003" s="20" t="s">
        <v>188</v>
      </c>
      <c r="BM2003" s="227" t="s">
        <v>2685</v>
      </c>
    </row>
    <row r="2004" s="2" customFormat="1">
      <c r="A2004" s="41"/>
      <c r="B2004" s="42"/>
      <c r="C2004" s="43"/>
      <c r="D2004" s="229" t="s">
        <v>190</v>
      </c>
      <c r="E2004" s="43"/>
      <c r="F2004" s="230" t="s">
        <v>2686</v>
      </c>
      <c r="G2004" s="43"/>
      <c r="H2004" s="43"/>
      <c r="I2004" s="231"/>
      <c r="J2004" s="43"/>
      <c r="K2004" s="43"/>
      <c r="L2004" s="47"/>
      <c r="M2004" s="232"/>
      <c r="N2004" s="233"/>
      <c r="O2004" s="87"/>
      <c r="P2004" s="87"/>
      <c r="Q2004" s="87"/>
      <c r="R2004" s="87"/>
      <c r="S2004" s="87"/>
      <c r="T2004" s="88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T2004" s="20" t="s">
        <v>190</v>
      </c>
      <c r="AU2004" s="20" t="s">
        <v>80</v>
      </c>
    </row>
    <row r="2005" s="14" customFormat="1">
      <c r="A2005" s="14"/>
      <c r="B2005" s="245"/>
      <c r="C2005" s="246"/>
      <c r="D2005" s="236" t="s">
        <v>192</v>
      </c>
      <c r="E2005" s="247" t="s">
        <v>19</v>
      </c>
      <c r="F2005" s="248" t="s">
        <v>2687</v>
      </c>
      <c r="G2005" s="246"/>
      <c r="H2005" s="249">
        <v>2.7055600000000002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192</v>
      </c>
      <c r="AU2005" s="255" t="s">
        <v>80</v>
      </c>
      <c r="AV2005" s="14" t="s">
        <v>80</v>
      </c>
      <c r="AW2005" s="14" t="s">
        <v>194</v>
      </c>
      <c r="AX2005" s="14" t="s">
        <v>71</v>
      </c>
      <c r="AY2005" s="255" t="s">
        <v>181</v>
      </c>
    </row>
    <row r="2006" s="14" customFormat="1">
      <c r="A2006" s="14"/>
      <c r="B2006" s="245"/>
      <c r="C2006" s="246"/>
      <c r="D2006" s="236" t="s">
        <v>192</v>
      </c>
      <c r="E2006" s="247" t="s">
        <v>19</v>
      </c>
      <c r="F2006" s="248" t="s">
        <v>2688</v>
      </c>
      <c r="G2006" s="246"/>
      <c r="H2006" s="249">
        <v>0.62549999999999994</v>
      </c>
      <c r="I2006" s="250"/>
      <c r="J2006" s="246"/>
      <c r="K2006" s="246"/>
      <c r="L2006" s="251"/>
      <c r="M2006" s="252"/>
      <c r="N2006" s="253"/>
      <c r="O2006" s="253"/>
      <c r="P2006" s="253"/>
      <c r="Q2006" s="253"/>
      <c r="R2006" s="253"/>
      <c r="S2006" s="253"/>
      <c r="T2006" s="25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5" t="s">
        <v>192</v>
      </c>
      <c r="AU2006" s="255" t="s">
        <v>80</v>
      </c>
      <c r="AV2006" s="14" t="s">
        <v>80</v>
      </c>
      <c r="AW2006" s="14" t="s">
        <v>194</v>
      </c>
      <c r="AX2006" s="14" t="s">
        <v>71</v>
      </c>
      <c r="AY2006" s="255" t="s">
        <v>181</v>
      </c>
    </row>
    <row r="2007" s="2" customFormat="1" ht="37.8" customHeight="1">
      <c r="A2007" s="41"/>
      <c r="B2007" s="42"/>
      <c r="C2007" s="216" t="s">
        <v>2689</v>
      </c>
      <c r="D2007" s="216" t="s">
        <v>183</v>
      </c>
      <c r="E2007" s="217" t="s">
        <v>2690</v>
      </c>
      <c r="F2007" s="218" t="s">
        <v>2691</v>
      </c>
      <c r="G2007" s="219" t="s">
        <v>283</v>
      </c>
      <c r="H2007" s="220">
        <v>16.135000000000002</v>
      </c>
      <c r="I2007" s="221"/>
      <c r="J2007" s="222">
        <f>ROUND(I2007*H2007,2)</f>
        <v>0</v>
      </c>
      <c r="K2007" s="218" t="s">
        <v>187</v>
      </c>
      <c r="L2007" s="47"/>
      <c r="M2007" s="223" t="s">
        <v>19</v>
      </c>
      <c r="N2007" s="224" t="s">
        <v>42</v>
      </c>
      <c r="O2007" s="87"/>
      <c r="P2007" s="225">
        <f>O2007*H2007</f>
        <v>0</v>
      </c>
      <c r="Q2007" s="225">
        <v>0</v>
      </c>
      <c r="R2007" s="225">
        <f>Q2007*H2007</f>
        <v>0</v>
      </c>
      <c r="S2007" s="225">
        <v>0.074999999999999997</v>
      </c>
      <c r="T2007" s="226">
        <f>S2007*H2007</f>
        <v>1.2101250000000001</v>
      </c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R2007" s="227" t="s">
        <v>188</v>
      </c>
      <c r="AT2007" s="227" t="s">
        <v>183</v>
      </c>
      <c r="AU2007" s="227" t="s">
        <v>80</v>
      </c>
      <c r="AY2007" s="20" t="s">
        <v>181</v>
      </c>
      <c r="BE2007" s="228">
        <f>IF(N2007="základní",J2007,0)</f>
        <v>0</v>
      </c>
      <c r="BF2007" s="228">
        <f>IF(N2007="snížená",J2007,0)</f>
        <v>0</v>
      </c>
      <c r="BG2007" s="228">
        <f>IF(N2007="zákl. přenesená",J2007,0)</f>
        <v>0</v>
      </c>
      <c r="BH2007" s="228">
        <f>IF(N2007="sníž. přenesená",J2007,0)</f>
        <v>0</v>
      </c>
      <c r="BI2007" s="228">
        <f>IF(N2007="nulová",J2007,0)</f>
        <v>0</v>
      </c>
      <c r="BJ2007" s="20" t="s">
        <v>78</v>
      </c>
      <c r="BK2007" s="228">
        <f>ROUND(I2007*H2007,2)</f>
        <v>0</v>
      </c>
      <c r="BL2007" s="20" t="s">
        <v>188</v>
      </c>
      <c r="BM2007" s="227" t="s">
        <v>2692</v>
      </c>
    </row>
    <row r="2008" s="2" customFormat="1">
      <c r="A2008" s="41"/>
      <c r="B2008" s="42"/>
      <c r="C2008" s="43"/>
      <c r="D2008" s="229" t="s">
        <v>190</v>
      </c>
      <c r="E2008" s="43"/>
      <c r="F2008" s="230" t="s">
        <v>2693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190</v>
      </c>
      <c r="AU2008" s="20" t="s">
        <v>80</v>
      </c>
    </row>
    <row r="2009" s="2" customFormat="1">
      <c r="A2009" s="41"/>
      <c r="B2009" s="42"/>
      <c r="C2009" s="43"/>
      <c r="D2009" s="236" t="s">
        <v>1288</v>
      </c>
      <c r="E2009" s="43"/>
      <c r="F2009" s="288" t="s">
        <v>2694</v>
      </c>
      <c r="G2009" s="43"/>
      <c r="H2009" s="43"/>
      <c r="I2009" s="231"/>
      <c r="J2009" s="43"/>
      <c r="K2009" s="43"/>
      <c r="L2009" s="47"/>
      <c r="M2009" s="232"/>
      <c r="N2009" s="233"/>
      <c r="O2009" s="87"/>
      <c r="P2009" s="87"/>
      <c r="Q2009" s="87"/>
      <c r="R2009" s="87"/>
      <c r="S2009" s="87"/>
      <c r="T2009" s="88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T2009" s="20" t="s">
        <v>1288</v>
      </c>
      <c r="AU2009" s="20" t="s">
        <v>80</v>
      </c>
    </row>
    <row r="2010" s="14" customFormat="1">
      <c r="A2010" s="14"/>
      <c r="B2010" s="245"/>
      <c r="C2010" s="246"/>
      <c r="D2010" s="236" t="s">
        <v>192</v>
      </c>
      <c r="E2010" s="247" t="s">
        <v>19</v>
      </c>
      <c r="F2010" s="248" t="s">
        <v>2695</v>
      </c>
      <c r="G2010" s="246"/>
      <c r="H2010" s="249">
        <v>16.134799999999998</v>
      </c>
      <c r="I2010" s="250"/>
      <c r="J2010" s="246"/>
      <c r="K2010" s="246"/>
      <c r="L2010" s="251"/>
      <c r="M2010" s="252"/>
      <c r="N2010" s="253"/>
      <c r="O2010" s="253"/>
      <c r="P2010" s="253"/>
      <c r="Q2010" s="253"/>
      <c r="R2010" s="253"/>
      <c r="S2010" s="253"/>
      <c r="T2010" s="25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5" t="s">
        <v>192</v>
      </c>
      <c r="AU2010" s="255" t="s">
        <v>80</v>
      </c>
      <c r="AV2010" s="14" t="s">
        <v>80</v>
      </c>
      <c r="AW2010" s="14" t="s">
        <v>194</v>
      </c>
      <c r="AX2010" s="14" t="s">
        <v>71</v>
      </c>
      <c r="AY2010" s="255" t="s">
        <v>181</v>
      </c>
    </row>
    <row r="2011" s="2" customFormat="1" ht="37.8" customHeight="1">
      <c r="A2011" s="41"/>
      <c r="B2011" s="42"/>
      <c r="C2011" s="216" t="s">
        <v>2696</v>
      </c>
      <c r="D2011" s="216" t="s">
        <v>183</v>
      </c>
      <c r="E2011" s="217" t="s">
        <v>2697</v>
      </c>
      <c r="F2011" s="218" t="s">
        <v>2698</v>
      </c>
      <c r="G2011" s="219" t="s">
        <v>283</v>
      </c>
      <c r="H2011" s="220">
        <v>138.79599999999999</v>
      </c>
      <c r="I2011" s="221"/>
      <c r="J2011" s="222">
        <f>ROUND(I2011*H2011,2)</f>
        <v>0</v>
      </c>
      <c r="K2011" s="218" t="s">
        <v>187</v>
      </c>
      <c r="L2011" s="47"/>
      <c r="M2011" s="223" t="s">
        <v>19</v>
      </c>
      <c r="N2011" s="224" t="s">
        <v>42</v>
      </c>
      <c r="O2011" s="87"/>
      <c r="P2011" s="225">
        <f>O2011*H2011</f>
        <v>0</v>
      </c>
      <c r="Q2011" s="225">
        <v>0</v>
      </c>
      <c r="R2011" s="225">
        <f>Q2011*H2011</f>
        <v>0</v>
      </c>
      <c r="S2011" s="225">
        <v>0.062</v>
      </c>
      <c r="T2011" s="226">
        <f>S2011*H2011</f>
        <v>8.6053519999999999</v>
      </c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R2011" s="227" t="s">
        <v>188</v>
      </c>
      <c r="AT2011" s="227" t="s">
        <v>183</v>
      </c>
      <c r="AU2011" s="227" t="s">
        <v>80</v>
      </c>
      <c r="AY2011" s="20" t="s">
        <v>181</v>
      </c>
      <c r="BE2011" s="228">
        <f>IF(N2011="základní",J2011,0)</f>
        <v>0</v>
      </c>
      <c r="BF2011" s="228">
        <f>IF(N2011="snížená",J2011,0)</f>
        <v>0</v>
      </c>
      <c r="BG2011" s="228">
        <f>IF(N2011="zákl. přenesená",J2011,0)</f>
        <v>0</v>
      </c>
      <c r="BH2011" s="228">
        <f>IF(N2011="sníž. přenesená",J2011,0)</f>
        <v>0</v>
      </c>
      <c r="BI2011" s="228">
        <f>IF(N2011="nulová",J2011,0)</f>
        <v>0</v>
      </c>
      <c r="BJ2011" s="20" t="s">
        <v>78</v>
      </c>
      <c r="BK2011" s="228">
        <f>ROUND(I2011*H2011,2)</f>
        <v>0</v>
      </c>
      <c r="BL2011" s="20" t="s">
        <v>188</v>
      </c>
      <c r="BM2011" s="227" t="s">
        <v>2699</v>
      </c>
    </row>
    <row r="2012" s="2" customFormat="1">
      <c r="A2012" s="41"/>
      <c r="B2012" s="42"/>
      <c r="C2012" s="43"/>
      <c r="D2012" s="229" t="s">
        <v>190</v>
      </c>
      <c r="E2012" s="43"/>
      <c r="F2012" s="230" t="s">
        <v>2700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190</v>
      </c>
      <c r="AU2012" s="20" t="s">
        <v>80</v>
      </c>
    </row>
    <row r="2013" s="2" customFormat="1">
      <c r="A2013" s="41"/>
      <c r="B2013" s="42"/>
      <c r="C2013" s="43"/>
      <c r="D2013" s="236" t="s">
        <v>1288</v>
      </c>
      <c r="E2013" s="43"/>
      <c r="F2013" s="288" t="s">
        <v>2694</v>
      </c>
      <c r="G2013" s="43"/>
      <c r="H2013" s="43"/>
      <c r="I2013" s="231"/>
      <c r="J2013" s="43"/>
      <c r="K2013" s="43"/>
      <c r="L2013" s="47"/>
      <c r="M2013" s="232"/>
      <c r="N2013" s="233"/>
      <c r="O2013" s="87"/>
      <c r="P2013" s="87"/>
      <c r="Q2013" s="87"/>
      <c r="R2013" s="87"/>
      <c r="S2013" s="87"/>
      <c r="T2013" s="88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T2013" s="20" t="s">
        <v>1288</v>
      </c>
      <c r="AU2013" s="20" t="s">
        <v>80</v>
      </c>
    </row>
    <row r="2014" s="14" customFormat="1">
      <c r="A2014" s="14"/>
      <c r="B2014" s="245"/>
      <c r="C2014" s="246"/>
      <c r="D2014" s="236" t="s">
        <v>192</v>
      </c>
      <c r="E2014" s="247" t="s">
        <v>19</v>
      </c>
      <c r="F2014" s="248" t="s">
        <v>2701</v>
      </c>
      <c r="G2014" s="246"/>
      <c r="H2014" s="249">
        <v>45.140099999999997</v>
      </c>
      <c r="I2014" s="250"/>
      <c r="J2014" s="246"/>
      <c r="K2014" s="246"/>
      <c r="L2014" s="251"/>
      <c r="M2014" s="252"/>
      <c r="N2014" s="253"/>
      <c r="O2014" s="253"/>
      <c r="P2014" s="253"/>
      <c r="Q2014" s="253"/>
      <c r="R2014" s="253"/>
      <c r="S2014" s="253"/>
      <c r="T2014" s="25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5" t="s">
        <v>192</v>
      </c>
      <c r="AU2014" s="255" t="s">
        <v>80</v>
      </c>
      <c r="AV2014" s="14" t="s">
        <v>80</v>
      </c>
      <c r="AW2014" s="14" t="s">
        <v>194</v>
      </c>
      <c r="AX2014" s="14" t="s">
        <v>71</v>
      </c>
      <c r="AY2014" s="255" t="s">
        <v>181</v>
      </c>
    </row>
    <row r="2015" s="14" customFormat="1">
      <c r="A2015" s="14"/>
      <c r="B2015" s="245"/>
      <c r="C2015" s="246"/>
      <c r="D2015" s="236" t="s">
        <v>192</v>
      </c>
      <c r="E2015" s="247" t="s">
        <v>19</v>
      </c>
      <c r="F2015" s="248" t="s">
        <v>2702</v>
      </c>
      <c r="G2015" s="246"/>
      <c r="H2015" s="249">
        <v>93.655799999999999</v>
      </c>
      <c r="I2015" s="250"/>
      <c r="J2015" s="246"/>
      <c r="K2015" s="246"/>
      <c r="L2015" s="251"/>
      <c r="M2015" s="252"/>
      <c r="N2015" s="253"/>
      <c r="O2015" s="253"/>
      <c r="P2015" s="253"/>
      <c r="Q2015" s="253"/>
      <c r="R2015" s="253"/>
      <c r="S2015" s="253"/>
      <c r="T2015" s="25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5" t="s">
        <v>192</v>
      </c>
      <c r="AU2015" s="255" t="s">
        <v>80</v>
      </c>
      <c r="AV2015" s="14" t="s">
        <v>80</v>
      </c>
      <c r="AW2015" s="14" t="s">
        <v>194</v>
      </c>
      <c r="AX2015" s="14" t="s">
        <v>71</v>
      </c>
      <c r="AY2015" s="255" t="s">
        <v>181</v>
      </c>
    </row>
    <row r="2016" s="2" customFormat="1" ht="44.25" customHeight="1">
      <c r="A2016" s="41"/>
      <c r="B2016" s="42"/>
      <c r="C2016" s="216" t="s">
        <v>2703</v>
      </c>
      <c r="D2016" s="216" t="s">
        <v>183</v>
      </c>
      <c r="E2016" s="217" t="s">
        <v>2704</v>
      </c>
      <c r="F2016" s="218" t="s">
        <v>2705</v>
      </c>
      <c r="G2016" s="219" t="s">
        <v>283</v>
      </c>
      <c r="H2016" s="220">
        <v>6.2439999999999998</v>
      </c>
      <c r="I2016" s="221"/>
      <c r="J2016" s="222">
        <f>ROUND(I2016*H2016,2)</f>
        <v>0</v>
      </c>
      <c r="K2016" s="218" t="s">
        <v>187</v>
      </c>
      <c r="L2016" s="47"/>
      <c r="M2016" s="223" t="s">
        <v>19</v>
      </c>
      <c r="N2016" s="224" t="s">
        <v>42</v>
      </c>
      <c r="O2016" s="87"/>
      <c r="P2016" s="225">
        <f>O2016*H2016</f>
        <v>0</v>
      </c>
      <c r="Q2016" s="225">
        <v>0</v>
      </c>
      <c r="R2016" s="225">
        <f>Q2016*H2016</f>
        <v>0</v>
      </c>
      <c r="S2016" s="225">
        <v>0.031</v>
      </c>
      <c r="T2016" s="226">
        <f>S2016*H2016</f>
        <v>0.19356399999999999</v>
      </c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R2016" s="227" t="s">
        <v>188</v>
      </c>
      <c r="AT2016" s="227" t="s">
        <v>183</v>
      </c>
      <c r="AU2016" s="227" t="s">
        <v>80</v>
      </c>
      <c r="AY2016" s="20" t="s">
        <v>181</v>
      </c>
      <c r="BE2016" s="228">
        <f>IF(N2016="základní",J2016,0)</f>
        <v>0</v>
      </c>
      <c r="BF2016" s="228">
        <f>IF(N2016="snížená",J2016,0)</f>
        <v>0</v>
      </c>
      <c r="BG2016" s="228">
        <f>IF(N2016="zákl. přenesená",J2016,0)</f>
        <v>0</v>
      </c>
      <c r="BH2016" s="228">
        <f>IF(N2016="sníž. přenesená",J2016,0)</f>
        <v>0</v>
      </c>
      <c r="BI2016" s="228">
        <f>IF(N2016="nulová",J2016,0)</f>
        <v>0</v>
      </c>
      <c r="BJ2016" s="20" t="s">
        <v>78</v>
      </c>
      <c r="BK2016" s="228">
        <f>ROUND(I2016*H2016,2)</f>
        <v>0</v>
      </c>
      <c r="BL2016" s="20" t="s">
        <v>188</v>
      </c>
      <c r="BM2016" s="227" t="s">
        <v>2706</v>
      </c>
    </row>
    <row r="2017" s="2" customFormat="1">
      <c r="A2017" s="41"/>
      <c r="B2017" s="42"/>
      <c r="C2017" s="43"/>
      <c r="D2017" s="229" t="s">
        <v>190</v>
      </c>
      <c r="E2017" s="43"/>
      <c r="F2017" s="230" t="s">
        <v>2707</v>
      </c>
      <c r="G2017" s="43"/>
      <c r="H2017" s="43"/>
      <c r="I2017" s="231"/>
      <c r="J2017" s="43"/>
      <c r="K2017" s="43"/>
      <c r="L2017" s="47"/>
      <c r="M2017" s="232"/>
      <c r="N2017" s="233"/>
      <c r="O2017" s="87"/>
      <c r="P2017" s="87"/>
      <c r="Q2017" s="87"/>
      <c r="R2017" s="87"/>
      <c r="S2017" s="87"/>
      <c r="T2017" s="88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T2017" s="20" t="s">
        <v>190</v>
      </c>
      <c r="AU2017" s="20" t="s">
        <v>80</v>
      </c>
    </row>
    <row r="2018" s="2" customFormat="1">
      <c r="A2018" s="41"/>
      <c r="B2018" s="42"/>
      <c r="C2018" s="43"/>
      <c r="D2018" s="236" t="s">
        <v>1288</v>
      </c>
      <c r="E2018" s="43"/>
      <c r="F2018" s="288" t="s">
        <v>2694</v>
      </c>
      <c r="G2018" s="43"/>
      <c r="H2018" s="43"/>
      <c r="I2018" s="231"/>
      <c r="J2018" s="43"/>
      <c r="K2018" s="43"/>
      <c r="L2018" s="47"/>
      <c r="M2018" s="232"/>
      <c r="N2018" s="233"/>
      <c r="O2018" s="87"/>
      <c r="P2018" s="87"/>
      <c r="Q2018" s="87"/>
      <c r="R2018" s="87"/>
      <c r="S2018" s="87"/>
      <c r="T2018" s="88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T2018" s="20" t="s">
        <v>1288</v>
      </c>
      <c r="AU2018" s="20" t="s">
        <v>80</v>
      </c>
    </row>
    <row r="2019" s="14" customFormat="1">
      <c r="A2019" s="14"/>
      <c r="B2019" s="245"/>
      <c r="C2019" s="246"/>
      <c r="D2019" s="236" t="s">
        <v>192</v>
      </c>
      <c r="E2019" s="247" t="s">
        <v>19</v>
      </c>
      <c r="F2019" s="248" t="s">
        <v>2708</v>
      </c>
      <c r="G2019" s="246"/>
      <c r="H2019" s="249">
        <v>6.2439999999999998</v>
      </c>
      <c r="I2019" s="250"/>
      <c r="J2019" s="246"/>
      <c r="K2019" s="246"/>
      <c r="L2019" s="251"/>
      <c r="M2019" s="252"/>
      <c r="N2019" s="253"/>
      <c r="O2019" s="253"/>
      <c r="P2019" s="253"/>
      <c r="Q2019" s="253"/>
      <c r="R2019" s="253"/>
      <c r="S2019" s="253"/>
      <c r="T2019" s="25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55" t="s">
        <v>192</v>
      </c>
      <c r="AU2019" s="255" t="s">
        <v>80</v>
      </c>
      <c r="AV2019" s="14" t="s">
        <v>80</v>
      </c>
      <c r="AW2019" s="14" t="s">
        <v>194</v>
      </c>
      <c r="AX2019" s="14" t="s">
        <v>71</v>
      </c>
      <c r="AY2019" s="255" t="s">
        <v>181</v>
      </c>
    </row>
    <row r="2020" s="2" customFormat="1" ht="37.8" customHeight="1">
      <c r="A2020" s="41"/>
      <c r="B2020" s="42"/>
      <c r="C2020" s="216" t="s">
        <v>2709</v>
      </c>
      <c r="D2020" s="216" t="s">
        <v>183</v>
      </c>
      <c r="E2020" s="217" t="s">
        <v>2710</v>
      </c>
      <c r="F2020" s="218" t="s">
        <v>2711</v>
      </c>
      <c r="G2020" s="219" t="s">
        <v>283</v>
      </c>
      <c r="H2020" s="220">
        <v>166.78200000000001</v>
      </c>
      <c r="I2020" s="221"/>
      <c r="J2020" s="222">
        <f>ROUND(I2020*H2020,2)</f>
        <v>0</v>
      </c>
      <c r="K2020" s="218" t="s">
        <v>187</v>
      </c>
      <c r="L2020" s="47"/>
      <c r="M2020" s="223" t="s">
        <v>19</v>
      </c>
      <c r="N2020" s="224" t="s">
        <v>42</v>
      </c>
      <c r="O2020" s="87"/>
      <c r="P2020" s="225">
        <f>O2020*H2020</f>
        <v>0</v>
      </c>
      <c r="Q2020" s="225">
        <v>0</v>
      </c>
      <c r="R2020" s="225">
        <f>Q2020*H2020</f>
        <v>0</v>
      </c>
      <c r="S2020" s="225">
        <v>0.053999999999999999</v>
      </c>
      <c r="T2020" s="226">
        <f>S2020*H2020</f>
        <v>9.0062280000000001</v>
      </c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R2020" s="227" t="s">
        <v>188</v>
      </c>
      <c r="AT2020" s="227" t="s">
        <v>183</v>
      </c>
      <c r="AU2020" s="227" t="s">
        <v>80</v>
      </c>
      <c r="AY2020" s="20" t="s">
        <v>181</v>
      </c>
      <c r="BE2020" s="228">
        <f>IF(N2020="základní",J2020,0)</f>
        <v>0</v>
      </c>
      <c r="BF2020" s="228">
        <f>IF(N2020="snížená",J2020,0)</f>
        <v>0</v>
      </c>
      <c r="BG2020" s="228">
        <f>IF(N2020="zákl. přenesená",J2020,0)</f>
        <v>0</v>
      </c>
      <c r="BH2020" s="228">
        <f>IF(N2020="sníž. přenesená",J2020,0)</f>
        <v>0</v>
      </c>
      <c r="BI2020" s="228">
        <f>IF(N2020="nulová",J2020,0)</f>
        <v>0</v>
      </c>
      <c r="BJ2020" s="20" t="s">
        <v>78</v>
      </c>
      <c r="BK2020" s="228">
        <f>ROUND(I2020*H2020,2)</f>
        <v>0</v>
      </c>
      <c r="BL2020" s="20" t="s">
        <v>188</v>
      </c>
      <c r="BM2020" s="227" t="s">
        <v>2712</v>
      </c>
    </row>
    <row r="2021" s="2" customFormat="1">
      <c r="A2021" s="41"/>
      <c r="B2021" s="42"/>
      <c r="C2021" s="43"/>
      <c r="D2021" s="229" t="s">
        <v>190</v>
      </c>
      <c r="E2021" s="43"/>
      <c r="F2021" s="230" t="s">
        <v>2713</v>
      </c>
      <c r="G2021" s="43"/>
      <c r="H2021" s="43"/>
      <c r="I2021" s="231"/>
      <c r="J2021" s="43"/>
      <c r="K2021" s="43"/>
      <c r="L2021" s="47"/>
      <c r="M2021" s="232"/>
      <c r="N2021" s="233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190</v>
      </c>
      <c r="AU2021" s="20" t="s">
        <v>80</v>
      </c>
    </row>
    <row r="2022" s="2" customFormat="1">
      <c r="A2022" s="41"/>
      <c r="B2022" s="42"/>
      <c r="C2022" s="43"/>
      <c r="D2022" s="236" t="s">
        <v>1288</v>
      </c>
      <c r="E2022" s="43"/>
      <c r="F2022" s="288" t="s">
        <v>2694</v>
      </c>
      <c r="G2022" s="43"/>
      <c r="H2022" s="43"/>
      <c r="I2022" s="231"/>
      <c r="J2022" s="43"/>
      <c r="K2022" s="43"/>
      <c r="L2022" s="47"/>
      <c r="M2022" s="232"/>
      <c r="N2022" s="233"/>
      <c r="O2022" s="87"/>
      <c r="P2022" s="87"/>
      <c r="Q2022" s="87"/>
      <c r="R2022" s="87"/>
      <c r="S2022" s="87"/>
      <c r="T2022" s="88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T2022" s="20" t="s">
        <v>1288</v>
      </c>
      <c r="AU2022" s="20" t="s">
        <v>80</v>
      </c>
    </row>
    <row r="2023" s="14" customFormat="1">
      <c r="A2023" s="14"/>
      <c r="B2023" s="245"/>
      <c r="C2023" s="246"/>
      <c r="D2023" s="236" t="s">
        <v>192</v>
      </c>
      <c r="E2023" s="247" t="s">
        <v>19</v>
      </c>
      <c r="F2023" s="248" t="s">
        <v>2714</v>
      </c>
      <c r="G2023" s="246"/>
      <c r="H2023" s="249">
        <v>166.78210000000001</v>
      </c>
      <c r="I2023" s="250"/>
      <c r="J2023" s="246"/>
      <c r="K2023" s="246"/>
      <c r="L2023" s="251"/>
      <c r="M2023" s="252"/>
      <c r="N2023" s="253"/>
      <c r="O2023" s="253"/>
      <c r="P2023" s="253"/>
      <c r="Q2023" s="253"/>
      <c r="R2023" s="253"/>
      <c r="S2023" s="253"/>
      <c r="T2023" s="25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5" t="s">
        <v>192</v>
      </c>
      <c r="AU2023" s="255" t="s">
        <v>80</v>
      </c>
      <c r="AV2023" s="14" t="s">
        <v>80</v>
      </c>
      <c r="AW2023" s="14" t="s">
        <v>194</v>
      </c>
      <c r="AX2023" s="14" t="s">
        <v>71</v>
      </c>
      <c r="AY2023" s="255" t="s">
        <v>181</v>
      </c>
    </row>
    <row r="2024" s="2" customFormat="1" ht="37.8" customHeight="1">
      <c r="A2024" s="41"/>
      <c r="B2024" s="42"/>
      <c r="C2024" s="216" t="s">
        <v>2715</v>
      </c>
      <c r="D2024" s="216" t="s">
        <v>183</v>
      </c>
      <c r="E2024" s="217" t="s">
        <v>2716</v>
      </c>
      <c r="F2024" s="218" t="s">
        <v>2717</v>
      </c>
      <c r="G2024" s="219" t="s">
        <v>283</v>
      </c>
      <c r="H2024" s="220">
        <v>5.2300000000000004</v>
      </c>
      <c r="I2024" s="221"/>
      <c r="J2024" s="222">
        <f>ROUND(I2024*H2024,2)</f>
        <v>0</v>
      </c>
      <c r="K2024" s="218" t="s">
        <v>187</v>
      </c>
      <c r="L2024" s="47"/>
      <c r="M2024" s="223" t="s">
        <v>19</v>
      </c>
      <c r="N2024" s="224" t="s">
        <v>42</v>
      </c>
      <c r="O2024" s="87"/>
      <c r="P2024" s="225">
        <f>O2024*H2024</f>
        <v>0</v>
      </c>
      <c r="Q2024" s="225">
        <v>0</v>
      </c>
      <c r="R2024" s="225">
        <f>Q2024*H2024</f>
        <v>0</v>
      </c>
      <c r="S2024" s="225">
        <v>0.087999999999999995</v>
      </c>
      <c r="T2024" s="226">
        <f>S2024*H2024</f>
        <v>0.46024000000000004</v>
      </c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R2024" s="227" t="s">
        <v>188</v>
      </c>
      <c r="AT2024" s="227" t="s">
        <v>183</v>
      </c>
      <c r="AU2024" s="227" t="s">
        <v>80</v>
      </c>
      <c r="AY2024" s="20" t="s">
        <v>181</v>
      </c>
      <c r="BE2024" s="228">
        <f>IF(N2024="základní",J2024,0)</f>
        <v>0</v>
      </c>
      <c r="BF2024" s="228">
        <f>IF(N2024="snížená",J2024,0)</f>
        <v>0</v>
      </c>
      <c r="BG2024" s="228">
        <f>IF(N2024="zákl. přenesená",J2024,0)</f>
        <v>0</v>
      </c>
      <c r="BH2024" s="228">
        <f>IF(N2024="sníž. přenesená",J2024,0)</f>
        <v>0</v>
      </c>
      <c r="BI2024" s="228">
        <f>IF(N2024="nulová",J2024,0)</f>
        <v>0</v>
      </c>
      <c r="BJ2024" s="20" t="s">
        <v>78</v>
      </c>
      <c r="BK2024" s="228">
        <f>ROUND(I2024*H2024,2)</f>
        <v>0</v>
      </c>
      <c r="BL2024" s="20" t="s">
        <v>188</v>
      </c>
      <c r="BM2024" s="227" t="s">
        <v>2718</v>
      </c>
    </row>
    <row r="2025" s="2" customFormat="1">
      <c r="A2025" s="41"/>
      <c r="B2025" s="42"/>
      <c r="C2025" s="43"/>
      <c r="D2025" s="229" t="s">
        <v>190</v>
      </c>
      <c r="E2025" s="43"/>
      <c r="F2025" s="230" t="s">
        <v>2719</v>
      </c>
      <c r="G2025" s="43"/>
      <c r="H2025" s="43"/>
      <c r="I2025" s="231"/>
      <c r="J2025" s="43"/>
      <c r="K2025" s="43"/>
      <c r="L2025" s="47"/>
      <c r="M2025" s="232"/>
      <c r="N2025" s="233"/>
      <c r="O2025" s="87"/>
      <c r="P2025" s="87"/>
      <c r="Q2025" s="87"/>
      <c r="R2025" s="87"/>
      <c r="S2025" s="87"/>
      <c r="T2025" s="88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T2025" s="20" t="s">
        <v>190</v>
      </c>
      <c r="AU2025" s="20" t="s">
        <v>80</v>
      </c>
    </row>
    <row r="2026" s="14" customFormat="1">
      <c r="A2026" s="14"/>
      <c r="B2026" s="245"/>
      <c r="C2026" s="246"/>
      <c r="D2026" s="236" t="s">
        <v>192</v>
      </c>
      <c r="E2026" s="247" t="s">
        <v>19</v>
      </c>
      <c r="F2026" s="248" t="s">
        <v>2720</v>
      </c>
      <c r="G2026" s="246"/>
      <c r="H2026" s="249">
        <v>1.8</v>
      </c>
      <c r="I2026" s="250"/>
      <c r="J2026" s="246"/>
      <c r="K2026" s="246"/>
      <c r="L2026" s="251"/>
      <c r="M2026" s="252"/>
      <c r="N2026" s="253"/>
      <c r="O2026" s="253"/>
      <c r="P2026" s="253"/>
      <c r="Q2026" s="253"/>
      <c r="R2026" s="253"/>
      <c r="S2026" s="253"/>
      <c r="T2026" s="25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5" t="s">
        <v>192</v>
      </c>
      <c r="AU2026" s="255" t="s">
        <v>80</v>
      </c>
      <c r="AV2026" s="14" t="s">
        <v>80</v>
      </c>
      <c r="AW2026" s="14" t="s">
        <v>194</v>
      </c>
      <c r="AX2026" s="14" t="s">
        <v>71</v>
      </c>
      <c r="AY2026" s="255" t="s">
        <v>181</v>
      </c>
    </row>
    <row r="2027" s="14" customFormat="1">
      <c r="A2027" s="14"/>
      <c r="B2027" s="245"/>
      <c r="C2027" s="246"/>
      <c r="D2027" s="236" t="s">
        <v>192</v>
      </c>
      <c r="E2027" s="247" t="s">
        <v>19</v>
      </c>
      <c r="F2027" s="248" t="s">
        <v>2721</v>
      </c>
      <c r="G2027" s="246"/>
      <c r="H2027" s="249">
        <v>0.63</v>
      </c>
      <c r="I2027" s="250"/>
      <c r="J2027" s="246"/>
      <c r="K2027" s="246"/>
      <c r="L2027" s="251"/>
      <c r="M2027" s="252"/>
      <c r="N2027" s="253"/>
      <c r="O2027" s="253"/>
      <c r="P2027" s="253"/>
      <c r="Q2027" s="253"/>
      <c r="R2027" s="253"/>
      <c r="S2027" s="253"/>
      <c r="T2027" s="25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5" t="s">
        <v>192</v>
      </c>
      <c r="AU2027" s="255" t="s">
        <v>80</v>
      </c>
      <c r="AV2027" s="14" t="s">
        <v>80</v>
      </c>
      <c r="AW2027" s="14" t="s">
        <v>194</v>
      </c>
      <c r="AX2027" s="14" t="s">
        <v>71</v>
      </c>
      <c r="AY2027" s="255" t="s">
        <v>181</v>
      </c>
    </row>
    <row r="2028" s="14" customFormat="1">
      <c r="A2028" s="14"/>
      <c r="B2028" s="245"/>
      <c r="C2028" s="246"/>
      <c r="D2028" s="236" t="s">
        <v>192</v>
      </c>
      <c r="E2028" s="247" t="s">
        <v>19</v>
      </c>
      <c r="F2028" s="248" t="s">
        <v>2722</v>
      </c>
      <c r="G2028" s="246"/>
      <c r="H2028" s="249">
        <v>2.7999999999999998</v>
      </c>
      <c r="I2028" s="250"/>
      <c r="J2028" s="246"/>
      <c r="K2028" s="246"/>
      <c r="L2028" s="251"/>
      <c r="M2028" s="252"/>
      <c r="N2028" s="253"/>
      <c r="O2028" s="253"/>
      <c r="P2028" s="253"/>
      <c r="Q2028" s="253"/>
      <c r="R2028" s="253"/>
      <c r="S2028" s="253"/>
      <c r="T2028" s="25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5" t="s">
        <v>192</v>
      </c>
      <c r="AU2028" s="255" t="s">
        <v>80</v>
      </c>
      <c r="AV2028" s="14" t="s">
        <v>80</v>
      </c>
      <c r="AW2028" s="14" t="s">
        <v>194</v>
      </c>
      <c r="AX2028" s="14" t="s">
        <v>71</v>
      </c>
      <c r="AY2028" s="255" t="s">
        <v>181</v>
      </c>
    </row>
    <row r="2029" s="2" customFormat="1" ht="37.8" customHeight="1">
      <c r="A2029" s="41"/>
      <c r="B2029" s="42"/>
      <c r="C2029" s="216" t="s">
        <v>2723</v>
      </c>
      <c r="D2029" s="216" t="s">
        <v>183</v>
      </c>
      <c r="E2029" s="217" t="s">
        <v>2724</v>
      </c>
      <c r="F2029" s="218" t="s">
        <v>2725</v>
      </c>
      <c r="G2029" s="219" t="s">
        <v>283</v>
      </c>
      <c r="H2029" s="220">
        <v>96.203000000000003</v>
      </c>
      <c r="I2029" s="221"/>
      <c r="J2029" s="222">
        <f>ROUND(I2029*H2029,2)</f>
        <v>0</v>
      </c>
      <c r="K2029" s="218" t="s">
        <v>187</v>
      </c>
      <c r="L2029" s="47"/>
      <c r="M2029" s="223" t="s">
        <v>19</v>
      </c>
      <c r="N2029" s="224" t="s">
        <v>42</v>
      </c>
      <c r="O2029" s="87"/>
      <c r="P2029" s="225">
        <f>O2029*H2029</f>
        <v>0</v>
      </c>
      <c r="Q2029" s="225">
        <v>0</v>
      </c>
      <c r="R2029" s="225">
        <f>Q2029*H2029</f>
        <v>0</v>
      </c>
      <c r="S2029" s="225">
        <v>0.067000000000000004</v>
      </c>
      <c r="T2029" s="226">
        <f>S2029*H2029</f>
        <v>6.4456010000000008</v>
      </c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R2029" s="227" t="s">
        <v>188</v>
      </c>
      <c r="AT2029" s="227" t="s">
        <v>183</v>
      </c>
      <c r="AU2029" s="227" t="s">
        <v>80</v>
      </c>
      <c r="AY2029" s="20" t="s">
        <v>181</v>
      </c>
      <c r="BE2029" s="228">
        <f>IF(N2029="základní",J2029,0)</f>
        <v>0</v>
      </c>
      <c r="BF2029" s="228">
        <f>IF(N2029="snížená",J2029,0)</f>
        <v>0</v>
      </c>
      <c r="BG2029" s="228">
        <f>IF(N2029="zákl. přenesená",J2029,0)</f>
        <v>0</v>
      </c>
      <c r="BH2029" s="228">
        <f>IF(N2029="sníž. přenesená",J2029,0)</f>
        <v>0</v>
      </c>
      <c r="BI2029" s="228">
        <f>IF(N2029="nulová",J2029,0)</f>
        <v>0</v>
      </c>
      <c r="BJ2029" s="20" t="s">
        <v>78</v>
      </c>
      <c r="BK2029" s="228">
        <f>ROUND(I2029*H2029,2)</f>
        <v>0</v>
      </c>
      <c r="BL2029" s="20" t="s">
        <v>188</v>
      </c>
      <c r="BM2029" s="227" t="s">
        <v>2726</v>
      </c>
    </row>
    <row r="2030" s="2" customFormat="1">
      <c r="A2030" s="41"/>
      <c r="B2030" s="42"/>
      <c r="C2030" s="43"/>
      <c r="D2030" s="229" t="s">
        <v>190</v>
      </c>
      <c r="E2030" s="43"/>
      <c r="F2030" s="230" t="s">
        <v>2727</v>
      </c>
      <c r="G2030" s="43"/>
      <c r="H2030" s="43"/>
      <c r="I2030" s="231"/>
      <c r="J2030" s="43"/>
      <c r="K2030" s="43"/>
      <c r="L2030" s="47"/>
      <c r="M2030" s="232"/>
      <c r="N2030" s="233"/>
      <c r="O2030" s="87"/>
      <c r="P2030" s="87"/>
      <c r="Q2030" s="87"/>
      <c r="R2030" s="87"/>
      <c r="S2030" s="87"/>
      <c r="T2030" s="88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T2030" s="20" t="s">
        <v>190</v>
      </c>
      <c r="AU2030" s="20" t="s">
        <v>80</v>
      </c>
    </row>
    <row r="2031" s="13" customFormat="1">
      <c r="A2031" s="13"/>
      <c r="B2031" s="234"/>
      <c r="C2031" s="235"/>
      <c r="D2031" s="236" t="s">
        <v>192</v>
      </c>
      <c r="E2031" s="237" t="s">
        <v>19</v>
      </c>
      <c r="F2031" s="238" t="s">
        <v>204</v>
      </c>
      <c r="G2031" s="235"/>
      <c r="H2031" s="237" t="s">
        <v>19</v>
      </c>
      <c r="I2031" s="239"/>
      <c r="J2031" s="235"/>
      <c r="K2031" s="235"/>
      <c r="L2031" s="240"/>
      <c r="M2031" s="241"/>
      <c r="N2031" s="242"/>
      <c r="O2031" s="242"/>
      <c r="P2031" s="242"/>
      <c r="Q2031" s="242"/>
      <c r="R2031" s="242"/>
      <c r="S2031" s="242"/>
      <c r="T2031" s="24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4" t="s">
        <v>192</v>
      </c>
      <c r="AU2031" s="244" t="s">
        <v>80</v>
      </c>
      <c r="AV2031" s="13" t="s">
        <v>78</v>
      </c>
      <c r="AW2031" s="13" t="s">
        <v>194</v>
      </c>
      <c r="AX2031" s="13" t="s">
        <v>71</v>
      </c>
      <c r="AY2031" s="244" t="s">
        <v>181</v>
      </c>
    </row>
    <row r="2032" s="14" customFormat="1">
      <c r="A2032" s="14"/>
      <c r="B2032" s="245"/>
      <c r="C2032" s="246"/>
      <c r="D2032" s="236" t="s">
        <v>192</v>
      </c>
      <c r="E2032" s="247" t="s">
        <v>19</v>
      </c>
      <c r="F2032" s="248" t="s">
        <v>2728</v>
      </c>
      <c r="G2032" s="246"/>
      <c r="H2032" s="249">
        <v>12.140000000000001</v>
      </c>
      <c r="I2032" s="250"/>
      <c r="J2032" s="246"/>
      <c r="K2032" s="246"/>
      <c r="L2032" s="251"/>
      <c r="M2032" s="252"/>
      <c r="N2032" s="253"/>
      <c r="O2032" s="253"/>
      <c r="P2032" s="253"/>
      <c r="Q2032" s="253"/>
      <c r="R2032" s="253"/>
      <c r="S2032" s="253"/>
      <c r="T2032" s="25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5" t="s">
        <v>192</v>
      </c>
      <c r="AU2032" s="255" t="s">
        <v>80</v>
      </c>
      <c r="AV2032" s="14" t="s">
        <v>80</v>
      </c>
      <c r="AW2032" s="14" t="s">
        <v>194</v>
      </c>
      <c r="AX2032" s="14" t="s">
        <v>71</v>
      </c>
      <c r="AY2032" s="255" t="s">
        <v>181</v>
      </c>
    </row>
    <row r="2033" s="14" customFormat="1">
      <c r="A2033" s="14"/>
      <c r="B2033" s="245"/>
      <c r="C2033" s="246"/>
      <c r="D2033" s="236" t="s">
        <v>192</v>
      </c>
      <c r="E2033" s="247" t="s">
        <v>19</v>
      </c>
      <c r="F2033" s="248" t="s">
        <v>2729</v>
      </c>
      <c r="G2033" s="246"/>
      <c r="H2033" s="249">
        <v>13.200000000000001</v>
      </c>
      <c r="I2033" s="250"/>
      <c r="J2033" s="246"/>
      <c r="K2033" s="246"/>
      <c r="L2033" s="251"/>
      <c r="M2033" s="252"/>
      <c r="N2033" s="253"/>
      <c r="O2033" s="253"/>
      <c r="P2033" s="253"/>
      <c r="Q2033" s="253"/>
      <c r="R2033" s="253"/>
      <c r="S2033" s="253"/>
      <c r="T2033" s="25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5" t="s">
        <v>192</v>
      </c>
      <c r="AU2033" s="255" t="s">
        <v>80</v>
      </c>
      <c r="AV2033" s="14" t="s">
        <v>80</v>
      </c>
      <c r="AW2033" s="14" t="s">
        <v>194</v>
      </c>
      <c r="AX2033" s="14" t="s">
        <v>71</v>
      </c>
      <c r="AY2033" s="255" t="s">
        <v>181</v>
      </c>
    </row>
    <row r="2034" s="14" customFormat="1">
      <c r="A2034" s="14"/>
      <c r="B2034" s="245"/>
      <c r="C2034" s="246"/>
      <c r="D2034" s="236" t="s">
        <v>192</v>
      </c>
      <c r="E2034" s="247" t="s">
        <v>19</v>
      </c>
      <c r="F2034" s="248" t="s">
        <v>2730</v>
      </c>
      <c r="G2034" s="246"/>
      <c r="H2034" s="249">
        <v>42.244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192</v>
      </c>
      <c r="AU2034" s="255" t="s">
        <v>80</v>
      </c>
      <c r="AV2034" s="14" t="s">
        <v>80</v>
      </c>
      <c r="AW2034" s="14" t="s">
        <v>194</v>
      </c>
      <c r="AX2034" s="14" t="s">
        <v>71</v>
      </c>
      <c r="AY2034" s="255" t="s">
        <v>181</v>
      </c>
    </row>
    <row r="2035" s="14" customFormat="1">
      <c r="A2035" s="14"/>
      <c r="B2035" s="245"/>
      <c r="C2035" s="246"/>
      <c r="D2035" s="236" t="s">
        <v>192</v>
      </c>
      <c r="E2035" s="247" t="s">
        <v>19</v>
      </c>
      <c r="F2035" s="248" t="s">
        <v>2731</v>
      </c>
      <c r="G2035" s="246"/>
      <c r="H2035" s="249">
        <v>25.493999999999996</v>
      </c>
      <c r="I2035" s="250"/>
      <c r="J2035" s="246"/>
      <c r="K2035" s="246"/>
      <c r="L2035" s="251"/>
      <c r="M2035" s="252"/>
      <c r="N2035" s="253"/>
      <c r="O2035" s="253"/>
      <c r="P2035" s="253"/>
      <c r="Q2035" s="253"/>
      <c r="R2035" s="253"/>
      <c r="S2035" s="253"/>
      <c r="T2035" s="25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5" t="s">
        <v>192</v>
      </c>
      <c r="AU2035" s="255" t="s">
        <v>80</v>
      </c>
      <c r="AV2035" s="14" t="s">
        <v>80</v>
      </c>
      <c r="AW2035" s="14" t="s">
        <v>194</v>
      </c>
      <c r="AX2035" s="14" t="s">
        <v>71</v>
      </c>
      <c r="AY2035" s="255" t="s">
        <v>181</v>
      </c>
    </row>
    <row r="2036" s="15" customFormat="1">
      <c r="A2036" s="15"/>
      <c r="B2036" s="256"/>
      <c r="C2036" s="257"/>
      <c r="D2036" s="236" t="s">
        <v>192</v>
      </c>
      <c r="E2036" s="258" t="s">
        <v>19</v>
      </c>
      <c r="F2036" s="259" t="s">
        <v>214</v>
      </c>
      <c r="G2036" s="257"/>
      <c r="H2036" s="260">
        <v>93.078000000000003</v>
      </c>
      <c r="I2036" s="261"/>
      <c r="J2036" s="257"/>
      <c r="K2036" s="257"/>
      <c r="L2036" s="262"/>
      <c r="M2036" s="263"/>
      <c r="N2036" s="264"/>
      <c r="O2036" s="264"/>
      <c r="P2036" s="264"/>
      <c r="Q2036" s="264"/>
      <c r="R2036" s="264"/>
      <c r="S2036" s="264"/>
      <c r="T2036" s="26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T2036" s="266" t="s">
        <v>192</v>
      </c>
      <c r="AU2036" s="266" t="s">
        <v>80</v>
      </c>
      <c r="AV2036" s="15" t="s">
        <v>97</v>
      </c>
      <c r="AW2036" s="15" t="s">
        <v>194</v>
      </c>
      <c r="AX2036" s="15" t="s">
        <v>71</v>
      </c>
      <c r="AY2036" s="266" t="s">
        <v>181</v>
      </c>
    </row>
    <row r="2037" s="13" customFormat="1">
      <c r="A2037" s="13"/>
      <c r="B2037" s="234"/>
      <c r="C2037" s="235"/>
      <c r="D2037" s="236" t="s">
        <v>192</v>
      </c>
      <c r="E2037" s="237" t="s">
        <v>19</v>
      </c>
      <c r="F2037" s="238" t="s">
        <v>215</v>
      </c>
      <c r="G2037" s="235"/>
      <c r="H2037" s="237" t="s">
        <v>19</v>
      </c>
      <c r="I2037" s="239"/>
      <c r="J2037" s="235"/>
      <c r="K2037" s="235"/>
      <c r="L2037" s="240"/>
      <c r="M2037" s="241"/>
      <c r="N2037" s="242"/>
      <c r="O2037" s="242"/>
      <c r="P2037" s="242"/>
      <c r="Q2037" s="242"/>
      <c r="R2037" s="242"/>
      <c r="S2037" s="242"/>
      <c r="T2037" s="24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4" t="s">
        <v>192</v>
      </c>
      <c r="AU2037" s="244" t="s">
        <v>80</v>
      </c>
      <c r="AV2037" s="13" t="s">
        <v>78</v>
      </c>
      <c r="AW2037" s="13" t="s">
        <v>194</v>
      </c>
      <c r="AX2037" s="13" t="s">
        <v>71</v>
      </c>
      <c r="AY2037" s="244" t="s">
        <v>181</v>
      </c>
    </row>
    <row r="2038" s="14" customFormat="1">
      <c r="A2038" s="14"/>
      <c r="B2038" s="245"/>
      <c r="C2038" s="246"/>
      <c r="D2038" s="236" t="s">
        <v>192</v>
      </c>
      <c r="E2038" s="247" t="s">
        <v>19</v>
      </c>
      <c r="F2038" s="248" t="s">
        <v>2732</v>
      </c>
      <c r="G2038" s="246"/>
      <c r="H2038" s="249">
        <v>3.125</v>
      </c>
      <c r="I2038" s="250"/>
      <c r="J2038" s="246"/>
      <c r="K2038" s="246"/>
      <c r="L2038" s="251"/>
      <c r="M2038" s="252"/>
      <c r="N2038" s="253"/>
      <c r="O2038" s="253"/>
      <c r="P2038" s="253"/>
      <c r="Q2038" s="253"/>
      <c r="R2038" s="253"/>
      <c r="S2038" s="253"/>
      <c r="T2038" s="25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5" t="s">
        <v>192</v>
      </c>
      <c r="AU2038" s="255" t="s">
        <v>80</v>
      </c>
      <c r="AV2038" s="14" t="s">
        <v>80</v>
      </c>
      <c r="AW2038" s="14" t="s">
        <v>194</v>
      </c>
      <c r="AX2038" s="14" t="s">
        <v>71</v>
      </c>
      <c r="AY2038" s="255" t="s">
        <v>181</v>
      </c>
    </row>
    <row r="2039" s="15" customFormat="1">
      <c r="A2039" s="15"/>
      <c r="B2039" s="256"/>
      <c r="C2039" s="257"/>
      <c r="D2039" s="236" t="s">
        <v>192</v>
      </c>
      <c r="E2039" s="258" t="s">
        <v>19</v>
      </c>
      <c r="F2039" s="259" t="s">
        <v>214</v>
      </c>
      <c r="G2039" s="257"/>
      <c r="H2039" s="260">
        <v>3.125</v>
      </c>
      <c r="I2039" s="261"/>
      <c r="J2039" s="257"/>
      <c r="K2039" s="257"/>
      <c r="L2039" s="262"/>
      <c r="M2039" s="263"/>
      <c r="N2039" s="264"/>
      <c r="O2039" s="264"/>
      <c r="P2039" s="264"/>
      <c r="Q2039" s="264"/>
      <c r="R2039" s="264"/>
      <c r="S2039" s="264"/>
      <c r="T2039" s="26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T2039" s="266" t="s">
        <v>192</v>
      </c>
      <c r="AU2039" s="266" t="s">
        <v>80</v>
      </c>
      <c r="AV2039" s="15" t="s">
        <v>97</v>
      </c>
      <c r="AW2039" s="15" t="s">
        <v>194</v>
      </c>
      <c r="AX2039" s="15" t="s">
        <v>71</v>
      </c>
      <c r="AY2039" s="266" t="s">
        <v>181</v>
      </c>
    </row>
    <row r="2040" s="16" customFormat="1">
      <c r="A2040" s="16"/>
      <c r="B2040" s="267"/>
      <c r="C2040" s="268"/>
      <c r="D2040" s="236" t="s">
        <v>192</v>
      </c>
      <c r="E2040" s="269" t="s">
        <v>19</v>
      </c>
      <c r="F2040" s="270" t="s">
        <v>220</v>
      </c>
      <c r="G2040" s="268"/>
      <c r="H2040" s="271">
        <v>96.203000000000003</v>
      </c>
      <c r="I2040" s="272"/>
      <c r="J2040" s="268"/>
      <c r="K2040" s="268"/>
      <c r="L2040" s="273"/>
      <c r="M2040" s="274"/>
      <c r="N2040" s="275"/>
      <c r="O2040" s="275"/>
      <c r="P2040" s="275"/>
      <c r="Q2040" s="275"/>
      <c r="R2040" s="275"/>
      <c r="S2040" s="275"/>
      <c r="T2040" s="27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T2040" s="277" t="s">
        <v>192</v>
      </c>
      <c r="AU2040" s="277" t="s">
        <v>80</v>
      </c>
      <c r="AV2040" s="16" t="s">
        <v>188</v>
      </c>
      <c r="AW2040" s="16" t="s">
        <v>194</v>
      </c>
      <c r="AX2040" s="16" t="s">
        <v>78</v>
      </c>
      <c r="AY2040" s="277" t="s">
        <v>181</v>
      </c>
    </row>
    <row r="2041" s="2" customFormat="1" ht="44.25" customHeight="1">
      <c r="A2041" s="41"/>
      <c r="B2041" s="42"/>
      <c r="C2041" s="216" t="s">
        <v>2733</v>
      </c>
      <c r="D2041" s="216" t="s">
        <v>183</v>
      </c>
      <c r="E2041" s="217" t="s">
        <v>2734</v>
      </c>
      <c r="F2041" s="218" t="s">
        <v>2735</v>
      </c>
      <c r="G2041" s="219" t="s">
        <v>283</v>
      </c>
      <c r="H2041" s="220">
        <v>32.810000000000002</v>
      </c>
      <c r="I2041" s="221"/>
      <c r="J2041" s="222">
        <f>ROUND(I2041*H2041,2)</f>
        <v>0</v>
      </c>
      <c r="K2041" s="218" t="s">
        <v>187</v>
      </c>
      <c r="L2041" s="47"/>
      <c r="M2041" s="223" t="s">
        <v>19</v>
      </c>
      <c r="N2041" s="224" t="s">
        <v>42</v>
      </c>
      <c r="O2041" s="87"/>
      <c r="P2041" s="225">
        <f>O2041*H2041</f>
        <v>0</v>
      </c>
      <c r="Q2041" s="225">
        <v>0</v>
      </c>
      <c r="R2041" s="225">
        <f>Q2041*H2041</f>
        <v>0</v>
      </c>
      <c r="S2041" s="225">
        <v>0.0040000000000000001</v>
      </c>
      <c r="T2041" s="226">
        <f>S2041*H2041</f>
        <v>0.13124000000000002</v>
      </c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R2041" s="227" t="s">
        <v>188</v>
      </c>
      <c r="AT2041" s="227" t="s">
        <v>183</v>
      </c>
      <c r="AU2041" s="227" t="s">
        <v>80</v>
      </c>
      <c r="AY2041" s="20" t="s">
        <v>181</v>
      </c>
      <c r="BE2041" s="228">
        <f>IF(N2041="základní",J2041,0)</f>
        <v>0</v>
      </c>
      <c r="BF2041" s="228">
        <f>IF(N2041="snížená",J2041,0)</f>
        <v>0</v>
      </c>
      <c r="BG2041" s="228">
        <f>IF(N2041="zákl. přenesená",J2041,0)</f>
        <v>0</v>
      </c>
      <c r="BH2041" s="228">
        <f>IF(N2041="sníž. přenesená",J2041,0)</f>
        <v>0</v>
      </c>
      <c r="BI2041" s="228">
        <f>IF(N2041="nulová",J2041,0)</f>
        <v>0</v>
      </c>
      <c r="BJ2041" s="20" t="s">
        <v>78</v>
      </c>
      <c r="BK2041" s="228">
        <f>ROUND(I2041*H2041,2)</f>
        <v>0</v>
      </c>
      <c r="BL2041" s="20" t="s">
        <v>188</v>
      </c>
      <c r="BM2041" s="227" t="s">
        <v>2736</v>
      </c>
    </row>
    <row r="2042" s="2" customFormat="1">
      <c r="A2042" s="41"/>
      <c r="B2042" s="42"/>
      <c r="C2042" s="43"/>
      <c r="D2042" s="229" t="s">
        <v>190</v>
      </c>
      <c r="E2042" s="43"/>
      <c r="F2042" s="230" t="s">
        <v>2737</v>
      </c>
      <c r="G2042" s="43"/>
      <c r="H2042" s="43"/>
      <c r="I2042" s="231"/>
      <c r="J2042" s="43"/>
      <c r="K2042" s="43"/>
      <c r="L2042" s="47"/>
      <c r="M2042" s="232"/>
      <c r="N2042" s="233"/>
      <c r="O2042" s="87"/>
      <c r="P2042" s="87"/>
      <c r="Q2042" s="87"/>
      <c r="R2042" s="87"/>
      <c r="S2042" s="87"/>
      <c r="T2042" s="88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T2042" s="20" t="s">
        <v>190</v>
      </c>
      <c r="AU2042" s="20" t="s">
        <v>80</v>
      </c>
    </row>
    <row r="2043" s="2" customFormat="1">
      <c r="A2043" s="41"/>
      <c r="B2043" s="42"/>
      <c r="C2043" s="43"/>
      <c r="D2043" s="236" t="s">
        <v>1288</v>
      </c>
      <c r="E2043" s="43"/>
      <c r="F2043" s="288" t="s">
        <v>2694</v>
      </c>
      <c r="G2043" s="43"/>
      <c r="H2043" s="43"/>
      <c r="I2043" s="231"/>
      <c r="J2043" s="43"/>
      <c r="K2043" s="43"/>
      <c r="L2043" s="47"/>
      <c r="M2043" s="232"/>
      <c r="N2043" s="233"/>
      <c r="O2043" s="87"/>
      <c r="P2043" s="87"/>
      <c r="Q2043" s="87"/>
      <c r="R2043" s="87"/>
      <c r="S2043" s="87"/>
      <c r="T2043" s="88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T2043" s="20" t="s">
        <v>1288</v>
      </c>
      <c r="AU2043" s="20" t="s">
        <v>80</v>
      </c>
    </row>
    <row r="2044" s="14" customFormat="1">
      <c r="A2044" s="14"/>
      <c r="B2044" s="245"/>
      <c r="C2044" s="246"/>
      <c r="D2044" s="236" t="s">
        <v>192</v>
      </c>
      <c r="E2044" s="247" t="s">
        <v>19</v>
      </c>
      <c r="F2044" s="248" t="s">
        <v>2738</v>
      </c>
      <c r="G2044" s="246"/>
      <c r="H2044" s="249">
        <v>26.870166399999999</v>
      </c>
      <c r="I2044" s="250"/>
      <c r="J2044" s="246"/>
      <c r="K2044" s="246"/>
      <c r="L2044" s="251"/>
      <c r="M2044" s="252"/>
      <c r="N2044" s="253"/>
      <c r="O2044" s="253"/>
      <c r="P2044" s="253"/>
      <c r="Q2044" s="253"/>
      <c r="R2044" s="253"/>
      <c r="S2044" s="253"/>
      <c r="T2044" s="25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5" t="s">
        <v>192</v>
      </c>
      <c r="AU2044" s="255" t="s">
        <v>80</v>
      </c>
      <c r="AV2044" s="14" t="s">
        <v>80</v>
      </c>
      <c r="AW2044" s="14" t="s">
        <v>194</v>
      </c>
      <c r="AX2044" s="14" t="s">
        <v>71</v>
      </c>
      <c r="AY2044" s="255" t="s">
        <v>181</v>
      </c>
    </row>
    <row r="2045" s="14" customFormat="1">
      <c r="A2045" s="14"/>
      <c r="B2045" s="245"/>
      <c r="C2045" s="246"/>
      <c r="D2045" s="236" t="s">
        <v>192</v>
      </c>
      <c r="E2045" s="247" t="s">
        <v>19</v>
      </c>
      <c r="F2045" s="248" t="s">
        <v>2739</v>
      </c>
      <c r="G2045" s="246"/>
      <c r="H2045" s="249">
        <v>0.81000000000000005</v>
      </c>
      <c r="I2045" s="250"/>
      <c r="J2045" s="246"/>
      <c r="K2045" s="246"/>
      <c r="L2045" s="251"/>
      <c r="M2045" s="252"/>
      <c r="N2045" s="253"/>
      <c r="O2045" s="253"/>
      <c r="P2045" s="253"/>
      <c r="Q2045" s="253"/>
      <c r="R2045" s="253"/>
      <c r="S2045" s="253"/>
      <c r="T2045" s="25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5" t="s">
        <v>192</v>
      </c>
      <c r="AU2045" s="255" t="s">
        <v>80</v>
      </c>
      <c r="AV2045" s="14" t="s">
        <v>80</v>
      </c>
      <c r="AW2045" s="14" t="s">
        <v>194</v>
      </c>
      <c r="AX2045" s="14" t="s">
        <v>71</v>
      </c>
      <c r="AY2045" s="255" t="s">
        <v>181</v>
      </c>
    </row>
    <row r="2046" s="14" customFormat="1">
      <c r="A2046" s="14"/>
      <c r="B2046" s="245"/>
      <c r="C2046" s="246"/>
      <c r="D2046" s="236" t="s">
        <v>192</v>
      </c>
      <c r="E2046" s="247" t="s">
        <v>19</v>
      </c>
      <c r="F2046" s="248" t="s">
        <v>2740</v>
      </c>
      <c r="G2046" s="246"/>
      <c r="H2046" s="249">
        <v>5.1299999999999999</v>
      </c>
      <c r="I2046" s="250"/>
      <c r="J2046" s="246"/>
      <c r="K2046" s="246"/>
      <c r="L2046" s="251"/>
      <c r="M2046" s="252"/>
      <c r="N2046" s="253"/>
      <c r="O2046" s="253"/>
      <c r="P2046" s="253"/>
      <c r="Q2046" s="253"/>
      <c r="R2046" s="253"/>
      <c r="S2046" s="253"/>
      <c r="T2046" s="25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5" t="s">
        <v>192</v>
      </c>
      <c r="AU2046" s="255" t="s">
        <v>80</v>
      </c>
      <c r="AV2046" s="14" t="s">
        <v>80</v>
      </c>
      <c r="AW2046" s="14" t="s">
        <v>194</v>
      </c>
      <c r="AX2046" s="14" t="s">
        <v>71</v>
      </c>
      <c r="AY2046" s="255" t="s">
        <v>181</v>
      </c>
    </row>
    <row r="2047" s="2" customFormat="1" ht="37.8" customHeight="1">
      <c r="A2047" s="41"/>
      <c r="B2047" s="42"/>
      <c r="C2047" s="216" t="s">
        <v>2741</v>
      </c>
      <c r="D2047" s="216" t="s">
        <v>183</v>
      </c>
      <c r="E2047" s="217" t="s">
        <v>2742</v>
      </c>
      <c r="F2047" s="218" t="s">
        <v>2743</v>
      </c>
      <c r="G2047" s="219" t="s">
        <v>283</v>
      </c>
      <c r="H2047" s="220">
        <v>198.80000000000001</v>
      </c>
      <c r="I2047" s="221"/>
      <c r="J2047" s="222">
        <f>ROUND(I2047*H2047,2)</f>
        <v>0</v>
      </c>
      <c r="K2047" s="218" t="s">
        <v>187</v>
      </c>
      <c r="L2047" s="47"/>
      <c r="M2047" s="223" t="s">
        <v>19</v>
      </c>
      <c r="N2047" s="224" t="s">
        <v>42</v>
      </c>
      <c r="O2047" s="87"/>
      <c r="P2047" s="225">
        <f>O2047*H2047</f>
        <v>0</v>
      </c>
      <c r="Q2047" s="225">
        <v>0</v>
      </c>
      <c r="R2047" s="225">
        <f>Q2047*H2047</f>
        <v>0</v>
      </c>
      <c r="S2047" s="225">
        <v>0.075999999999999998</v>
      </c>
      <c r="T2047" s="226">
        <f>S2047*H2047</f>
        <v>15.108800000000001</v>
      </c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R2047" s="227" t="s">
        <v>188</v>
      </c>
      <c r="AT2047" s="227" t="s">
        <v>183</v>
      </c>
      <c r="AU2047" s="227" t="s">
        <v>80</v>
      </c>
      <c r="AY2047" s="20" t="s">
        <v>181</v>
      </c>
      <c r="BE2047" s="228">
        <f>IF(N2047="základní",J2047,0)</f>
        <v>0</v>
      </c>
      <c r="BF2047" s="228">
        <f>IF(N2047="snížená",J2047,0)</f>
        <v>0</v>
      </c>
      <c r="BG2047" s="228">
        <f>IF(N2047="zákl. přenesená",J2047,0)</f>
        <v>0</v>
      </c>
      <c r="BH2047" s="228">
        <f>IF(N2047="sníž. přenesená",J2047,0)</f>
        <v>0</v>
      </c>
      <c r="BI2047" s="228">
        <f>IF(N2047="nulová",J2047,0)</f>
        <v>0</v>
      </c>
      <c r="BJ2047" s="20" t="s">
        <v>78</v>
      </c>
      <c r="BK2047" s="228">
        <f>ROUND(I2047*H2047,2)</f>
        <v>0</v>
      </c>
      <c r="BL2047" s="20" t="s">
        <v>188</v>
      </c>
      <c r="BM2047" s="227" t="s">
        <v>2744</v>
      </c>
    </row>
    <row r="2048" s="2" customFormat="1">
      <c r="A2048" s="41"/>
      <c r="B2048" s="42"/>
      <c r="C2048" s="43"/>
      <c r="D2048" s="229" t="s">
        <v>190</v>
      </c>
      <c r="E2048" s="43"/>
      <c r="F2048" s="230" t="s">
        <v>2745</v>
      </c>
      <c r="G2048" s="43"/>
      <c r="H2048" s="43"/>
      <c r="I2048" s="231"/>
      <c r="J2048" s="43"/>
      <c r="K2048" s="43"/>
      <c r="L2048" s="47"/>
      <c r="M2048" s="232"/>
      <c r="N2048" s="233"/>
      <c r="O2048" s="87"/>
      <c r="P2048" s="87"/>
      <c r="Q2048" s="87"/>
      <c r="R2048" s="87"/>
      <c r="S2048" s="87"/>
      <c r="T2048" s="88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T2048" s="20" t="s">
        <v>190</v>
      </c>
      <c r="AU2048" s="20" t="s">
        <v>80</v>
      </c>
    </row>
    <row r="2049" s="13" customFormat="1">
      <c r="A2049" s="13"/>
      <c r="B2049" s="234"/>
      <c r="C2049" s="235"/>
      <c r="D2049" s="236" t="s">
        <v>192</v>
      </c>
      <c r="E2049" s="237" t="s">
        <v>19</v>
      </c>
      <c r="F2049" s="238" t="s">
        <v>204</v>
      </c>
      <c r="G2049" s="235"/>
      <c r="H2049" s="237" t="s">
        <v>19</v>
      </c>
      <c r="I2049" s="239"/>
      <c r="J2049" s="235"/>
      <c r="K2049" s="235"/>
      <c r="L2049" s="240"/>
      <c r="M2049" s="241"/>
      <c r="N2049" s="242"/>
      <c r="O2049" s="242"/>
      <c r="P2049" s="242"/>
      <c r="Q2049" s="242"/>
      <c r="R2049" s="242"/>
      <c r="S2049" s="242"/>
      <c r="T2049" s="24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4" t="s">
        <v>192</v>
      </c>
      <c r="AU2049" s="244" t="s">
        <v>80</v>
      </c>
      <c r="AV2049" s="13" t="s">
        <v>78</v>
      </c>
      <c r="AW2049" s="13" t="s">
        <v>194</v>
      </c>
      <c r="AX2049" s="13" t="s">
        <v>71</v>
      </c>
      <c r="AY2049" s="244" t="s">
        <v>181</v>
      </c>
    </row>
    <row r="2050" s="14" customFormat="1">
      <c r="A2050" s="14"/>
      <c r="B2050" s="245"/>
      <c r="C2050" s="246"/>
      <c r="D2050" s="236" t="s">
        <v>192</v>
      </c>
      <c r="E2050" s="247" t="s">
        <v>19</v>
      </c>
      <c r="F2050" s="248" t="s">
        <v>2746</v>
      </c>
      <c r="G2050" s="246"/>
      <c r="H2050" s="249">
        <v>63.200000000000003</v>
      </c>
      <c r="I2050" s="250"/>
      <c r="J2050" s="246"/>
      <c r="K2050" s="246"/>
      <c r="L2050" s="251"/>
      <c r="M2050" s="252"/>
      <c r="N2050" s="253"/>
      <c r="O2050" s="253"/>
      <c r="P2050" s="253"/>
      <c r="Q2050" s="253"/>
      <c r="R2050" s="253"/>
      <c r="S2050" s="253"/>
      <c r="T2050" s="25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5" t="s">
        <v>192</v>
      </c>
      <c r="AU2050" s="255" t="s">
        <v>80</v>
      </c>
      <c r="AV2050" s="14" t="s">
        <v>80</v>
      </c>
      <c r="AW2050" s="14" t="s">
        <v>194</v>
      </c>
      <c r="AX2050" s="14" t="s">
        <v>71</v>
      </c>
      <c r="AY2050" s="255" t="s">
        <v>181</v>
      </c>
    </row>
    <row r="2051" s="14" customFormat="1">
      <c r="A2051" s="14"/>
      <c r="B2051" s="245"/>
      <c r="C2051" s="246"/>
      <c r="D2051" s="236" t="s">
        <v>192</v>
      </c>
      <c r="E2051" s="247" t="s">
        <v>19</v>
      </c>
      <c r="F2051" s="248" t="s">
        <v>2747</v>
      </c>
      <c r="G2051" s="246"/>
      <c r="H2051" s="249">
        <v>35.799999999999997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192</v>
      </c>
      <c r="AU2051" s="255" t="s">
        <v>80</v>
      </c>
      <c r="AV2051" s="14" t="s">
        <v>80</v>
      </c>
      <c r="AW2051" s="14" t="s">
        <v>194</v>
      </c>
      <c r="AX2051" s="14" t="s">
        <v>71</v>
      </c>
      <c r="AY2051" s="255" t="s">
        <v>181</v>
      </c>
    </row>
    <row r="2052" s="14" customFormat="1">
      <c r="A2052" s="14"/>
      <c r="B2052" s="245"/>
      <c r="C2052" s="246"/>
      <c r="D2052" s="236" t="s">
        <v>192</v>
      </c>
      <c r="E2052" s="247" t="s">
        <v>19</v>
      </c>
      <c r="F2052" s="248" t="s">
        <v>2748</v>
      </c>
      <c r="G2052" s="246"/>
      <c r="H2052" s="249">
        <v>21.400000000000002</v>
      </c>
      <c r="I2052" s="250"/>
      <c r="J2052" s="246"/>
      <c r="K2052" s="246"/>
      <c r="L2052" s="251"/>
      <c r="M2052" s="252"/>
      <c r="N2052" s="253"/>
      <c r="O2052" s="253"/>
      <c r="P2052" s="253"/>
      <c r="Q2052" s="253"/>
      <c r="R2052" s="253"/>
      <c r="S2052" s="253"/>
      <c r="T2052" s="25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5" t="s">
        <v>192</v>
      </c>
      <c r="AU2052" s="255" t="s">
        <v>80</v>
      </c>
      <c r="AV2052" s="14" t="s">
        <v>80</v>
      </c>
      <c r="AW2052" s="14" t="s">
        <v>194</v>
      </c>
      <c r="AX2052" s="14" t="s">
        <v>71</v>
      </c>
      <c r="AY2052" s="255" t="s">
        <v>181</v>
      </c>
    </row>
    <row r="2053" s="14" customFormat="1">
      <c r="A2053" s="14"/>
      <c r="B2053" s="245"/>
      <c r="C2053" s="246"/>
      <c r="D2053" s="236" t="s">
        <v>192</v>
      </c>
      <c r="E2053" s="247" t="s">
        <v>19</v>
      </c>
      <c r="F2053" s="248" t="s">
        <v>2749</v>
      </c>
      <c r="G2053" s="246"/>
      <c r="H2053" s="249">
        <v>3.6000000000000001</v>
      </c>
      <c r="I2053" s="250"/>
      <c r="J2053" s="246"/>
      <c r="K2053" s="246"/>
      <c r="L2053" s="251"/>
      <c r="M2053" s="252"/>
      <c r="N2053" s="253"/>
      <c r="O2053" s="253"/>
      <c r="P2053" s="253"/>
      <c r="Q2053" s="253"/>
      <c r="R2053" s="253"/>
      <c r="S2053" s="253"/>
      <c r="T2053" s="25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5" t="s">
        <v>192</v>
      </c>
      <c r="AU2053" s="255" t="s">
        <v>80</v>
      </c>
      <c r="AV2053" s="14" t="s">
        <v>80</v>
      </c>
      <c r="AW2053" s="14" t="s">
        <v>194</v>
      </c>
      <c r="AX2053" s="14" t="s">
        <v>71</v>
      </c>
      <c r="AY2053" s="255" t="s">
        <v>181</v>
      </c>
    </row>
    <row r="2054" s="15" customFormat="1">
      <c r="A2054" s="15"/>
      <c r="B2054" s="256"/>
      <c r="C2054" s="257"/>
      <c r="D2054" s="236" t="s">
        <v>192</v>
      </c>
      <c r="E2054" s="258" t="s">
        <v>19</v>
      </c>
      <c r="F2054" s="259" t="s">
        <v>214</v>
      </c>
      <c r="G2054" s="257"/>
      <c r="H2054" s="260">
        <v>124</v>
      </c>
      <c r="I2054" s="261"/>
      <c r="J2054" s="257"/>
      <c r="K2054" s="257"/>
      <c r="L2054" s="262"/>
      <c r="M2054" s="263"/>
      <c r="N2054" s="264"/>
      <c r="O2054" s="264"/>
      <c r="P2054" s="264"/>
      <c r="Q2054" s="264"/>
      <c r="R2054" s="264"/>
      <c r="S2054" s="264"/>
      <c r="T2054" s="26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T2054" s="266" t="s">
        <v>192</v>
      </c>
      <c r="AU2054" s="266" t="s">
        <v>80</v>
      </c>
      <c r="AV2054" s="15" t="s">
        <v>97</v>
      </c>
      <c r="AW2054" s="15" t="s">
        <v>194</v>
      </c>
      <c r="AX2054" s="15" t="s">
        <v>71</v>
      </c>
      <c r="AY2054" s="266" t="s">
        <v>181</v>
      </c>
    </row>
    <row r="2055" s="13" customFormat="1">
      <c r="A2055" s="13"/>
      <c r="B2055" s="234"/>
      <c r="C2055" s="235"/>
      <c r="D2055" s="236" t="s">
        <v>192</v>
      </c>
      <c r="E2055" s="237" t="s">
        <v>19</v>
      </c>
      <c r="F2055" s="238" t="s">
        <v>215</v>
      </c>
      <c r="G2055" s="235"/>
      <c r="H2055" s="237" t="s">
        <v>19</v>
      </c>
      <c r="I2055" s="239"/>
      <c r="J2055" s="235"/>
      <c r="K2055" s="235"/>
      <c r="L2055" s="240"/>
      <c r="M2055" s="241"/>
      <c r="N2055" s="242"/>
      <c r="O2055" s="242"/>
      <c r="P2055" s="242"/>
      <c r="Q2055" s="242"/>
      <c r="R2055" s="242"/>
      <c r="S2055" s="242"/>
      <c r="T2055" s="24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4" t="s">
        <v>192</v>
      </c>
      <c r="AU2055" s="244" t="s">
        <v>80</v>
      </c>
      <c r="AV2055" s="13" t="s">
        <v>78</v>
      </c>
      <c r="AW2055" s="13" t="s">
        <v>194</v>
      </c>
      <c r="AX2055" s="13" t="s">
        <v>71</v>
      </c>
      <c r="AY2055" s="244" t="s">
        <v>181</v>
      </c>
    </row>
    <row r="2056" s="14" customFormat="1">
      <c r="A2056" s="14"/>
      <c r="B2056" s="245"/>
      <c r="C2056" s="246"/>
      <c r="D2056" s="236" t="s">
        <v>192</v>
      </c>
      <c r="E2056" s="247" t="s">
        <v>19</v>
      </c>
      <c r="F2056" s="248" t="s">
        <v>2750</v>
      </c>
      <c r="G2056" s="246"/>
      <c r="H2056" s="249">
        <v>24.200000000000003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192</v>
      </c>
      <c r="AU2056" s="255" t="s">
        <v>80</v>
      </c>
      <c r="AV2056" s="14" t="s">
        <v>80</v>
      </c>
      <c r="AW2056" s="14" t="s">
        <v>194</v>
      </c>
      <c r="AX2056" s="14" t="s">
        <v>71</v>
      </c>
      <c r="AY2056" s="255" t="s">
        <v>181</v>
      </c>
    </row>
    <row r="2057" s="14" customFormat="1">
      <c r="A2057" s="14"/>
      <c r="B2057" s="245"/>
      <c r="C2057" s="246"/>
      <c r="D2057" s="236" t="s">
        <v>192</v>
      </c>
      <c r="E2057" s="247" t="s">
        <v>19</v>
      </c>
      <c r="F2057" s="248" t="s">
        <v>2751</v>
      </c>
      <c r="G2057" s="246"/>
      <c r="H2057" s="249">
        <v>8.4000000000000004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192</v>
      </c>
      <c r="AU2057" s="255" t="s">
        <v>80</v>
      </c>
      <c r="AV2057" s="14" t="s">
        <v>80</v>
      </c>
      <c r="AW2057" s="14" t="s">
        <v>194</v>
      </c>
      <c r="AX2057" s="14" t="s">
        <v>71</v>
      </c>
      <c r="AY2057" s="255" t="s">
        <v>181</v>
      </c>
    </row>
    <row r="2058" s="14" customFormat="1">
      <c r="A2058" s="14"/>
      <c r="B2058" s="245"/>
      <c r="C2058" s="246"/>
      <c r="D2058" s="236" t="s">
        <v>192</v>
      </c>
      <c r="E2058" s="247" t="s">
        <v>19</v>
      </c>
      <c r="F2058" s="248" t="s">
        <v>2752</v>
      </c>
      <c r="G2058" s="246"/>
      <c r="H2058" s="249">
        <v>14.800000000000001</v>
      </c>
      <c r="I2058" s="250"/>
      <c r="J2058" s="246"/>
      <c r="K2058" s="246"/>
      <c r="L2058" s="251"/>
      <c r="M2058" s="252"/>
      <c r="N2058" s="253"/>
      <c r="O2058" s="253"/>
      <c r="P2058" s="253"/>
      <c r="Q2058" s="253"/>
      <c r="R2058" s="253"/>
      <c r="S2058" s="253"/>
      <c r="T2058" s="25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5" t="s">
        <v>192</v>
      </c>
      <c r="AU2058" s="255" t="s">
        <v>80</v>
      </c>
      <c r="AV2058" s="14" t="s">
        <v>80</v>
      </c>
      <c r="AW2058" s="14" t="s">
        <v>194</v>
      </c>
      <c r="AX2058" s="14" t="s">
        <v>71</v>
      </c>
      <c r="AY2058" s="255" t="s">
        <v>181</v>
      </c>
    </row>
    <row r="2059" s="15" customFormat="1">
      <c r="A2059" s="15"/>
      <c r="B2059" s="256"/>
      <c r="C2059" s="257"/>
      <c r="D2059" s="236" t="s">
        <v>192</v>
      </c>
      <c r="E2059" s="258" t="s">
        <v>19</v>
      </c>
      <c r="F2059" s="259" t="s">
        <v>214</v>
      </c>
      <c r="G2059" s="257"/>
      <c r="H2059" s="260">
        <v>47.400000000000006</v>
      </c>
      <c r="I2059" s="261"/>
      <c r="J2059" s="257"/>
      <c r="K2059" s="257"/>
      <c r="L2059" s="262"/>
      <c r="M2059" s="263"/>
      <c r="N2059" s="264"/>
      <c r="O2059" s="264"/>
      <c r="P2059" s="264"/>
      <c r="Q2059" s="264"/>
      <c r="R2059" s="264"/>
      <c r="S2059" s="264"/>
      <c r="T2059" s="26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T2059" s="266" t="s">
        <v>192</v>
      </c>
      <c r="AU2059" s="266" t="s">
        <v>80</v>
      </c>
      <c r="AV2059" s="15" t="s">
        <v>97</v>
      </c>
      <c r="AW2059" s="15" t="s">
        <v>194</v>
      </c>
      <c r="AX2059" s="15" t="s">
        <v>71</v>
      </c>
      <c r="AY2059" s="266" t="s">
        <v>181</v>
      </c>
    </row>
    <row r="2060" s="13" customFormat="1">
      <c r="A2060" s="13"/>
      <c r="B2060" s="234"/>
      <c r="C2060" s="235"/>
      <c r="D2060" s="236" t="s">
        <v>192</v>
      </c>
      <c r="E2060" s="237" t="s">
        <v>19</v>
      </c>
      <c r="F2060" s="238" t="s">
        <v>217</v>
      </c>
      <c r="G2060" s="235"/>
      <c r="H2060" s="237" t="s">
        <v>19</v>
      </c>
      <c r="I2060" s="239"/>
      <c r="J2060" s="235"/>
      <c r="K2060" s="235"/>
      <c r="L2060" s="240"/>
      <c r="M2060" s="241"/>
      <c r="N2060" s="242"/>
      <c r="O2060" s="242"/>
      <c r="P2060" s="242"/>
      <c r="Q2060" s="242"/>
      <c r="R2060" s="242"/>
      <c r="S2060" s="242"/>
      <c r="T2060" s="24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4" t="s">
        <v>192</v>
      </c>
      <c r="AU2060" s="244" t="s">
        <v>80</v>
      </c>
      <c r="AV2060" s="13" t="s">
        <v>78</v>
      </c>
      <c r="AW2060" s="13" t="s">
        <v>194</v>
      </c>
      <c r="AX2060" s="13" t="s">
        <v>71</v>
      </c>
      <c r="AY2060" s="244" t="s">
        <v>181</v>
      </c>
    </row>
    <row r="2061" s="14" customFormat="1">
      <c r="A2061" s="14"/>
      <c r="B2061" s="245"/>
      <c r="C2061" s="246"/>
      <c r="D2061" s="236" t="s">
        <v>192</v>
      </c>
      <c r="E2061" s="247" t="s">
        <v>19</v>
      </c>
      <c r="F2061" s="248" t="s">
        <v>2753</v>
      </c>
      <c r="G2061" s="246"/>
      <c r="H2061" s="249">
        <v>27.399999999999999</v>
      </c>
      <c r="I2061" s="250"/>
      <c r="J2061" s="246"/>
      <c r="K2061" s="246"/>
      <c r="L2061" s="251"/>
      <c r="M2061" s="252"/>
      <c r="N2061" s="253"/>
      <c r="O2061" s="253"/>
      <c r="P2061" s="253"/>
      <c r="Q2061" s="253"/>
      <c r="R2061" s="253"/>
      <c r="S2061" s="253"/>
      <c r="T2061" s="25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55" t="s">
        <v>192</v>
      </c>
      <c r="AU2061" s="255" t="s">
        <v>80</v>
      </c>
      <c r="AV2061" s="14" t="s">
        <v>80</v>
      </c>
      <c r="AW2061" s="14" t="s">
        <v>194</v>
      </c>
      <c r="AX2061" s="14" t="s">
        <v>71</v>
      </c>
      <c r="AY2061" s="255" t="s">
        <v>181</v>
      </c>
    </row>
    <row r="2062" s="15" customFormat="1">
      <c r="A2062" s="15"/>
      <c r="B2062" s="256"/>
      <c r="C2062" s="257"/>
      <c r="D2062" s="236" t="s">
        <v>192</v>
      </c>
      <c r="E2062" s="258" t="s">
        <v>19</v>
      </c>
      <c r="F2062" s="259" t="s">
        <v>214</v>
      </c>
      <c r="G2062" s="257"/>
      <c r="H2062" s="260">
        <v>27.399999999999999</v>
      </c>
      <c r="I2062" s="261"/>
      <c r="J2062" s="257"/>
      <c r="K2062" s="257"/>
      <c r="L2062" s="262"/>
      <c r="M2062" s="263"/>
      <c r="N2062" s="264"/>
      <c r="O2062" s="264"/>
      <c r="P2062" s="264"/>
      <c r="Q2062" s="264"/>
      <c r="R2062" s="264"/>
      <c r="S2062" s="264"/>
      <c r="T2062" s="26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T2062" s="266" t="s">
        <v>192</v>
      </c>
      <c r="AU2062" s="266" t="s">
        <v>80</v>
      </c>
      <c r="AV2062" s="15" t="s">
        <v>97</v>
      </c>
      <c r="AW2062" s="15" t="s">
        <v>194</v>
      </c>
      <c r="AX2062" s="15" t="s">
        <v>71</v>
      </c>
      <c r="AY2062" s="266" t="s">
        <v>181</v>
      </c>
    </row>
    <row r="2063" s="16" customFormat="1">
      <c r="A2063" s="16"/>
      <c r="B2063" s="267"/>
      <c r="C2063" s="268"/>
      <c r="D2063" s="236" t="s">
        <v>192</v>
      </c>
      <c r="E2063" s="269" t="s">
        <v>19</v>
      </c>
      <c r="F2063" s="270" t="s">
        <v>220</v>
      </c>
      <c r="G2063" s="268"/>
      <c r="H2063" s="271">
        <v>198.80000000000001</v>
      </c>
      <c r="I2063" s="272"/>
      <c r="J2063" s="268"/>
      <c r="K2063" s="268"/>
      <c r="L2063" s="273"/>
      <c r="M2063" s="274"/>
      <c r="N2063" s="275"/>
      <c r="O2063" s="275"/>
      <c r="P2063" s="275"/>
      <c r="Q2063" s="275"/>
      <c r="R2063" s="275"/>
      <c r="S2063" s="275"/>
      <c r="T2063" s="27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T2063" s="277" t="s">
        <v>192</v>
      </c>
      <c r="AU2063" s="277" t="s">
        <v>80</v>
      </c>
      <c r="AV2063" s="16" t="s">
        <v>188</v>
      </c>
      <c r="AW2063" s="16" t="s">
        <v>194</v>
      </c>
      <c r="AX2063" s="16" t="s">
        <v>78</v>
      </c>
      <c r="AY2063" s="277" t="s">
        <v>181</v>
      </c>
    </row>
    <row r="2064" s="2" customFormat="1" ht="37.8" customHeight="1">
      <c r="A2064" s="41"/>
      <c r="B2064" s="42"/>
      <c r="C2064" s="216" t="s">
        <v>2754</v>
      </c>
      <c r="D2064" s="216" t="s">
        <v>183</v>
      </c>
      <c r="E2064" s="217" t="s">
        <v>2755</v>
      </c>
      <c r="F2064" s="218" t="s">
        <v>2756</v>
      </c>
      <c r="G2064" s="219" t="s">
        <v>283</v>
      </c>
      <c r="H2064" s="220">
        <v>46.383000000000003</v>
      </c>
      <c r="I2064" s="221"/>
      <c r="J2064" s="222">
        <f>ROUND(I2064*H2064,2)</f>
        <v>0</v>
      </c>
      <c r="K2064" s="218" t="s">
        <v>187</v>
      </c>
      <c r="L2064" s="47"/>
      <c r="M2064" s="223" t="s">
        <v>19</v>
      </c>
      <c r="N2064" s="224" t="s">
        <v>42</v>
      </c>
      <c r="O2064" s="87"/>
      <c r="P2064" s="225">
        <f>O2064*H2064</f>
        <v>0</v>
      </c>
      <c r="Q2064" s="225">
        <v>0</v>
      </c>
      <c r="R2064" s="225">
        <f>Q2064*H2064</f>
        <v>0</v>
      </c>
      <c r="S2064" s="225">
        <v>0.063</v>
      </c>
      <c r="T2064" s="226">
        <f>S2064*H2064</f>
        <v>2.922129</v>
      </c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R2064" s="227" t="s">
        <v>188</v>
      </c>
      <c r="AT2064" s="227" t="s">
        <v>183</v>
      </c>
      <c r="AU2064" s="227" t="s">
        <v>80</v>
      </c>
      <c r="AY2064" s="20" t="s">
        <v>181</v>
      </c>
      <c r="BE2064" s="228">
        <f>IF(N2064="základní",J2064,0)</f>
        <v>0</v>
      </c>
      <c r="BF2064" s="228">
        <f>IF(N2064="snížená",J2064,0)</f>
        <v>0</v>
      </c>
      <c r="BG2064" s="228">
        <f>IF(N2064="zákl. přenesená",J2064,0)</f>
        <v>0</v>
      </c>
      <c r="BH2064" s="228">
        <f>IF(N2064="sníž. přenesená",J2064,0)</f>
        <v>0</v>
      </c>
      <c r="BI2064" s="228">
        <f>IF(N2064="nulová",J2064,0)</f>
        <v>0</v>
      </c>
      <c r="BJ2064" s="20" t="s">
        <v>78</v>
      </c>
      <c r="BK2064" s="228">
        <f>ROUND(I2064*H2064,2)</f>
        <v>0</v>
      </c>
      <c r="BL2064" s="20" t="s">
        <v>188</v>
      </c>
      <c r="BM2064" s="227" t="s">
        <v>2757</v>
      </c>
    </row>
    <row r="2065" s="2" customFormat="1">
      <c r="A2065" s="41"/>
      <c r="B2065" s="42"/>
      <c r="C2065" s="43"/>
      <c r="D2065" s="229" t="s">
        <v>190</v>
      </c>
      <c r="E2065" s="43"/>
      <c r="F2065" s="230" t="s">
        <v>2758</v>
      </c>
      <c r="G2065" s="43"/>
      <c r="H2065" s="43"/>
      <c r="I2065" s="231"/>
      <c r="J2065" s="43"/>
      <c r="K2065" s="43"/>
      <c r="L2065" s="47"/>
      <c r="M2065" s="232"/>
      <c r="N2065" s="233"/>
      <c r="O2065" s="87"/>
      <c r="P2065" s="87"/>
      <c r="Q2065" s="87"/>
      <c r="R2065" s="87"/>
      <c r="S2065" s="87"/>
      <c r="T2065" s="88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T2065" s="20" t="s">
        <v>190</v>
      </c>
      <c r="AU2065" s="20" t="s">
        <v>80</v>
      </c>
    </row>
    <row r="2066" s="14" customFormat="1">
      <c r="A2066" s="14"/>
      <c r="B2066" s="245"/>
      <c r="C2066" s="246"/>
      <c r="D2066" s="236" t="s">
        <v>192</v>
      </c>
      <c r="E2066" s="247" t="s">
        <v>19</v>
      </c>
      <c r="F2066" s="248" t="s">
        <v>2759</v>
      </c>
      <c r="G2066" s="246"/>
      <c r="H2066" s="249">
        <v>10.94</v>
      </c>
      <c r="I2066" s="250"/>
      <c r="J2066" s="246"/>
      <c r="K2066" s="246"/>
      <c r="L2066" s="251"/>
      <c r="M2066" s="252"/>
      <c r="N2066" s="253"/>
      <c r="O2066" s="253"/>
      <c r="P2066" s="253"/>
      <c r="Q2066" s="253"/>
      <c r="R2066" s="253"/>
      <c r="S2066" s="253"/>
      <c r="T2066" s="25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5" t="s">
        <v>192</v>
      </c>
      <c r="AU2066" s="255" t="s">
        <v>80</v>
      </c>
      <c r="AV2066" s="14" t="s">
        <v>80</v>
      </c>
      <c r="AW2066" s="14" t="s">
        <v>194</v>
      </c>
      <c r="AX2066" s="14" t="s">
        <v>71</v>
      </c>
      <c r="AY2066" s="255" t="s">
        <v>181</v>
      </c>
    </row>
    <row r="2067" s="14" customFormat="1">
      <c r="A2067" s="14"/>
      <c r="B2067" s="245"/>
      <c r="C2067" s="246"/>
      <c r="D2067" s="236" t="s">
        <v>192</v>
      </c>
      <c r="E2067" s="247" t="s">
        <v>19</v>
      </c>
      <c r="F2067" s="248" t="s">
        <v>2760</v>
      </c>
      <c r="G2067" s="246"/>
      <c r="H2067" s="249">
        <v>16.242999999999999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192</v>
      </c>
      <c r="AU2067" s="255" t="s">
        <v>80</v>
      </c>
      <c r="AV2067" s="14" t="s">
        <v>80</v>
      </c>
      <c r="AW2067" s="14" t="s">
        <v>194</v>
      </c>
      <c r="AX2067" s="14" t="s">
        <v>71</v>
      </c>
      <c r="AY2067" s="255" t="s">
        <v>181</v>
      </c>
    </row>
    <row r="2068" s="14" customFormat="1">
      <c r="A2068" s="14"/>
      <c r="B2068" s="245"/>
      <c r="C2068" s="246"/>
      <c r="D2068" s="236" t="s">
        <v>192</v>
      </c>
      <c r="E2068" s="247" t="s">
        <v>19</v>
      </c>
      <c r="F2068" s="248" t="s">
        <v>2761</v>
      </c>
      <c r="G2068" s="246"/>
      <c r="H2068" s="249">
        <v>9.9000000000000004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5" t="s">
        <v>192</v>
      </c>
      <c r="AU2068" s="255" t="s">
        <v>80</v>
      </c>
      <c r="AV2068" s="14" t="s">
        <v>80</v>
      </c>
      <c r="AW2068" s="14" t="s">
        <v>194</v>
      </c>
      <c r="AX2068" s="14" t="s">
        <v>71</v>
      </c>
      <c r="AY2068" s="255" t="s">
        <v>181</v>
      </c>
    </row>
    <row r="2069" s="14" customFormat="1">
      <c r="A2069" s="14"/>
      <c r="B2069" s="245"/>
      <c r="C2069" s="246"/>
      <c r="D2069" s="236" t="s">
        <v>192</v>
      </c>
      <c r="E2069" s="247" t="s">
        <v>19</v>
      </c>
      <c r="F2069" s="248" t="s">
        <v>2749</v>
      </c>
      <c r="G2069" s="246"/>
      <c r="H2069" s="249">
        <v>3.6000000000000001</v>
      </c>
      <c r="I2069" s="250"/>
      <c r="J2069" s="246"/>
      <c r="K2069" s="246"/>
      <c r="L2069" s="251"/>
      <c r="M2069" s="252"/>
      <c r="N2069" s="253"/>
      <c r="O2069" s="253"/>
      <c r="P2069" s="253"/>
      <c r="Q2069" s="253"/>
      <c r="R2069" s="253"/>
      <c r="S2069" s="253"/>
      <c r="T2069" s="25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5" t="s">
        <v>192</v>
      </c>
      <c r="AU2069" s="255" t="s">
        <v>80</v>
      </c>
      <c r="AV2069" s="14" t="s">
        <v>80</v>
      </c>
      <c r="AW2069" s="14" t="s">
        <v>194</v>
      </c>
      <c r="AX2069" s="14" t="s">
        <v>71</v>
      </c>
      <c r="AY2069" s="255" t="s">
        <v>181</v>
      </c>
    </row>
    <row r="2070" s="14" customFormat="1">
      <c r="A2070" s="14"/>
      <c r="B2070" s="245"/>
      <c r="C2070" s="246"/>
      <c r="D2070" s="236" t="s">
        <v>192</v>
      </c>
      <c r="E2070" s="247" t="s">
        <v>19</v>
      </c>
      <c r="F2070" s="248" t="s">
        <v>2762</v>
      </c>
      <c r="G2070" s="246"/>
      <c r="H2070" s="249">
        <v>5.7000000000000002</v>
      </c>
      <c r="I2070" s="250"/>
      <c r="J2070" s="246"/>
      <c r="K2070" s="246"/>
      <c r="L2070" s="251"/>
      <c r="M2070" s="252"/>
      <c r="N2070" s="253"/>
      <c r="O2070" s="253"/>
      <c r="P2070" s="253"/>
      <c r="Q2070" s="253"/>
      <c r="R2070" s="253"/>
      <c r="S2070" s="253"/>
      <c r="T2070" s="25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5" t="s">
        <v>192</v>
      </c>
      <c r="AU2070" s="255" t="s">
        <v>80</v>
      </c>
      <c r="AV2070" s="14" t="s">
        <v>80</v>
      </c>
      <c r="AW2070" s="14" t="s">
        <v>194</v>
      </c>
      <c r="AX2070" s="14" t="s">
        <v>71</v>
      </c>
      <c r="AY2070" s="255" t="s">
        <v>181</v>
      </c>
    </row>
    <row r="2071" s="2" customFormat="1" ht="24.15" customHeight="1">
      <c r="A2071" s="41"/>
      <c r="B2071" s="42"/>
      <c r="C2071" s="216" t="s">
        <v>2763</v>
      </c>
      <c r="D2071" s="216" t="s">
        <v>183</v>
      </c>
      <c r="E2071" s="217" t="s">
        <v>2764</v>
      </c>
      <c r="F2071" s="218" t="s">
        <v>2765</v>
      </c>
      <c r="G2071" s="219" t="s">
        <v>304</v>
      </c>
      <c r="H2071" s="220">
        <v>18</v>
      </c>
      <c r="I2071" s="221"/>
      <c r="J2071" s="222">
        <f>ROUND(I2071*H2071,2)</f>
        <v>0</v>
      </c>
      <c r="K2071" s="218" t="s">
        <v>187</v>
      </c>
      <c r="L2071" s="47"/>
      <c r="M2071" s="223" t="s">
        <v>19</v>
      </c>
      <c r="N2071" s="224" t="s">
        <v>42</v>
      </c>
      <c r="O2071" s="87"/>
      <c r="P2071" s="225">
        <f>O2071*H2071</f>
        <v>0</v>
      </c>
      <c r="Q2071" s="225">
        <v>0</v>
      </c>
      <c r="R2071" s="225">
        <f>Q2071*H2071</f>
        <v>0</v>
      </c>
      <c r="S2071" s="225">
        <v>0.053999999999999999</v>
      </c>
      <c r="T2071" s="226">
        <f>S2071*H2071</f>
        <v>0.97199999999999998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7" t="s">
        <v>188</v>
      </c>
      <c r="AT2071" s="227" t="s">
        <v>183</v>
      </c>
      <c r="AU2071" s="227" t="s">
        <v>80</v>
      </c>
      <c r="AY2071" s="20" t="s">
        <v>181</v>
      </c>
      <c r="BE2071" s="228">
        <f>IF(N2071="základní",J2071,0)</f>
        <v>0</v>
      </c>
      <c r="BF2071" s="228">
        <f>IF(N2071="snížená",J2071,0)</f>
        <v>0</v>
      </c>
      <c r="BG2071" s="228">
        <f>IF(N2071="zákl. přenesená",J2071,0)</f>
        <v>0</v>
      </c>
      <c r="BH2071" s="228">
        <f>IF(N2071="sníž. přenesená",J2071,0)</f>
        <v>0</v>
      </c>
      <c r="BI2071" s="228">
        <f>IF(N2071="nulová",J2071,0)</f>
        <v>0</v>
      </c>
      <c r="BJ2071" s="20" t="s">
        <v>78</v>
      </c>
      <c r="BK2071" s="228">
        <f>ROUND(I2071*H2071,2)</f>
        <v>0</v>
      </c>
      <c r="BL2071" s="20" t="s">
        <v>188</v>
      </c>
      <c r="BM2071" s="227" t="s">
        <v>2766</v>
      </c>
    </row>
    <row r="2072" s="2" customFormat="1">
      <c r="A2072" s="41"/>
      <c r="B2072" s="42"/>
      <c r="C2072" s="43"/>
      <c r="D2072" s="229" t="s">
        <v>190</v>
      </c>
      <c r="E2072" s="43"/>
      <c r="F2072" s="230" t="s">
        <v>2767</v>
      </c>
      <c r="G2072" s="43"/>
      <c r="H2072" s="43"/>
      <c r="I2072" s="231"/>
      <c r="J2072" s="43"/>
      <c r="K2072" s="43"/>
      <c r="L2072" s="47"/>
      <c r="M2072" s="232"/>
      <c r="N2072" s="233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190</v>
      </c>
      <c r="AU2072" s="20" t="s">
        <v>80</v>
      </c>
    </row>
    <row r="2073" s="14" customFormat="1">
      <c r="A2073" s="14"/>
      <c r="B2073" s="245"/>
      <c r="C2073" s="246"/>
      <c r="D2073" s="236" t="s">
        <v>192</v>
      </c>
      <c r="E2073" s="247" t="s">
        <v>19</v>
      </c>
      <c r="F2073" s="248" t="s">
        <v>2768</v>
      </c>
      <c r="G2073" s="246"/>
      <c r="H2073" s="249">
        <v>18</v>
      </c>
      <c r="I2073" s="250"/>
      <c r="J2073" s="246"/>
      <c r="K2073" s="246"/>
      <c r="L2073" s="251"/>
      <c r="M2073" s="252"/>
      <c r="N2073" s="253"/>
      <c r="O2073" s="253"/>
      <c r="P2073" s="253"/>
      <c r="Q2073" s="253"/>
      <c r="R2073" s="253"/>
      <c r="S2073" s="253"/>
      <c r="T2073" s="25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5" t="s">
        <v>192</v>
      </c>
      <c r="AU2073" s="255" t="s">
        <v>80</v>
      </c>
      <c r="AV2073" s="14" t="s">
        <v>80</v>
      </c>
      <c r="AW2073" s="14" t="s">
        <v>194</v>
      </c>
      <c r="AX2073" s="14" t="s">
        <v>71</v>
      </c>
      <c r="AY2073" s="255" t="s">
        <v>181</v>
      </c>
    </row>
    <row r="2074" s="12" customFormat="1" ht="22.8" customHeight="1">
      <c r="A2074" s="12"/>
      <c r="B2074" s="200"/>
      <c r="C2074" s="201"/>
      <c r="D2074" s="202" t="s">
        <v>70</v>
      </c>
      <c r="E2074" s="214" t="s">
        <v>916</v>
      </c>
      <c r="F2074" s="214" t="s">
        <v>2769</v>
      </c>
      <c r="G2074" s="201"/>
      <c r="H2074" s="201"/>
      <c r="I2074" s="204"/>
      <c r="J2074" s="215">
        <f>BK2074</f>
        <v>0</v>
      </c>
      <c r="K2074" s="201"/>
      <c r="L2074" s="206"/>
      <c r="M2074" s="207"/>
      <c r="N2074" s="208"/>
      <c r="O2074" s="208"/>
      <c r="P2074" s="209">
        <f>SUM(P2075:P2384)</f>
        <v>0</v>
      </c>
      <c r="Q2074" s="208"/>
      <c r="R2074" s="209">
        <f>SUM(R2075:R2384)</f>
        <v>0.016996339999999999</v>
      </c>
      <c r="S2074" s="208"/>
      <c r="T2074" s="210">
        <f>SUM(T2075:T2384)</f>
        <v>146.03477699999999</v>
      </c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R2074" s="211" t="s">
        <v>78</v>
      </c>
      <c r="AT2074" s="212" t="s">
        <v>70</v>
      </c>
      <c r="AU2074" s="212" t="s">
        <v>78</v>
      </c>
      <c r="AY2074" s="211" t="s">
        <v>181</v>
      </c>
      <c r="BK2074" s="213">
        <f>SUM(BK2075:BK2384)</f>
        <v>0</v>
      </c>
    </row>
    <row r="2075" s="2" customFormat="1" ht="55.5" customHeight="1">
      <c r="A2075" s="41"/>
      <c r="B2075" s="42"/>
      <c r="C2075" s="216" t="s">
        <v>2770</v>
      </c>
      <c r="D2075" s="216" t="s">
        <v>183</v>
      </c>
      <c r="E2075" s="217" t="s">
        <v>2771</v>
      </c>
      <c r="F2075" s="218" t="s">
        <v>2772</v>
      </c>
      <c r="G2075" s="219" t="s">
        <v>420</v>
      </c>
      <c r="H2075" s="220">
        <v>2</v>
      </c>
      <c r="I2075" s="221"/>
      <c r="J2075" s="222">
        <f>ROUND(I2075*H2075,2)</f>
        <v>0</v>
      </c>
      <c r="K2075" s="218" t="s">
        <v>421</v>
      </c>
      <c r="L2075" s="47"/>
      <c r="M2075" s="223" t="s">
        <v>19</v>
      </c>
      <c r="N2075" s="224" t="s">
        <v>42</v>
      </c>
      <c r="O2075" s="87"/>
      <c r="P2075" s="225">
        <f>O2075*H2075</f>
        <v>0</v>
      </c>
      <c r="Q2075" s="225">
        <v>0</v>
      </c>
      <c r="R2075" s="225">
        <f>Q2075*H2075</f>
        <v>0</v>
      </c>
      <c r="S2075" s="225">
        <v>0.26200000000000001</v>
      </c>
      <c r="T2075" s="226">
        <f>S2075*H2075</f>
        <v>0.52400000000000002</v>
      </c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R2075" s="227" t="s">
        <v>188</v>
      </c>
      <c r="AT2075" s="227" t="s">
        <v>183</v>
      </c>
      <c r="AU2075" s="227" t="s">
        <v>80</v>
      </c>
      <c r="AY2075" s="20" t="s">
        <v>181</v>
      </c>
      <c r="BE2075" s="228">
        <f>IF(N2075="základní",J2075,0)</f>
        <v>0</v>
      </c>
      <c r="BF2075" s="228">
        <f>IF(N2075="snížená",J2075,0)</f>
        <v>0</v>
      </c>
      <c r="BG2075" s="228">
        <f>IF(N2075="zákl. přenesená",J2075,0)</f>
        <v>0</v>
      </c>
      <c r="BH2075" s="228">
        <f>IF(N2075="sníž. přenesená",J2075,0)</f>
        <v>0</v>
      </c>
      <c r="BI2075" s="228">
        <f>IF(N2075="nulová",J2075,0)</f>
        <v>0</v>
      </c>
      <c r="BJ2075" s="20" t="s">
        <v>78</v>
      </c>
      <c r="BK2075" s="228">
        <f>ROUND(I2075*H2075,2)</f>
        <v>0</v>
      </c>
      <c r="BL2075" s="20" t="s">
        <v>188</v>
      </c>
      <c r="BM2075" s="227" t="s">
        <v>2773</v>
      </c>
    </row>
    <row r="2076" s="2" customFormat="1">
      <c r="A2076" s="41"/>
      <c r="B2076" s="42"/>
      <c r="C2076" s="43"/>
      <c r="D2076" s="229" t="s">
        <v>190</v>
      </c>
      <c r="E2076" s="43"/>
      <c r="F2076" s="230" t="s">
        <v>2774</v>
      </c>
      <c r="G2076" s="43"/>
      <c r="H2076" s="43"/>
      <c r="I2076" s="231"/>
      <c r="J2076" s="43"/>
      <c r="K2076" s="43"/>
      <c r="L2076" s="47"/>
      <c r="M2076" s="232"/>
      <c r="N2076" s="233"/>
      <c r="O2076" s="87"/>
      <c r="P2076" s="87"/>
      <c r="Q2076" s="87"/>
      <c r="R2076" s="87"/>
      <c r="S2076" s="87"/>
      <c r="T2076" s="88"/>
      <c r="U2076" s="41"/>
      <c r="V2076" s="41"/>
      <c r="W2076" s="41"/>
      <c r="X2076" s="41"/>
      <c r="Y2076" s="41"/>
      <c r="Z2076" s="41"/>
      <c r="AA2076" s="41"/>
      <c r="AB2076" s="41"/>
      <c r="AC2076" s="41"/>
      <c r="AD2076" s="41"/>
      <c r="AE2076" s="41"/>
      <c r="AT2076" s="20" t="s">
        <v>190</v>
      </c>
      <c r="AU2076" s="20" t="s">
        <v>80</v>
      </c>
    </row>
    <row r="2077" s="14" customFormat="1">
      <c r="A2077" s="14"/>
      <c r="B2077" s="245"/>
      <c r="C2077" s="246"/>
      <c r="D2077" s="236" t="s">
        <v>192</v>
      </c>
      <c r="E2077" s="247" t="s">
        <v>19</v>
      </c>
      <c r="F2077" s="248" t="s">
        <v>424</v>
      </c>
      <c r="G2077" s="246"/>
      <c r="H2077" s="249">
        <v>1</v>
      </c>
      <c r="I2077" s="250"/>
      <c r="J2077" s="246"/>
      <c r="K2077" s="246"/>
      <c r="L2077" s="251"/>
      <c r="M2077" s="252"/>
      <c r="N2077" s="253"/>
      <c r="O2077" s="253"/>
      <c r="P2077" s="253"/>
      <c r="Q2077" s="253"/>
      <c r="R2077" s="253"/>
      <c r="S2077" s="253"/>
      <c r="T2077" s="25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5" t="s">
        <v>192</v>
      </c>
      <c r="AU2077" s="255" t="s">
        <v>80</v>
      </c>
      <c r="AV2077" s="14" t="s">
        <v>80</v>
      </c>
      <c r="AW2077" s="14" t="s">
        <v>194</v>
      </c>
      <c r="AX2077" s="14" t="s">
        <v>71</v>
      </c>
      <c r="AY2077" s="255" t="s">
        <v>181</v>
      </c>
    </row>
    <row r="2078" s="14" customFormat="1">
      <c r="A2078" s="14"/>
      <c r="B2078" s="245"/>
      <c r="C2078" s="246"/>
      <c r="D2078" s="236" t="s">
        <v>192</v>
      </c>
      <c r="E2078" s="247" t="s">
        <v>19</v>
      </c>
      <c r="F2078" s="248" t="s">
        <v>425</v>
      </c>
      <c r="G2078" s="246"/>
      <c r="H2078" s="249">
        <v>1</v>
      </c>
      <c r="I2078" s="250"/>
      <c r="J2078" s="246"/>
      <c r="K2078" s="246"/>
      <c r="L2078" s="251"/>
      <c r="M2078" s="252"/>
      <c r="N2078" s="253"/>
      <c r="O2078" s="253"/>
      <c r="P2078" s="253"/>
      <c r="Q2078" s="253"/>
      <c r="R2078" s="253"/>
      <c r="S2078" s="253"/>
      <c r="T2078" s="25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55" t="s">
        <v>192</v>
      </c>
      <c r="AU2078" s="255" t="s">
        <v>80</v>
      </c>
      <c r="AV2078" s="14" t="s">
        <v>80</v>
      </c>
      <c r="AW2078" s="14" t="s">
        <v>194</v>
      </c>
      <c r="AX2078" s="14" t="s">
        <v>71</v>
      </c>
      <c r="AY2078" s="255" t="s">
        <v>181</v>
      </c>
    </row>
    <row r="2079" s="2" customFormat="1" ht="55.5" customHeight="1">
      <c r="A2079" s="41"/>
      <c r="B2079" s="42"/>
      <c r="C2079" s="216" t="s">
        <v>2775</v>
      </c>
      <c r="D2079" s="216" t="s">
        <v>183</v>
      </c>
      <c r="E2079" s="217" t="s">
        <v>2776</v>
      </c>
      <c r="F2079" s="218" t="s">
        <v>2777</v>
      </c>
      <c r="G2079" s="219" t="s">
        <v>186</v>
      </c>
      <c r="H2079" s="220">
        <v>0.27000000000000002</v>
      </c>
      <c r="I2079" s="221"/>
      <c r="J2079" s="222">
        <f>ROUND(I2079*H2079,2)</f>
        <v>0</v>
      </c>
      <c r="K2079" s="218" t="s">
        <v>187</v>
      </c>
      <c r="L2079" s="47"/>
      <c r="M2079" s="223" t="s">
        <v>19</v>
      </c>
      <c r="N2079" s="224" t="s">
        <v>42</v>
      </c>
      <c r="O2079" s="87"/>
      <c r="P2079" s="225">
        <f>O2079*H2079</f>
        <v>0</v>
      </c>
      <c r="Q2079" s="225">
        <v>0</v>
      </c>
      <c r="R2079" s="225">
        <f>Q2079*H2079</f>
        <v>0</v>
      </c>
      <c r="S2079" s="225">
        <v>2.5</v>
      </c>
      <c r="T2079" s="226">
        <f>S2079*H2079</f>
        <v>0.67500000000000004</v>
      </c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R2079" s="227" t="s">
        <v>188</v>
      </c>
      <c r="AT2079" s="227" t="s">
        <v>183</v>
      </c>
      <c r="AU2079" s="227" t="s">
        <v>80</v>
      </c>
      <c r="AY2079" s="20" t="s">
        <v>181</v>
      </c>
      <c r="BE2079" s="228">
        <f>IF(N2079="základní",J2079,0)</f>
        <v>0</v>
      </c>
      <c r="BF2079" s="228">
        <f>IF(N2079="snížená",J2079,0)</f>
        <v>0</v>
      </c>
      <c r="BG2079" s="228">
        <f>IF(N2079="zákl. přenesená",J2079,0)</f>
        <v>0</v>
      </c>
      <c r="BH2079" s="228">
        <f>IF(N2079="sníž. přenesená",J2079,0)</f>
        <v>0</v>
      </c>
      <c r="BI2079" s="228">
        <f>IF(N2079="nulová",J2079,0)</f>
        <v>0</v>
      </c>
      <c r="BJ2079" s="20" t="s">
        <v>78</v>
      </c>
      <c r="BK2079" s="228">
        <f>ROUND(I2079*H2079,2)</f>
        <v>0</v>
      </c>
      <c r="BL2079" s="20" t="s">
        <v>188</v>
      </c>
      <c r="BM2079" s="227" t="s">
        <v>2778</v>
      </c>
    </row>
    <row r="2080" s="2" customFormat="1">
      <c r="A2080" s="41"/>
      <c r="B2080" s="42"/>
      <c r="C2080" s="43"/>
      <c r="D2080" s="229" t="s">
        <v>190</v>
      </c>
      <c r="E2080" s="43"/>
      <c r="F2080" s="230" t="s">
        <v>2779</v>
      </c>
      <c r="G2080" s="43"/>
      <c r="H2080" s="43"/>
      <c r="I2080" s="231"/>
      <c r="J2080" s="43"/>
      <c r="K2080" s="43"/>
      <c r="L2080" s="47"/>
      <c r="M2080" s="232"/>
      <c r="N2080" s="233"/>
      <c r="O2080" s="87"/>
      <c r="P2080" s="87"/>
      <c r="Q2080" s="87"/>
      <c r="R2080" s="87"/>
      <c r="S2080" s="87"/>
      <c r="T2080" s="88"/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T2080" s="20" t="s">
        <v>190</v>
      </c>
      <c r="AU2080" s="20" t="s">
        <v>80</v>
      </c>
    </row>
    <row r="2081" s="14" customFormat="1">
      <c r="A2081" s="14"/>
      <c r="B2081" s="245"/>
      <c r="C2081" s="246"/>
      <c r="D2081" s="236" t="s">
        <v>192</v>
      </c>
      <c r="E2081" s="247" t="s">
        <v>19</v>
      </c>
      <c r="F2081" s="248" t="s">
        <v>2780</v>
      </c>
      <c r="G2081" s="246"/>
      <c r="H2081" s="249">
        <v>0.27000000000000002</v>
      </c>
      <c r="I2081" s="250"/>
      <c r="J2081" s="246"/>
      <c r="K2081" s="246"/>
      <c r="L2081" s="251"/>
      <c r="M2081" s="252"/>
      <c r="N2081" s="253"/>
      <c r="O2081" s="253"/>
      <c r="P2081" s="253"/>
      <c r="Q2081" s="253"/>
      <c r="R2081" s="253"/>
      <c r="S2081" s="253"/>
      <c r="T2081" s="25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5" t="s">
        <v>192</v>
      </c>
      <c r="AU2081" s="255" t="s">
        <v>80</v>
      </c>
      <c r="AV2081" s="14" t="s">
        <v>80</v>
      </c>
      <c r="AW2081" s="14" t="s">
        <v>194</v>
      </c>
      <c r="AX2081" s="14" t="s">
        <v>71</v>
      </c>
      <c r="AY2081" s="255" t="s">
        <v>181</v>
      </c>
    </row>
    <row r="2082" s="2" customFormat="1" ht="55.5" customHeight="1">
      <c r="A2082" s="41"/>
      <c r="B2082" s="42"/>
      <c r="C2082" s="216" t="s">
        <v>2781</v>
      </c>
      <c r="D2082" s="216" t="s">
        <v>183</v>
      </c>
      <c r="E2082" s="217" t="s">
        <v>2782</v>
      </c>
      <c r="F2082" s="218" t="s">
        <v>2783</v>
      </c>
      <c r="G2082" s="219" t="s">
        <v>186</v>
      </c>
      <c r="H2082" s="220">
        <v>3.4089999999999998</v>
      </c>
      <c r="I2082" s="221"/>
      <c r="J2082" s="222">
        <f>ROUND(I2082*H2082,2)</f>
        <v>0</v>
      </c>
      <c r="K2082" s="218" t="s">
        <v>187</v>
      </c>
      <c r="L2082" s="47"/>
      <c r="M2082" s="223" t="s">
        <v>19</v>
      </c>
      <c r="N2082" s="224" t="s">
        <v>42</v>
      </c>
      <c r="O2082" s="87"/>
      <c r="P2082" s="225">
        <f>O2082*H2082</f>
        <v>0</v>
      </c>
      <c r="Q2082" s="225">
        <v>0</v>
      </c>
      <c r="R2082" s="225">
        <f>Q2082*H2082</f>
        <v>0</v>
      </c>
      <c r="S2082" s="225">
        <v>2.5</v>
      </c>
      <c r="T2082" s="226">
        <f>S2082*H2082</f>
        <v>8.5224999999999991</v>
      </c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R2082" s="227" t="s">
        <v>188</v>
      </c>
      <c r="AT2082" s="227" t="s">
        <v>183</v>
      </c>
      <c r="AU2082" s="227" t="s">
        <v>80</v>
      </c>
      <c r="AY2082" s="20" t="s">
        <v>181</v>
      </c>
      <c r="BE2082" s="228">
        <f>IF(N2082="základní",J2082,0)</f>
        <v>0</v>
      </c>
      <c r="BF2082" s="228">
        <f>IF(N2082="snížená",J2082,0)</f>
        <v>0</v>
      </c>
      <c r="BG2082" s="228">
        <f>IF(N2082="zákl. přenesená",J2082,0)</f>
        <v>0</v>
      </c>
      <c r="BH2082" s="228">
        <f>IF(N2082="sníž. přenesená",J2082,0)</f>
        <v>0</v>
      </c>
      <c r="BI2082" s="228">
        <f>IF(N2082="nulová",J2082,0)</f>
        <v>0</v>
      </c>
      <c r="BJ2082" s="20" t="s">
        <v>78</v>
      </c>
      <c r="BK2082" s="228">
        <f>ROUND(I2082*H2082,2)</f>
        <v>0</v>
      </c>
      <c r="BL2082" s="20" t="s">
        <v>188</v>
      </c>
      <c r="BM2082" s="227" t="s">
        <v>2784</v>
      </c>
    </row>
    <row r="2083" s="2" customFormat="1">
      <c r="A2083" s="41"/>
      <c r="B2083" s="42"/>
      <c r="C2083" s="43"/>
      <c r="D2083" s="229" t="s">
        <v>190</v>
      </c>
      <c r="E2083" s="43"/>
      <c r="F2083" s="230" t="s">
        <v>2785</v>
      </c>
      <c r="G2083" s="43"/>
      <c r="H2083" s="43"/>
      <c r="I2083" s="231"/>
      <c r="J2083" s="43"/>
      <c r="K2083" s="43"/>
      <c r="L2083" s="47"/>
      <c r="M2083" s="232"/>
      <c r="N2083" s="233"/>
      <c r="O2083" s="87"/>
      <c r="P2083" s="87"/>
      <c r="Q2083" s="87"/>
      <c r="R2083" s="87"/>
      <c r="S2083" s="87"/>
      <c r="T2083" s="88"/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T2083" s="20" t="s">
        <v>190</v>
      </c>
      <c r="AU2083" s="20" t="s">
        <v>80</v>
      </c>
    </row>
    <row r="2084" s="14" customFormat="1">
      <c r="A2084" s="14"/>
      <c r="B2084" s="245"/>
      <c r="C2084" s="246"/>
      <c r="D2084" s="236" t="s">
        <v>192</v>
      </c>
      <c r="E2084" s="247" t="s">
        <v>19</v>
      </c>
      <c r="F2084" s="248" t="s">
        <v>2786</v>
      </c>
      <c r="G2084" s="246"/>
      <c r="H2084" s="249">
        <v>3.4089749999999999</v>
      </c>
      <c r="I2084" s="250"/>
      <c r="J2084" s="246"/>
      <c r="K2084" s="246"/>
      <c r="L2084" s="251"/>
      <c r="M2084" s="252"/>
      <c r="N2084" s="253"/>
      <c r="O2084" s="253"/>
      <c r="P2084" s="253"/>
      <c r="Q2084" s="253"/>
      <c r="R2084" s="253"/>
      <c r="S2084" s="253"/>
      <c r="T2084" s="25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5" t="s">
        <v>192</v>
      </c>
      <c r="AU2084" s="255" t="s">
        <v>80</v>
      </c>
      <c r="AV2084" s="14" t="s">
        <v>80</v>
      </c>
      <c r="AW2084" s="14" t="s">
        <v>194</v>
      </c>
      <c r="AX2084" s="14" t="s">
        <v>71</v>
      </c>
      <c r="AY2084" s="255" t="s">
        <v>181</v>
      </c>
    </row>
    <row r="2085" s="2" customFormat="1" ht="55.5" customHeight="1">
      <c r="A2085" s="41"/>
      <c r="B2085" s="42"/>
      <c r="C2085" s="216" t="s">
        <v>2787</v>
      </c>
      <c r="D2085" s="216" t="s">
        <v>183</v>
      </c>
      <c r="E2085" s="217" t="s">
        <v>2788</v>
      </c>
      <c r="F2085" s="218" t="s">
        <v>2789</v>
      </c>
      <c r="G2085" s="219" t="s">
        <v>186</v>
      </c>
      <c r="H2085" s="220">
        <v>3.8250000000000002</v>
      </c>
      <c r="I2085" s="221"/>
      <c r="J2085" s="222">
        <f>ROUND(I2085*H2085,2)</f>
        <v>0</v>
      </c>
      <c r="K2085" s="218" t="s">
        <v>187</v>
      </c>
      <c r="L2085" s="47"/>
      <c r="M2085" s="223" t="s">
        <v>19</v>
      </c>
      <c r="N2085" s="224" t="s">
        <v>42</v>
      </c>
      <c r="O2085" s="87"/>
      <c r="P2085" s="225">
        <f>O2085*H2085</f>
        <v>0</v>
      </c>
      <c r="Q2085" s="225">
        <v>0</v>
      </c>
      <c r="R2085" s="225">
        <f>Q2085*H2085</f>
        <v>0</v>
      </c>
      <c r="S2085" s="225">
        <v>2.5</v>
      </c>
      <c r="T2085" s="226">
        <f>S2085*H2085</f>
        <v>9.5625</v>
      </c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R2085" s="227" t="s">
        <v>188</v>
      </c>
      <c r="AT2085" s="227" t="s">
        <v>183</v>
      </c>
      <c r="AU2085" s="227" t="s">
        <v>80</v>
      </c>
      <c r="AY2085" s="20" t="s">
        <v>181</v>
      </c>
      <c r="BE2085" s="228">
        <f>IF(N2085="základní",J2085,0)</f>
        <v>0</v>
      </c>
      <c r="BF2085" s="228">
        <f>IF(N2085="snížená",J2085,0)</f>
        <v>0</v>
      </c>
      <c r="BG2085" s="228">
        <f>IF(N2085="zákl. přenesená",J2085,0)</f>
        <v>0</v>
      </c>
      <c r="BH2085" s="228">
        <f>IF(N2085="sníž. přenesená",J2085,0)</f>
        <v>0</v>
      </c>
      <c r="BI2085" s="228">
        <f>IF(N2085="nulová",J2085,0)</f>
        <v>0</v>
      </c>
      <c r="BJ2085" s="20" t="s">
        <v>78</v>
      </c>
      <c r="BK2085" s="228">
        <f>ROUND(I2085*H2085,2)</f>
        <v>0</v>
      </c>
      <c r="BL2085" s="20" t="s">
        <v>188</v>
      </c>
      <c r="BM2085" s="227" t="s">
        <v>2790</v>
      </c>
    </row>
    <row r="2086" s="2" customFormat="1">
      <c r="A2086" s="41"/>
      <c r="B2086" s="42"/>
      <c r="C2086" s="43"/>
      <c r="D2086" s="229" t="s">
        <v>190</v>
      </c>
      <c r="E2086" s="43"/>
      <c r="F2086" s="230" t="s">
        <v>2791</v>
      </c>
      <c r="G2086" s="43"/>
      <c r="H2086" s="43"/>
      <c r="I2086" s="231"/>
      <c r="J2086" s="43"/>
      <c r="K2086" s="43"/>
      <c r="L2086" s="47"/>
      <c r="M2086" s="232"/>
      <c r="N2086" s="233"/>
      <c r="O2086" s="87"/>
      <c r="P2086" s="87"/>
      <c r="Q2086" s="87"/>
      <c r="R2086" s="87"/>
      <c r="S2086" s="87"/>
      <c r="T2086" s="88"/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T2086" s="20" t="s">
        <v>190</v>
      </c>
      <c r="AU2086" s="20" t="s">
        <v>80</v>
      </c>
    </row>
    <row r="2087" s="14" customFormat="1">
      <c r="A2087" s="14"/>
      <c r="B2087" s="245"/>
      <c r="C2087" s="246"/>
      <c r="D2087" s="236" t="s">
        <v>192</v>
      </c>
      <c r="E2087" s="247" t="s">
        <v>19</v>
      </c>
      <c r="F2087" s="248" t="s">
        <v>2792</v>
      </c>
      <c r="G2087" s="246"/>
      <c r="H2087" s="249">
        <v>3.8249999999999997</v>
      </c>
      <c r="I2087" s="250"/>
      <c r="J2087" s="246"/>
      <c r="K2087" s="246"/>
      <c r="L2087" s="251"/>
      <c r="M2087" s="252"/>
      <c r="N2087" s="253"/>
      <c r="O2087" s="253"/>
      <c r="P2087" s="253"/>
      <c r="Q2087" s="253"/>
      <c r="R2087" s="253"/>
      <c r="S2087" s="253"/>
      <c r="T2087" s="25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T2087" s="255" t="s">
        <v>192</v>
      </c>
      <c r="AU2087" s="255" t="s">
        <v>80</v>
      </c>
      <c r="AV2087" s="14" t="s">
        <v>80</v>
      </c>
      <c r="AW2087" s="14" t="s">
        <v>194</v>
      </c>
      <c r="AX2087" s="14" t="s">
        <v>71</v>
      </c>
      <c r="AY2087" s="255" t="s">
        <v>181</v>
      </c>
    </row>
    <row r="2088" s="2" customFormat="1" ht="55.5" customHeight="1">
      <c r="A2088" s="41"/>
      <c r="B2088" s="42"/>
      <c r="C2088" s="216" t="s">
        <v>2793</v>
      </c>
      <c r="D2088" s="216" t="s">
        <v>183</v>
      </c>
      <c r="E2088" s="217" t="s">
        <v>2794</v>
      </c>
      <c r="F2088" s="218" t="s">
        <v>2795</v>
      </c>
      <c r="G2088" s="219" t="s">
        <v>420</v>
      </c>
      <c r="H2088" s="220">
        <v>2</v>
      </c>
      <c r="I2088" s="221"/>
      <c r="J2088" s="222">
        <f>ROUND(I2088*H2088,2)</f>
        <v>0</v>
      </c>
      <c r="K2088" s="218" t="s">
        <v>421</v>
      </c>
      <c r="L2088" s="47"/>
      <c r="M2088" s="223" t="s">
        <v>19</v>
      </c>
      <c r="N2088" s="224" t="s">
        <v>42</v>
      </c>
      <c r="O2088" s="87"/>
      <c r="P2088" s="225">
        <f>O2088*H2088</f>
        <v>0</v>
      </c>
      <c r="Q2088" s="225">
        <v>0</v>
      </c>
      <c r="R2088" s="225">
        <f>Q2088*H2088</f>
        <v>0</v>
      </c>
      <c r="S2088" s="225">
        <v>0.13800000000000001</v>
      </c>
      <c r="T2088" s="226">
        <f>S2088*H2088</f>
        <v>0.27600000000000002</v>
      </c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R2088" s="227" t="s">
        <v>188</v>
      </c>
      <c r="AT2088" s="227" t="s">
        <v>183</v>
      </c>
      <c r="AU2088" s="227" t="s">
        <v>80</v>
      </c>
      <c r="AY2088" s="20" t="s">
        <v>181</v>
      </c>
      <c r="BE2088" s="228">
        <f>IF(N2088="základní",J2088,0)</f>
        <v>0</v>
      </c>
      <c r="BF2088" s="228">
        <f>IF(N2088="snížená",J2088,0)</f>
        <v>0</v>
      </c>
      <c r="BG2088" s="228">
        <f>IF(N2088="zákl. přenesená",J2088,0)</f>
        <v>0</v>
      </c>
      <c r="BH2088" s="228">
        <f>IF(N2088="sníž. přenesená",J2088,0)</f>
        <v>0</v>
      </c>
      <c r="BI2088" s="228">
        <f>IF(N2088="nulová",J2088,0)</f>
        <v>0</v>
      </c>
      <c r="BJ2088" s="20" t="s">
        <v>78</v>
      </c>
      <c r="BK2088" s="228">
        <f>ROUND(I2088*H2088,2)</f>
        <v>0</v>
      </c>
      <c r="BL2088" s="20" t="s">
        <v>188</v>
      </c>
      <c r="BM2088" s="227" t="s">
        <v>2796</v>
      </c>
    </row>
    <row r="2089" s="2" customFormat="1">
      <c r="A2089" s="41"/>
      <c r="B2089" s="42"/>
      <c r="C2089" s="43"/>
      <c r="D2089" s="229" t="s">
        <v>190</v>
      </c>
      <c r="E2089" s="43"/>
      <c r="F2089" s="230" t="s">
        <v>2797</v>
      </c>
      <c r="G2089" s="43"/>
      <c r="H2089" s="43"/>
      <c r="I2089" s="231"/>
      <c r="J2089" s="43"/>
      <c r="K2089" s="43"/>
      <c r="L2089" s="47"/>
      <c r="M2089" s="232"/>
      <c r="N2089" s="233"/>
      <c r="O2089" s="87"/>
      <c r="P2089" s="87"/>
      <c r="Q2089" s="87"/>
      <c r="R2089" s="87"/>
      <c r="S2089" s="87"/>
      <c r="T2089" s="88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T2089" s="20" t="s">
        <v>190</v>
      </c>
      <c r="AU2089" s="20" t="s">
        <v>80</v>
      </c>
    </row>
    <row r="2090" s="14" customFormat="1">
      <c r="A2090" s="14"/>
      <c r="B2090" s="245"/>
      <c r="C2090" s="246"/>
      <c r="D2090" s="236" t="s">
        <v>192</v>
      </c>
      <c r="E2090" s="247" t="s">
        <v>19</v>
      </c>
      <c r="F2090" s="248" t="s">
        <v>445</v>
      </c>
      <c r="G2090" s="246"/>
      <c r="H2090" s="249">
        <v>2</v>
      </c>
      <c r="I2090" s="250"/>
      <c r="J2090" s="246"/>
      <c r="K2090" s="246"/>
      <c r="L2090" s="251"/>
      <c r="M2090" s="252"/>
      <c r="N2090" s="253"/>
      <c r="O2090" s="253"/>
      <c r="P2090" s="253"/>
      <c r="Q2090" s="253"/>
      <c r="R2090" s="253"/>
      <c r="S2090" s="253"/>
      <c r="T2090" s="25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5" t="s">
        <v>192</v>
      </c>
      <c r="AU2090" s="255" t="s">
        <v>80</v>
      </c>
      <c r="AV2090" s="14" t="s">
        <v>80</v>
      </c>
      <c r="AW2090" s="14" t="s">
        <v>194</v>
      </c>
      <c r="AX2090" s="14" t="s">
        <v>71</v>
      </c>
      <c r="AY2090" s="255" t="s">
        <v>181</v>
      </c>
    </row>
    <row r="2091" s="2" customFormat="1" ht="55.5" customHeight="1">
      <c r="A2091" s="41"/>
      <c r="B2091" s="42"/>
      <c r="C2091" s="216" t="s">
        <v>2798</v>
      </c>
      <c r="D2091" s="216" t="s">
        <v>183</v>
      </c>
      <c r="E2091" s="217" t="s">
        <v>2799</v>
      </c>
      <c r="F2091" s="218" t="s">
        <v>2800</v>
      </c>
      <c r="G2091" s="219" t="s">
        <v>420</v>
      </c>
      <c r="H2091" s="220">
        <v>1</v>
      </c>
      <c r="I2091" s="221"/>
      <c r="J2091" s="222">
        <f>ROUND(I2091*H2091,2)</f>
        <v>0</v>
      </c>
      <c r="K2091" s="218" t="s">
        <v>187</v>
      </c>
      <c r="L2091" s="47"/>
      <c r="M2091" s="223" t="s">
        <v>19</v>
      </c>
      <c r="N2091" s="224" t="s">
        <v>42</v>
      </c>
      <c r="O2091" s="87"/>
      <c r="P2091" s="225">
        <f>O2091*H2091</f>
        <v>0</v>
      </c>
      <c r="Q2091" s="225">
        <v>0</v>
      </c>
      <c r="R2091" s="225">
        <f>Q2091*H2091</f>
        <v>0</v>
      </c>
      <c r="S2091" s="225">
        <v>0.27600000000000002</v>
      </c>
      <c r="T2091" s="226">
        <f>S2091*H2091</f>
        <v>0.27600000000000002</v>
      </c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R2091" s="227" t="s">
        <v>188</v>
      </c>
      <c r="AT2091" s="227" t="s">
        <v>183</v>
      </c>
      <c r="AU2091" s="227" t="s">
        <v>80</v>
      </c>
      <c r="AY2091" s="20" t="s">
        <v>181</v>
      </c>
      <c r="BE2091" s="228">
        <f>IF(N2091="základní",J2091,0)</f>
        <v>0</v>
      </c>
      <c r="BF2091" s="228">
        <f>IF(N2091="snížená",J2091,0)</f>
        <v>0</v>
      </c>
      <c r="BG2091" s="228">
        <f>IF(N2091="zákl. přenesená",J2091,0)</f>
        <v>0</v>
      </c>
      <c r="BH2091" s="228">
        <f>IF(N2091="sníž. přenesená",J2091,0)</f>
        <v>0</v>
      </c>
      <c r="BI2091" s="228">
        <f>IF(N2091="nulová",J2091,0)</f>
        <v>0</v>
      </c>
      <c r="BJ2091" s="20" t="s">
        <v>78</v>
      </c>
      <c r="BK2091" s="228">
        <f>ROUND(I2091*H2091,2)</f>
        <v>0</v>
      </c>
      <c r="BL2091" s="20" t="s">
        <v>188</v>
      </c>
      <c r="BM2091" s="227" t="s">
        <v>2801</v>
      </c>
    </row>
    <row r="2092" s="2" customFormat="1">
      <c r="A2092" s="41"/>
      <c r="B2092" s="42"/>
      <c r="C2092" s="43"/>
      <c r="D2092" s="229" t="s">
        <v>190</v>
      </c>
      <c r="E2092" s="43"/>
      <c r="F2092" s="230" t="s">
        <v>2802</v>
      </c>
      <c r="G2092" s="43"/>
      <c r="H2092" s="43"/>
      <c r="I2092" s="231"/>
      <c r="J2092" s="43"/>
      <c r="K2092" s="43"/>
      <c r="L2092" s="47"/>
      <c r="M2092" s="232"/>
      <c r="N2092" s="233"/>
      <c r="O2092" s="87"/>
      <c r="P2092" s="87"/>
      <c r="Q2092" s="87"/>
      <c r="R2092" s="87"/>
      <c r="S2092" s="87"/>
      <c r="T2092" s="88"/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T2092" s="20" t="s">
        <v>190</v>
      </c>
      <c r="AU2092" s="20" t="s">
        <v>80</v>
      </c>
    </row>
    <row r="2093" s="14" customFormat="1">
      <c r="A2093" s="14"/>
      <c r="B2093" s="245"/>
      <c r="C2093" s="246"/>
      <c r="D2093" s="236" t="s">
        <v>192</v>
      </c>
      <c r="E2093" s="247" t="s">
        <v>19</v>
      </c>
      <c r="F2093" s="248" t="s">
        <v>451</v>
      </c>
      <c r="G2093" s="246"/>
      <c r="H2093" s="249">
        <v>1</v>
      </c>
      <c r="I2093" s="250"/>
      <c r="J2093" s="246"/>
      <c r="K2093" s="246"/>
      <c r="L2093" s="251"/>
      <c r="M2093" s="252"/>
      <c r="N2093" s="253"/>
      <c r="O2093" s="253"/>
      <c r="P2093" s="253"/>
      <c r="Q2093" s="253"/>
      <c r="R2093" s="253"/>
      <c r="S2093" s="253"/>
      <c r="T2093" s="25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55" t="s">
        <v>192</v>
      </c>
      <c r="AU2093" s="255" t="s">
        <v>80</v>
      </c>
      <c r="AV2093" s="14" t="s">
        <v>80</v>
      </c>
      <c r="AW2093" s="14" t="s">
        <v>194</v>
      </c>
      <c r="AX2093" s="14" t="s">
        <v>71</v>
      </c>
      <c r="AY2093" s="255" t="s">
        <v>181</v>
      </c>
    </row>
    <row r="2094" s="2" customFormat="1" ht="55.5" customHeight="1">
      <c r="A2094" s="41"/>
      <c r="B2094" s="42"/>
      <c r="C2094" s="216" t="s">
        <v>2803</v>
      </c>
      <c r="D2094" s="216" t="s">
        <v>183</v>
      </c>
      <c r="E2094" s="217" t="s">
        <v>2804</v>
      </c>
      <c r="F2094" s="218" t="s">
        <v>2805</v>
      </c>
      <c r="G2094" s="219" t="s">
        <v>283</v>
      </c>
      <c r="H2094" s="220">
        <v>0.59999999999999998</v>
      </c>
      <c r="I2094" s="221"/>
      <c r="J2094" s="222">
        <f>ROUND(I2094*H2094,2)</f>
        <v>0</v>
      </c>
      <c r="K2094" s="218" t="s">
        <v>187</v>
      </c>
      <c r="L2094" s="47"/>
      <c r="M2094" s="223" t="s">
        <v>19</v>
      </c>
      <c r="N2094" s="224" t="s">
        <v>42</v>
      </c>
      <c r="O2094" s="87"/>
      <c r="P2094" s="225">
        <f>O2094*H2094</f>
        <v>0</v>
      </c>
      <c r="Q2094" s="225">
        <v>0</v>
      </c>
      <c r="R2094" s="225">
        <f>Q2094*H2094</f>
        <v>0</v>
      </c>
      <c r="S2094" s="225">
        <v>0.187</v>
      </c>
      <c r="T2094" s="226">
        <f>S2094*H2094</f>
        <v>0.11219999999999999</v>
      </c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R2094" s="227" t="s">
        <v>188</v>
      </c>
      <c r="AT2094" s="227" t="s">
        <v>183</v>
      </c>
      <c r="AU2094" s="227" t="s">
        <v>80</v>
      </c>
      <c r="AY2094" s="20" t="s">
        <v>181</v>
      </c>
      <c r="BE2094" s="228">
        <f>IF(N2094="základní",J2094,0)</f>
        <v>0</v>
      </c>
      <c r="BF2094" s="228">
        <f>IF(N2094="snížená",J2094,0)</f>
        <v>0</v>
      </c>
      <c r="BG2094" s="228">
        <f>IF(N2094="zákl. přenesená",J2094,0)</f>
        <v>0</v>
      </c>
      <c r="BH2094" s="228">
        <f>IF(N2094="sníž. přenesená",J2094,0)</f>
        <v>0</v>
      </c>
      <c r="BI2094" s="228">
        <f>IF(N2094="nulová",J2094,0)</f>
        <v>0</v>
      </c>
      <c r="BJ2094" s="20" t="s">
        <v>78</v>
      </c>
      <c r="BK2094" s="228">
        <f>ROUND(I2094*H2094,2)</f>
        <v>0</v>
      </c>
      <c r="BL2094" s="20" t="s">
        <v>188</v>
      </c>
      <c r="BM2094" s="227" t="s">
        <v>2806</v>
      </c>
    </row>
    <row r="2095" s="2" customFormat="1">
      <c r="A2095" s="41"/>
      <c r="B2095" s="42"/>
      <c r="C2095" s="43"/>
      <c r="D2095" s="229" t="s">
        <v>190</v>
      </c>
      <c r="E2095" s="43"/>
      <c r="F2095" s="230" t="s">
        <v>2807</v>
      </c>
      <c r="G2095" s="43"/>
      <c r="H2095" s="43"/>
      <c r="I2095" s="231"/>
      <c r="J2095" s="43"/>
      <c r="K2095" s="43"/>
      <c r="L2095" s="47"/>
      <c r="M2095" s="232"/>
      <c r="N2095" s="233"/>
      <c r="O2095" s="87"/>
      <c r="P2095" s="87"/>
      <c r="Q2095" s="87"/>
      <c r="R2095" s="87"/>
      <c r="S2095" s="87"/>
      <c r="T2095" s="88"/>
      <c r="U2095" s="41"/>
      <c r="V2095" s="41"/>
      <c r="W2095" s="41"/>
      <c r="X2095" s="41"/>
      <c r="Y2095" s="41"/>
      <c r="Z2095" s="41"/>
      <c r="AA2095" s="41"/>
      <c r="AB2095" s="41"/>
      <c r="AC2095" s="41"/>
      <c r="AD2095" s="41"/>
      <c r="AE2095" s="41"/>
      <c r="AT2095" s="20" t="s">
        <v>190</v>
      </c>
      <c r="AU2095" s="20" t="s">
        <v>80</v>
      </c>
    </row>
    <row r="2096" s="14" customFormat="1">
      <c r="A2096" s="14"/>
      <c r="B2096" s="245"/>
      <c r="C2096" s="246"/>
      <c r="D2096" s="236" t="s">
        <v>192</v>
      </c>
      <c r="E2096" s="247" t="s">
        <v>19</v>
      </c>
      <c r="F2096" s="248" t="s">
        <v>2808</v>
      </c>
      <c r="G2096" s="246"/>
      <c r="H2096" s="249">
        <v>0.59999999999999998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192</v>
      </c>
      <c r="AU2096" s="255" t="s">
        <v>80</v>
      </c>
      <c r="AV2096" s="14" t="s">
        <v>80</v>
      </c>
      <c r="AW2096" s="14" t="s">
        <v>194</v>
      </c>
      <c r="AX2096" s="14" t="s">
        <v>71</v>
      </c>
      <c r="AY2096" s="255" t="s">
        <v>181</v>
      </c>
    </row>
    <row r="2097" s="2" customFormat="1" ht="55.5" customHeight="1">
      <c r="A2097" s="41"/>
      <c r="B2097" s="42"/>
      <c r="C2097" s="216" t="s">
        <v>2809</v>
      </c>
      <c r="D2097" s="216" t="s">
        <v>183</v>
      </c>
      <c r="E2097" s="217" t="s">
        <v>2810</v>
      </c>
      <c r="F2097" s="218" t="s">
        <v>2811</v>
      </c>
      <c r="G2097" s="219" t="s">
        <v>283</v>
      </c>
      <c r="H2097" s="220">
        <v>4</v>
      </c>
      <c r="I2097" s="221"/>
      <c r="J2097" s="222">
        <f>ROUND(I2097*H2097,2)</f>
        <v>0</v>
      </c>
      <c r="K2097" s="218" t="s">
        <v>187</v>
      </c>
      <c r="L2097" s="47"/>
      <c r="M2097" s="223" t="s">
        <v>19</v>
      </c>
      <c r="N2097" s="224" t="s">
        <v>42</v>
      </c>
      <c r="O2097" s="87"/>
      <c r="P2097" s="225">
        <f>O2097*H2097</f>
        <v>0</v>
      </c>
      <c r="Q2097" s="225">
        <v>0</v>
      </c>
      <c r="R2097" s="225">
        <f>Q2097*H2097</f>
        <v>0</v>
      </c>
      <c r="S2097" s="225">
        <v>0.27000000000000002</v>
      </c>
      <c r="T2097" s="226">
        <f>S2097*H2097</f>
        <v>1.0800000000000001</v>
      </c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R2097" s="227" t="s">
        <v>188</v>
      </c>
      <c r="AT2097" s="227" t="s">
        <v>183</v>
      </c>
      <c r="AU2097" s="227" t="s">
        <v>80</v>
      </c>
      <c r="AY2097" s="20" t="s">
        <v>181</v>
      </c>
      <c r="BE2097" s="228">
        <f>IF(N2097="základní",J2097,0)</f>
        <v>0</v>
      </c>
      <c r="BF2097" s="228">
        <f>IF(N2097="snížená",J2097,0)</f>
        <v>0</v>
      </c>
      <c r="BG2097" s="228">
        <f>IF(N2097="zákl. přenesená",J2097,0)</f>
        <v>0</v>
      </c>
      <c r="BH2097" s="228">
        <f>IF(N2097="sníž. přenesená",J2097,0)</f>
        <v>0</v>
      </c>
      <c r="BI2097" s="228">
        <f>IF(N2097="nulová",J2097,0)</f>
        <v>0</v>
      </c>
      <c r="BJ2097" s="20" t="s">
        <v>78</v>
      </c>
      <c r="BK2097" s="228">
        <f>ROUND(I2097*H2097,2)</f>
        <v>0</v>
      </c>
      <c r="BL2097" s="20" t="s">
        <v>188</v>
      </c>
      <c r="BM2097" s="227" t="s">
        <v>2812</v>
      </c>
    </row>
    <row r="2098" s="2" customFormat="1">
      <c r="A2098" s="41"/>
      <c r="B2098" s="42"/>
      <c r="C2098" s="43"/>
      <c r="D2098" s="229" t="s">
        <v>190</v>
      </c>
      <c r="E2098" s="43"/>
      <c r="F2098" s="230" t="s">
        <v>2813</v>
      </c>
      <c r="G2098" s="43"/>
      <c r="H2098" s="43"/>
      <c r="I2098" s="231"/>
      <c r="J2098" s="43"/>
      <c r="K2098" s="43"/>
      <c r="L2098" s="47"/>
      <c r="M2098" s="232"/>
      <c r="N2098" s="233"/>
      <c r="O2098" s="87"/>
      <c r="P2098" s="87"/>
      <c r="Q2098" s="87"/>
      <c r="R2098" s="87"/>
      <c r="S2098" s="87"/>
      <c r="T2098" s="88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T2098" s="20" t="s">
        <v>190</v>
      </c>
      <c r="AU2098" s="20" t="s">
        <v>80</v>
      </c>
    </row>
    <row r="2099" s="14" customFormat="1">
      <c r="A2099" s="14"/>
      <c r="B2099" s="245"/>
      <c r="C2099" s="246"/>
      <c r="D2099" s="236" t="s">
        <v>192</v>
      </c>
      <c r="E2099" s="247" t="s">
        <v>19</v>
      </c>
      <c r="F2099" s="248" t="s">
        <v>2814</v>
      </c>
      <c r="G2099" s="246"/>
      <c r="H2099" s="249">
        <v>4</v>
      </c>
      <c r="I2099" s="250"/>
      <c r="J2099" s="246"/>
      <c r="K2099" s="246"/>
      <c r="L2099" s="251"/>
      <c r="M2099" s="252"/>
      <c r="N2099" s="253"/>
      <c r="O2099" s="253"/>
      <c r="P2099" s="253"/>
      <c r="Q2099" s="253"/>
      <c r="R2099" s="253"/>
      <c r="S2099" s="253"/>
      <c r="T2099" s="25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55" t="s">
        <v>192</v>
      </c>
      <c r="AU2099" s="255" t="s">
        <v>80</v>
      </c>
      <c r="AV2099" s="14" t="s">
        <v>80</v>
      </c>
      <c r="AW2099" s="14" t="s">
        <v>194</v>
      </c>
      <c r="AX2099" s="14" t="s">
        <v>71</v>
      </c>
      <c r="AY2099" s="255" t="s">
        <v>181</v>
      </c>
    </row>
    <row r="2100" s="2" customFormat="1" ht="55.5" customHeight="1">
      <c r="A2100" s="41"/>
      <c r="B2100" s="42"/>
      <c r="C2100" s="216" t="s">
        <v>2815</v>
      </c>
      <c r="D2100" s="216" t="s">
        <v>183</v>
      </c>
      <c r="E2100" s="217" t="s">
        <v>2816</v>
      </c>
      <c r="F2100" s="218" t="s">
        <v>2817</v>
      </c>
      <c r="G2100" s="219" t="s">
        <v>186</v>
      </c>
      <c r="H2100" s="220">
        <v>0.68500000000000005</v>
      </c>
      <c r="I2100" s="221"/>
      <c r="J2100" s="222">
        <f>ROUND(I2100*H2100,2)</f>
        <v>0</v>
      </c>
      <c r="K2100" s="218" t="s">
        <v>187</v>
      </c>
      <c r="L2100" s="47"/>
      <c r="M2100" s="223" t="s">
        <v>19</v>
      </c>
      <c r="N2100" s="224" t="s">
        <v>42</v>
      </c>
      <c r="O2100" s="87"/>
      <c r="P2100" s="225">
        <f>O2100*H2100</f>
        <v>0</v>
      </c>
      <c r="Q2100" s="225">
        <v>0</v>
      </c>
      <c r="R2100" s="225">
        <f>Q2100*H2100</f>
        <v>0</v>
      </c>
      <c r="S2100" s="225">
        <v>1.8</v>
      </c>
      <c r="T2100" s="226">
        <f>S2100*H2100</f>
        <v>1.2330000000000001</v>
      </c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R2100" s="227" t="s">
        <v>188</v>
      </c>
      <c r="AT2100" s="227" t="s">
        <v>183</v>
      </c>
      <c r="AU2100" s="227" t="s">
        <v>80</v>
      </c>
      <c r="AY2100" s="20" t="s">
        <v>181</v>
      </c>
      <c r="BE2100" s="228">
        <f>IF(N2100="základní",J2100,0)</f>
        <v>0</v>
      </c>
      <c r="BF2100" s="228">
        <f>IF(N2100="snížená",J2100,0)</f>
        <v>0</v>
      </c>
      <c r="BG2100" s="228">
        <f>IF(N2100="zákl. přenesená",J2100,0)</f>
        <v>0</v>
      </c>
      <c r="BH2100" s="228">
        <f>IF(N2100="sníž. přenesená",J2100,0)</f>
        <v>0</v>
      </c>
      <c r="BI2100" s="228">
        <f>IF(N2100="nulová",J2100,0)</f>
        <v>0</v>
      </c>
      <c r="BJ2100" s="20" t="s">
        <v>78</v>
      </c>
      <c r="BK2100" s="228">
        <f>ROUND(I2100*H2100,2)</f>
        <v>0</v>
      </c>
      <c r="BL2100" s="20" t="s">
        <v>188</v>
      </c>
      <c r="BM2100" s="227" t="s">
        <v>2818</v>
      </c>
    </row>
    <row r="2101" s="2" customFormat="1">
      <c r="A2101" s="41"/>
      <c r="B2101" s="42"/>
      <c r="C2101" s="43"/>
      <c r="D2101" s="229" t="s">
        <v>190</v>
      </c>
      <c r="E2101" s="43"/>
      <c r="F2101" s="230" t="s">
        <v>2819</v>
      </c>
      <c r="G2101" s="43"/>
      <c r="H2101" s="43"/>
      <c r="I2101" s="231"/>
      <c r="J2101" s="43"/>
      <c r="K2101" s="43"/>
      <c r="L2101" s="47"/>
      <c r="M2101" s="232"/>
      <c r="N2101" s="233"/>
      <c r="O2101" s="87"/>
      <c r="P2101" s="87"/>
      <c r="Q2101" s="87"/>
      <c r="R2101" s="87"/>
      <c r="S2101" s="87"/>
      <c r="T2101" s="88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T2101" s="20" t="s">
        <v>190</v>
      </c>
      <c r="AU2101" s="20" t="s">
        <v>80</v>
      </c>
    </row>
    <row r="2102" s="14" customFormat="1">
      <c r="A2102" s="14"/>
      <c r="B2102" s="245"/>
      <c r="C2102" s="246"/>
      <c r="D2102" s="236" t="s">
        <v>192</v>
      </c>
      <c r="E2102" s="247" t="s">
        <v>19</v>
      </c>
      <c r="F2102" s="248" t="s">
        <v>2820</v>
      </c>
      <c r="G2102" s="246"/>
      <c r="H2102" s="249">
        <v>0.30449999999999999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192</v>
      </c>
      <c r="AU2102" s="255" t="s">
        <v>80</v>
      </c>
      <c r="AV2102" s="14" t="s">
        <v>80</v>
      </c>
      <c r="AW2102" s="14" t="s">
        <v>194</v>
      </c>
      <c r="AX2102" s="14" t="s">
        <v>71</v>
      </c>
      <c r="AY2102" s="255" t="s">
        <v>181</v>
      </c>
    </row>
    <row r="2103" s="14" customFormat="1">
      <c r="A2103" s="14"/>
      <c r="B2103" s="245"/>
      <c r="C2103" s="246"/>
      <c r="D2103" s="236" t="s">
        <v>192</v>
      </c>
      <c r="E2103" s="247" t="s">
        <v>19</v>
      </c>
      <c r="F2103" s="248" t="s">
        <v>2821</v>
      </c>
      <c r="G2103" s="246"/>
      <c r="H2103" s="249">
        <v>0.38</v>
      </c>
      <c r="I2103" s="250"/>
      <c r="J2103" s="246"/>
      <c r="K2103" s="246"/>
      <c r="L2103" s="251"/>
      <c r="M2103" s="252"/>
      <c r="N2103" s="253"/>
      <c r="O2103" s="253"/>
      <c r="P2103" s="253"/>
      <c r="Q2103" s="253"/>
      <c r="R2103" s="253"/>
      <c r="S2103" s="253"/>
      <c r="T2103" s="25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5" t="s">
        <v>192</v>
      </c>
      <c r="AU2103" s="255" t="s">
        <v>80</v>
      </c>
      <c r="AV2103" s="14" t="s">
        <v>80</v>
      </c>
      <c r="AW2103" s="14" t="s">
        <v>194</v>
      </c>
      <c r="AX2103" s="14" t="s">
        <v>71</v>
      </c>
      <c r="AY2103" s="255" t="s">
        <v>181</v>
      </c>
    </row>
    <row r="2104" s="2" customFormat="1" ht="55.5" customHeight="1">
      <c r="A2104" s="41"/>
      <c r="B2104" s="42"/>
      <c r="C2104" s="216" t="s">
        <v>2822</v>
      </c>
      <c r="D2104" s="216" t="s">
        <v>183</v>
      </c>
      <c r="E2104" s="217" t="s">
        <v>2823</v>
      </c>
      <c r="F2104" s="218" t="s">
        <v>2824</v>
      </c>
      <c r="G2104" s="219" t="s">
        <v>186</v>
      </c>
      <c r="H2104" s="220">
        <v>1.323</v>
      </c>
      <c r="I2104" s="221"/>
      <c r="J2104" s="222">
        <f>ROUND(I2104*H2104,2)</f>
        <v>0</v>
      </c>
      <c r="K2104" s="218" t="s">
        <v>187</v>
      </c>
      <c r="L2104" s="47"/>
      <c r="M2104" s="223" t="s">
        <v>19</v>
      </c>
      <c r="N2104" s="224" t="s">
        <v>42</v>
      </c>
      <c r="O2104" s="87"/>
      <c r="P2104" s="225">
        <f>O2104*H2104</f>
        <v>0</v>
      </c>
      <c r="Q2104" s="225">
        <v>0</v>
      </c>
      <c r="R2104" s="225">
        <f>Q2104*H2104</f>
        <v>0</v>
      </c>
      <c r="S2104" s="225">
        <v>1.8</v>
      </c>
      <c r="T2104" s="226">
        <f>S2104*H2104</f>
        <v>2.3814000000000002</v>
      </c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R2104" s="227" t="s">
        <v>188</v>
      </c>
      <c r="AT2104" s="227" t="s">
        <v>183</v>
      </c>
      <c r="AU2104" s="227" t="s">
        <v>80</v>
      </c>
      <c r="AY2104" s="20" t="s">
        <v>181</v>
      </c>
      <c r="BE2104" s="228">
        <f>IF(N2104="základní",J2104,0)</f>
        <v>0</v>
      </c>
      <c r="BF2104" s="228">
        <f>IF(N2104="snížená",J2104,0)</f>
        <v>0</v>
      </c>
      <c r="BG2104" s="228">
        <f>IF(N2104="zákl. přenesená",J2104,0)</f>
        <v>0</v>
      </c>
      <c r="BH2104" s="228">
        <f>IF(N2104="sníž. přenesená",J2104,0)</f>
        <v>0</v>
      </c>
      <c r="BI2104" s="228">
        <f>IF(N2104="nulová",J2104,0)</f>
        <v>0</v>
      </c>
      <c r="BJ2104" s="20" t="s">
        <v>78</v>
      </c>
      <c r="BK2104" s="228">
        <f>ROUND(I2104*H2104,2)</f>
        <v>0</v>
      </c>
      <c r="BL2104" s="20" t="s">
        <v>188</v>
      </c>
      <c r="BM2104" s="227" t="s">
        <v>2825</v>
      </c>
    </row>
    <row r="2105" s="2" customFormat="1">
      <c r="A2105" s="41"/>
      <c r="B2105" s="42"/>
      <c r="C2105" s="43"/>
      <c r="D2105" s="229" t="s">
        <v>190</v>
      </c>
      <c r="E2105" s="43"/>
      <c r="F2105" s="230" t="s">
        <v>2826</v>
      </c>
      <c r="G2105" s="43"/>
      <c r="H2105" s="43"/>
      <c r="I2105" s="231"/>
      <c r="J2105" s="43"/>
      <c r="K2105" s="43"/>
      <c r="L2105" s="47"/>
      <c r="M2105" s="232"/>
      <c r="N2105" s="233"/>
      <c r="O2105" s="87"/>
      <c r="P2105" s="87"/>
      <c r="Q2105" s="87"/>
      <c r="R2105" s="87"/>
      <c r="S2105" s="87"/>
      <c r="T2105" s="88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T2105" s="20" t="s">
        <v>190</v>
      </c>
      <c r="AU2105" s="20" t="s">
        <v>80</v>
      </c>
    </row>
    <row r="2106" s="14" customFormat="1">
      <c r="A2106" s="14"/>
      <c r="B2106" s="245"/>
      <c r="C2106" s="246"/>
      <c r="D2106" s="236" t="s">
        <v>192</v>
      </c>
      <c r="E2106" s="247" t="s">
        <v>19</v>
      </c>
      <c r="F2106" s="248" t="s">
        <v>2827</v>
      </c>
      <c r="G2106" s="246"/>
      <c r="H2106" s="249">
        <v>1.3230000000000002</v>
      </c>
      <c r="I2106" s="250"/>
      <c r="J2106" s="246"/>
      <c r="K2106" s="246"/>
      <c r="L2106" s="251"/>
      <c r="M2106" s="252"/>
      <c r="N2106" s="253"/>
      <c r="O2106" s="253"/>
      <c r="P2106" s="253"/>
      <c r="Q2106" s="253"/>
      <c r="R2106" s="253"/>
      <c r="S2106" s="253"/>
      <c r="T2106" s="25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T2106" s="255" t="s">
        <v>192</v>
      </c>
      <c r="AU2106" s="255" t="s">
        <v>80</v>
      </c>
      <c r="AV2106" s="14" t="s">
        <v>80</v>
      </c>
      <c r="AW2106" s="14" t="s">
        <v>194</v>
      </c>
      <c r="AX2106" s="14" t="s">
        <v>71</v>
      </c>
      <c r="AY2106" s="255" t="s">
        <v>181</v>
      </c>
    </row>
    <row r="2107" s="2" customFormat="1" ht="55.5" customHeight="1">
      <c r="A2107" s="41"/>
      <c r="B2107" s="42"/>
      <c r="C2107" s="216" t="s">
        <v>2828</v>
      </c>
      <c r="D2107" s="216" t="s">
        <v>183</v>
      </c>
      <c r="E2107" s="217" t="s">
        <v>2829</v>
      </c>
      <c r="F2107" s="218" t="s">
        <v>2830</v>
      </c>
      <c r="G2107" s="219" t="s">
        <v>186</v>
      </c>
      <c r="H2107" s="220">
        <v>2.1150000000000002</v>
      </c>
      <c r="I2107" s="221"/>
      <c r="J2107" s="222">
        <f>ROUND(I2107*H2107,2)</f>
        <v>0</v>
      </c>
      <c r="K2107" s="218" t="s">
        <v>187</v>
      </c>
      <c r="L2107" s="47"/>
      <c r="M2107" s="223" t="s">
        <v>19</v>
      </c>
      <c r="N2107" s="224" t="s">
        <v>42</v>
      </c>
      <c r="O2107" s="87"/>
      <c r="P2107" s="225">
        <f>O2107*H2107</f>
        <v>0</v>
      </c>
      <c r="Q2107" s="225">
        <v>0</v>
      </c>
      <c r="R2107" s="225">
        <f>Q2107*H2107</f>
        <v>0</v>
      </c>
      <c r="S2107" s="225">
        <v>1.8</v>
      </c>
      <c r="T2107" s="226">
        <f>S2107*H2107</f>
        <v>3.8070000000000004</v>
      </c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R2107" s="227" t="s">
        <v>188</v>
      </c>
      <c r="AT2107" s="227" t="s">
        <v>183</v>
      </c>
      <c r="AU2107" s="227" t="s">
        <v>80</v>
      </c>
      <c r="AY2107" s="20" t="s">
        <v>181</v>
      </c>
      <c r="BE2107" s="228">
        <f>IF(N2107="základní",J2107,0)</f>
        <v>0</v>
      </c>
      <c r="BF2107" s="228">
        <f>IF(N2107="snížená",J2107,0)</f>
        <v>0</v>
      </c>
      <c r="BG2107" s="228">
        <f>IF(N2107="zákl. přenesená",J2107,0)</f>
        <v>0</v>
      </c>
      <c r="BH2107" s="228">
        <f>IF(N2107="sníž. přenesená",J2107,0)</f>
        <v>0</v>
      </c>
      <c r="BI2107" s="228">
        <f>IF(N2107="nulová",J2107,0)</f>
        <v>0</v>
      </c>
      <c r="BJ2107" s="20" t="s">
        <v>78</v>
      </c>
      <c r="BK2107" s="228">
        <f>ROUND(I2107*H2107,2)</f>
        <v>0</v>
      </c>
      <c r="BL2107" s="20" t="s">
        <v>188</v>
      </c>
      <c r="BM2107" s="227" t="s">
        <v>2831</v>
      </c>
    </row>
    <row r="2108" s="2" customFormat="1">
      <c r="A2108" s="41"/>
      <c r="B2108" s="42"/>
      <c r="C2108" s="43"/>
      <c r="D2108" s="229" t="s">
        <v>190</v>
      </c>
      <c r="E2108" s="43"/>
      <c r="F2108" s="230" t="s">
        <v>2832</v>
      </c>
      <c r="G2108" s="43"/>
      <c r="H2108" s="43"/>
      <c r="I2108" s="231"/>
      <c r="J2108" s="43"/>
      <c r="K2108" s="43"/>
      <c r="L2108" s="47"/>
      <c r="M2108" s="232"/>
      <c r="N2108" s="233"/>
      <c r="O2108" s="87"/>
      <c r="P2108" s="87"/>
      <c r="Q2108" s="87"/>
      <c r="R2108" s="87"/>
      <c r="S2108" s="87"/>
      <c r="T2108" s="88"/>
      <c r="U2108" s="41"/>
      <c r="V2108" s="41"/>
      <c r="W2108" s="41"/>
      <c r="X2108" s="41"/>
      <c r="Y2108" s="41"/>
      <c r="Z2108" s="41"/>
      <c r="AA2108" s="41"/>
      <c r="AB2108" s="41"/>
      <c r="AC2108" s="41"/>
      <c r="AD2108" s="41"/>
      <c r="AE2108" s="41"/>
      <c r="AT2108" s="20" t="s">
        <v>190</v>
      </c>
      <c r="AU2108" s="20" t="s">
        <v>80</v>
      </c>
    </row>
    <row r="2109" s="14" customFormat="1">
      <c r="A2109" s="14"/>
      <c r="B2109" s="245"/>
      <c r="C2109" s="246"/>
      <c r="D2109" s="236" t="s">
        <v>192</v>
      </c>
      <c r="E2109" s="247" t="s">
        <v>19</v>
      </c>
      <c r="F2109" s="248" t="s">
        <v>2833</v>
      </c>
      <c r="G2109" s="246"/>
      <c r="H2109" s="249">
        <v>2.1152000000000002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5" t="s">
        <v>192</v>
      </c>
      <c r="AU2109" s="255" t="s">
        <v>80</v>
      </c>
      <c r="AV2109" s="14" t="s">
        <v>80</v>
      </c>
      <c r="AW2109" s="14" t="s">
        <v>194</v>
      </c>
      <c r="AX2109" s="14" t="s">
        <v>71</v>
      </c>
      <c r="AY2109" s="255" t="s">
        <v>181</v>
      </c>
    </row>
    <row r="2110" s="2" customFormat="1" ht="55.5" customHeight="1">
      <c r="A2110" s="41"/>
      <c r="B2110" s="42"/>
      <c r="C2110" s="216" t="s">
        <v>2834</v>
      </c>
      <c r="D2110" s="216" t="s">
        <v>183</v>
      </c>
      <c r="E2110" s="217" t="s">
        <v>2835</v>
      </c>
      <c r="F2110" s="218" t="s">
        <v>2836</v>
      </c>
      <c r="G2110" s="219" t="s">
        <v>283</v>
      </c>
      <c r="H2110" s="220">
        <v>5.835</v>
      </c>
      <c r="I2110" s="221"/>
      <c r="J2110" s="222">
        <f>ROUND(I2110*H2110,2)</f>
        <v>0</v>
      </c>
      <c r="K2110" s="218" t="s">
        <v>187</v>
      </c>
      <c r="L2110" s="47"/>
      <c r="M2110" s="223" t="s">
        <v>19</v>
      </c>
      <c r="N2110" s="224" t="s">
        <v>42</v>
      </c>
      <c r="O2110" s="87"/>
      <c r="P2110" s="225">
        <f>O2110*H2110</f>
        <v>0</v>
      </c>
      <c r="Q2110" s="225">
        <v>0</v>
      </c>
      <c r="R2110" s="225">
        <f>Q2110*H2110</f>
        <v>0</v>
      </c>
      <c r="S2110" s="225">
        <v>0.17999999999999999</v>
      </c>
      <c r="T2110" s="226">
        <f>S2110*H2110</f>
        <v>1.0503</v>
      </c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R2110" s="227" t="s">
        <v>188</v>
      </c>
      <c r="AT2110" s="227" t="s">
        <v>183</v>
      </c>
      <c r="AU2110" s="227" t="s">
        <v>80</v>
      </c>
      <c r="AY2110" s="20" t="s">
        <v>181</v>
      </c>
      <c r="BE2110" s="228">
        <f>IF(N2110="základní",J2110,0)</f>
        <v>0</v>
      </c>
      <c r="BF2110" s="228">
        <f>IF(N2110="snížená",J2110,0)</f>
        <v>0</v>
      </c>
      <c r="BG2110" s="228">
        <f>IF(N2110="zákl. přenesená",J2110,0)</f>
        <v>0</v>
      </c>
      <c r="BH2110" s="228">
        <f>IF(N2110="sníž. přenesená",J2110,0)</f>
        <v>0</v>
      </c>
      <c r="BI2110" s="228">
        <f>IF(N2110="nulová",J2110,0)</f>
        <v>0</v>
      </c>
      <c r="BJ2110" s="20" t="s">
        <v>78</v>
      </c>
      <c r="BK2110" s="228">
        <f>ROUND(I2110*H2110,2)</f>
        <v>0</v>
      </c>
      <c r="BL2110" s="20" t="s">
        <v>188</v>
      </c>
      <c r="BM2110" s="227" t="s">
        <v>2837</v>
      </c>
    </row>
    <row r="2111" s="2" customFormat="1">
      <c r="A2111" s="41"/>
      <c r="B2111" s="42"/>
      <c r="C2111" s="43"/>
      <c r="D2111" s="229" t="s">
        <v>190</v>
      </c>
      <c r="E2111" s="43"/>
      <c r="F2111" s="230" t="s">
        <v>2838</v>
      </c>
      <c r="G2111" s="43"/>
      <c r="H2111" s="43"/>
      <c r="I2111" s="231"/>
      <c r="J2111" s="43"/>
      <c r="K2111" s="43"/>
      <c r="L2111" s="47"/>
      <c r="M2111" s="232"/>
      <c r="N2111" s="233"/>
      <c r="O2111" s="87"/>
      <c r="P2111" s="87"/>
      <c r="Q2111" s="87"/>
      <c r="R2111" s="87"/>
      <c r="S2111" s="87"/>
      <c r="T2111" s="88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T2111" s="20" t="s">
        <v>190</v>
      </c>
      <c r="AU2111" s="20" t="s">
        <v>80</v>
      </c>
    </row>
    <row r="2112" s="14" customFormat="1">
      <c r="A2112" s="14"/>
      <c r="B2112" s="245"/>
      <c r="C2112" s="246"/>
      <c r="D2112" s="236" t="s">
        <v>192</v>
      </c>
      <c r="E2112" s="247" t="s">
        <v>19</v>
      </c>
      <c r="F2112" s="248" t="s">
        <v>2839</v>
      </c>
      <c r="G2112" s="246"/>
      <c r="H2112" s="249">
        <v>2.145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192</v>
      </c>
      <c r="AU2112" s="255" t="s">
        <v>80</v>
      </c>
      <c r="AV2112" s="14" t="s">
        <v>80</v>
      </c>
      <c r="AW2112" s="14" t="s">
        <v>194</v>
      </c>
      <c r="AX2112" s="14" t="s">
        <v>71</v>
      </c>
      <c r="AY2112" s="255" t="s">
        <v>181</v>
      </c>
    </row>
    <row r="2113" s="14" customFormat="1">
      <c r="A2113" s="14"/>
      <c r="B2113" s="245"/>
      <c r="C2113" s="246"/>
      <c r="D2113" s="236" t="s">
        <v>192</v>
      </c>
      <c r="E2113" s="247" t="s">
        <v>19</v>
      </c>
      <c r="F2113" s="248" t="s">
        <v>2840</v>
      </c>
      <c r="G2113" s="246"/>
      <c r="H2113" s="249">
        <v>3.6899999999999999</v>
      </c>
      <c r="I2113" s="250"/>
      <c r="J2113" s="246"/>
      <c r="K2113" s="246"/>
      <c r="L2113" s="251"/>
      <c r="M2113" s="252"/>
      <c r="N2113" s="253"/>
      <c r="O2113" s="253"/>
      <c r="P2113" s="253"/>
      <c r="Q2113" s="253"/>
      <c r="R2113" s="253"/>
      <c r="S2113" s="253"/>
      <c r="T2113" s="25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55" t="s">
        <v>192</v>
      </c>
      <c r="AU2113" s="255" t="s">
        <v>80</v>
      </c>
      <c r="AV2113" s="14" t="s">
        <v>80</v>
      </c>
      <c r="AW2113" s="14" t="s">
        <v>194</v>
      </c>
      <c r="AX2113" s="14" t="s">
        <v>71</v>
      </c>
      <c r="AY2113" s="255" t="s">
        <v>181</v>
      </c>
    </row>
    <row r="2114" s="2" customFormat="1" ht="55.5" customHeight="1">
      <c r="A2114" s="41"/>
      <c r="B2114" s="42"/>
      <c r="C2114" s="216" t="s">
        <v>2841</v>
      </c>
      <c r="D2114" s="216" t="s">
        <v>183</v>
      </c>
      <c r="E2114" s="217" t="s">
        <v>2842</v>
      </c>
      <c r="F2114" s="218" t="s">
        <v>2843</v>
      </c>
      <c r="G2114" s="219" t="s">
        <v>283</v>
      </c>
      <c r="H2114" s="220">
        <v>1.8700000000000001</v>
      </c>
      <c r="I2114" s="221"/>
      <c r="J2114" s="222">
        <f>ROUND(I2114*H2114,2)</f>
        <v>0</v>
      </c>
      <c r="K2114" s="218" t="s">
        <v>187</v>
      </c>
      <c r="L2114" s="47"/>
      <c r="M2114" s="223" t="s">
        <v>19</v>
      </c>
      <c r="N2114" s="224" t="s">
        <v>42</v>
      </c>
      <c r="O2114" s="87"/>
      <c r="P2114" s="225">
        <f>O2114*H2114</f>
        <v>0</v>
      </c>
      <c r="Q2114" s="225">
        <v>0</v>
      </c>
      <c r="R2114" s="225">
        <f>Q2114*H2114</f>
        <v>0</v>
      </c>
      <c r="S2114" s="225">
        <v>0.27000000000000002</v>
      </c>
      <c r="T2114" s="226">
        <f>S2114*H2114</f>
        <v>0.50490000000000002</v>
      </c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R2114" s="227" t="s">
        <v>188</v>
      </c>
      <c r="AT2114" s="227" t="s">
        <v>183</v>
      </c>
      <c r="AU2114" s="227" t="s">
        <v>80</v>
      </c>
      <c r="AY2114" s="20" t="s">
        <v>181</v>
      </c>
      <c r="BE2114" s="228">
        <f>IF(N2114="základní",J2114,0)</f>
        <v>0</v>
      </c>
      <c r="BF2114" s="228">
        <f>IF(N2114="snížená",J2114,0)</f>
        <v>0</v>
      </c>
      <c r="BG2114" s="228">
        <f>IF(N2114="zákl. přenesená",J2114,0)</f>
        <v>0</v>
      </c>
      <c r="BH2114" s="228">
        <f>IF(N2114="sníž. přenesená",J2114,0)</f>
        <v>0</v>
      </c>
      <c r="BI2114" s="228">
        <f>IF(N2114="nulová",J2114,0)</f>
        <v>0</v>
      </c>
      <c r="BJ2114" s="20" t="s">
        <v>78</v>
      </c>
      <c r="BK2114" s="228">
        <f>ROUND(I2114*H2114,2)</f>
        <v>0</v>
      </c>
      <c r="BL2114" s="20" t="s">
        <v>188</v>
      </c>
      <c r="BM2114" s="227" t="s">
        <v>2844</v>
      </c>
    </row>
    <row r="2115" s="2" customFormat="1">
      <c r="A2115" s="41"/>
      <c r="B2115" s="42"/>
      <c r="C2115" s="43"/>
      <c r="D2115" s="229" t="s">
        <v>190</v>
      </c>
      <c r="E2115" s="43"/>
      <c r="F2115" s="230" t="s">
        <v>2845</v>
      </c>
      <c r="G2115" s="43"/>
      <c r="H2115" s="43"/>
      <c r="I2115" s="231"/>
      <c r="J2115" s="43"/>
      <c r="K2115" s="43"/>
      <c r="L2115" s="47"/>
      <c r="M2115" s="232"/>
      <c r="N2115" s="233"/>
      <c r="O2115" s="87"/>
      <c r="P2115" s="87"/>
      <c r="Q2115" s="87"/>
      <c r="R2115" s="87"/>
      <c r="S2115" s="87"/>
      <c r="T2115" s="88"/>
      <c r="U2115" s="41"/>
      <c r="V2115" s="41"/>
      <c r="W2115" s="41"/>
      <c r="X2115" s="41"/>
      <c r="Y2115" s="41"/>
      <c r="Z2115" s="41"/>
      <c r="AA2115" s="41"/>
      <c r="AB2115" s="41"/>
      <c r="AC2115" s="41"/>
      <c r="AD2115" s="41"/>
      <c r="AE2115" s="41"/>
      <c r="AT2115" s="20" t="s">
        <v>190</v>
      </c>
      <c r="AU2115" s="20" t="s">
        <v>80</v>
      </c>
    </row>
    <row r="2116" s="14" customFormat="1">
      <c r="A2116" s="14"/>
      <c r="B2116" s="245"/>
      <c r="C2116" s="246"/>
      <c r="D2116" s="236" t="s">
        <v>192</v>
      </c>
      <c r="E2116" s="247" t="s">
        <v>19</v>
      </c>
      <c r="F2116" s="248" t="s">
        <v>2846</v>
      </c>
      <c r="G2116" s="246"/>
      <c r="H2116" s="249">
        <v>1.8700000000000001</v>
      </c>
      <c r="I2116" s="250"/>
      <c r="J2116" s="246"/>
      <c r="K2116" s="246"/>
      <c r="L2116" s="251"/>
      <c r="M2116" s="252"/>
      <c r="N2116" s="253"/>
      <c r="O2116" s="253"/>
      <c r="P2116" s="253"/>
      <c r="Q2116" s="253"/>
      <c r="R2116" s="253"/>
      <c r="S2116" s="253"/>
      <c r="T2116" s="25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5" t="s">
        <v>192</v>
      </c>
      <c r="AU2116" s="255" t="s">
        <v>80</v>
      </c>
      <c r="AV2116" s="14" t="s">
        <v>80</v>
      </c>
      <c r="AW2116" s="14" t="s">
        <v>194</v>
      </c>
      <c r="AX2116" s="14" t="s">
        <v>71</v>
      </c>
      <c r="AY2116" s="255" t="s">
        <v>181</v>
      </c>
    </row>
    <row r="2117" s="2" customFormat="1" ht="55.5" customHeight="1">
      <c r="A2117" s="41"/>
      <c r="B2117" s="42"/>
      <c r="C2117" s="216" t="s">
        <v>2847</v>
      </c>
      <c r="D2117" s="216" t="s">
        <v>183</v>
      </c>
      <c r="E2117" s="217" t="s">
        <v>2848</v>
      </c>
      <c r="F2117" s="218" t="s">
        <v>2849</v>
      </c>
      <c r="G2117" s="219" t="s">
        <v>186</v>
      </c>
      <c r="H2117" s="220">
        <v>0.47299999999999998</v>
      </c>
      <c r="I2117" s="221"/>
      <c r="J2117" s="222">
        <f>ROUND(I2117*H2117,2)</f>
        <v>0</v>
      </c>
      <c r="K2117" s="218" t="s">
        <v>187</v>
      </c>
      <c r="L2117" s="47"/>
      <c r="M2117" s="223" t="s">
        <v>19</v>
      </c>
      <c r="N2117" s="224" t="s">
        <v>42</v>
      </c>
      <c r="O2117" s="87"/>
      <c r="P2117" s="225">
        <f>O2117*H2117</f>
        <v>0</v>
      </c>
      <c r="Q2117" s="225">
        <v>0</v>
      </c>
      <c r="R2117" s="225">
        <f>Q2117*H2117</f>
        <v>0</v>
      </c>
      <c r="S2117" s="225">
        <v>1.8</v>
      </c>
      <c r="T2117" s="226">
        <f>S2117*H2117</f>
        <v>0.85139999999999993</v>
      </c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R2117" s="227" t="s">
        <v>188</v>
      </c>
      <c r="AT2117" s="227" t="s">
        <v>183</v>
      </c>
      <c r="AU2117" s="227" t="s">
        <v>80</v>
      </c>
      <c r="AY2117" s="20" t="s">
        <v>181</v>
      </c>
      <c r="BE2117" s="228">
        <f>IF(N2117="základní",J2117,0)</f>
        <v>0</v>
      </c>
      <c r="BF2117" s="228">
        <f>IF(N2117="snížená",J2117,0)</f>
        <v>0</v>
      </c>
      <c r="BG2117" s="228">
        <f>IF(N2117="zákl. přenesená",J2117,0)</f>
        <v>0</v>
      </c>
      <c r="BH2117" s="228">
        <f>IF(N2117="sníž. přenesená",J2117,0)</f>
        <v>0</v>
      </c>
      <c r="BI2117" s="228">
        <f>IF(N2117="nulová",J2117,0)</f>
        <v>0</v>
      </c>
      <c r="BJ2117" s="20" t="s">
        <v>78</v>
      </c>
      <c r="BK2117" s="228">
        <f>ROUND(I2117*H2117,2)</f>
        <v>0</v>
      </c>
      <c r="BL2117" s="20" t="s">
        <v>188</v>
      </c>
      <c r="BM2117" s="227" t="s">
        <v>2850</v>
      </c>
    </row>
    <row r="2118" s="2" customFormat="1">
      <c r="A2118" s="41"/>
      <c r="B2118" s="42"/>
      <c r="C2118" s="43"/>
      <c r="D2118" s="229" t="s">
        <v>190</v>
      </c>
      <c r="E2118" s="43"/>
      <c r="F2118" s="230" t="s">
        <v>2851</v>
      </c>
      <c r="G2118" s="43"/>
      <c r="H2118" s="43"/>
      <c r="I2118" s="231"/>
      <c r="J2118" s="43"/>
      <c r="K2118" s="43"/>
      <c r="L2118" s="47"/>
      <c r="M2118" s="232"/>
      <c r="N2118" s="233"/>
      <c r="O2118" s="87"/>
      <c r="P2118" s="87"/>
      <c r="Q2118" s="87"/>
      <c r="R2118" s="87"/>
      <c r="S2118" s="87"/>
      <c r="T2118" s="88"/>
      <c r="U2118" s="41"/>
      <c r="V2118" s="41"/>
      <c r="W2118" s="41"/>
      <c r="X2118" s="41"/>
      <c r="Y2118" s="41"/>
      <c r="Z2118" s="41"/>
      <c r="AA2118" s="41"/>
      <c r="AB2118" s="41"/>
      <c r="AC2118" s="41"/>
      <c r="AD2118" s="41"/>
      <c r="AE2118" s="41"/>
      <c r="AT2118" s="20" t="s">
        <v>190</v>
      </c>
      <c r="AU2118" s="20" t="s">
        <v>80</v>
      </c>
    </row>
    <row r="2119" s="14" customFormat="1">
      <c r="A2119" s="14"/>
      <c r="B2119" s="245"/>
      <c r="C2119" s="246"/>
      <c r="D2119" s="236" t="s">
        <v>192</v>
      </c>
      <c r="E2119" s="247" t="s">
        <v>19</v>
      </c>
      <c r="F2119" s="248" t="s">
        <v>2852</v>
      </c>
      <c r="G2119" s="246"/>
      <c r="H2119" s="249">
        <v>0.47249999999999998</v>
      </c>
      <c r="I2119" s="250"/>
      <c r="J2119" s="246"/>
      <c r="K2119" s="246"/>
      <c r="L2119" s="251"/>
      <c r="M2119" s="252"/>
      <c r="N2119" s="253"/>
      <c r="O2119" s="253"/>
      <c r="P2119" s="253"/>
      <c r="Q2119" s="253"/>
      <c r="R2119" s="253"/>
      <c r="S2119" s="253"/>
      <c r="T2119" s="25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55" t="s">
        <v>192</v>
      </c>
      <c r="AU2119" s="255" t="s">
        <v>80</v>
      </c>
      <c r="AV2119" s="14" t="s">
        <v>80</v>
      </c>
      <c r="AW2119" s="14" t="s">
        <v>194</v>
      </c>
      <c r="AX2119" s="14" t="s">
        <v>71</v>
      </c>
      <c r="AY2119" s="255" t="s">
        <v>181</v>
      </c>
    </row>
    <row r="2120" s="2" customFormat="1" ht="37.8" customHeight="1">
      <c r="A2120" s="41"/>
      <c r="B2120" s="42"/>
      <c r="C2120" s="216" t="s">
        <v>2853</v>
      </c>
      <c r="D2120" s="216" t="s">
        <v>183</v>
      </c>
      <c r="E2120" s="217" t="s">
        <v>2854</v>
      </c>
      <c r="F2120" s="218" t="s">
        <v>2855</v>
      </c>
      <c r="G2120" s="219" t="s">
        <v>186</v>
      </c>
      <c r="H2120" s="220">
        <v>0.66200000000000003</v>
      </c>
      <c r="I2120" s="221"/>
      <c r="J2120" s="222">
        <f>ROUND(I2120*H2120,2)</f>
        <v>0</v>
      </c>
      <c r="K2120" s="218" t="s">
        <v>187</v>
      </c>
      <c r="L2120" s="47"/>
      <c r="M2120" s="223" t="s">
        <v>19</v>
      </c>
      <c r="N2120" s="224" t="s">
        <v>42</v>
      </c>
      <c r="O2120" s="87"/>
      <c r="P2120" s="225">
        <f>O2120*H2120</f>
        <v>0</v>
      </c>
      <c r="Q2120" s="225">
        <v>0</v>
      </c>
      <c r="R2120" s="225">
        <f>Q2120*H2120</f>
        <v>0</v>
      </c>
      <c r="S2120" s="225">
        <v>2.3999999999999999</v>
      </c>
      <c r="T2120" s="226">
        <f>S2120*H2120</f>
        <v>1.5888</v>
      </c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R2120" s="227" t="s">
        <v>188</v>
      </c>
      <c r="AT2120" s="227" t="s">
        <v>183</v>
      </c>
      <c r="AU2120" s="227" t="s">
        <v>80</v>
      </c>
      <c r="AY2120" s="20" t="s">
        <v>181</v>
      </c>
      <c r="BE2120" s="228">
        <f>IF(N2120="základní",J2120,0)</f>
        <v>0</v>
      </c>
      <c r="BF2120" s="228">
        <f>IF(N2120="snížená",J2120,0)</f>
        <v>0</v>
      </c>
      <c r="BG2120" s="228">
        <f>IF(N2120="zákl. přenesená",J2120,0)</f>
        <v>0</v>
      </c>
      <c r="BH2120" s="228">
        <f>IF(N2120="sníž. přenesená",J2120,0)</f>
        <v>0</v>
      </c>
      <c r="BI2120" s="228">
        <f>IF(N2120="nulová",J2120,0)</f>
        <v>0</v>
      </c>
      <c r="BJ2120" s="20" t="s">
        <v>78</v>
      </c>
      <c r="BK2120" s="228">
        <f>ROUND(I2120*H2120,2)</f>
        <v>0</v>
      </c>
      <c r="BL2120" s="20" t="s">
        <v>188</v>
      </c>
      <c r="BM2120" s="227" t="s">
        <v>2856</v>
      </c>
    </row>
    <row r="2121" s="2" customFormat="1">
      <c r="A2121" s="41"/>
      <c r="B2121" s="42"/>
      <c r="C2121" s="43"/>
      <c r="D2121" s="229" t="s">
        <v>190</v>
      </c>
      <c r="E2121" s="43"/>
      <c r="F2121" s="230" t="s">
        <v>2857</v>
      </c>
      <c r="G2121" s="43"/>
      <c r="H2121" s="43"/>
      <c r="I2121" s="231"/>
      <c r="J2121" s="43"/>
      <c r="K2121" s="43"/>
      <c r="L2121" s="47"/>
      <c r="M2121" s="232"/>
      <c r="N2121" s="233"/>
      <c r="O2121" s="87"/>
      <c r="P2121" s="87"/>
      <c r="Q2121" s="87"/>
      <c r="R2121" s="87"/>
      <c r="S2121" s="87"/>
      <c r="T2121" s="88"/>
      <c r="U2121" s="41"/>
      <c r="V2121" s="41"/>
      <c r="W2121" s="41"/>
      <c r="X2121" s="41"/>
      <c r="Y2121" s="41"/>
      <c r="Z2121" s="41"/>
      <c r="AA2121" s="41"/>
      <c r="AB2121" s="41"/>
      <c r="AC2121" s="41"/>
      <c r="AD2121" s="41"/>
      <c r="AE2121" s="41"/>
      <c r="AT2121" s="20" t="s">
        <v>190</v>
      </c>
      <c r="AU2121" s="20" t="s">
        <v>80</v>
      </c>
    </row>
    <row r="2122" s="14" customFormat="1">
      <c r="A2122" s="14"/>
      <c r="B2122" s="245"/>
      <c r="C2122" s="246"/>
      <c r="D2122" s="236" t="s">
        <v>192</v>
      </c>
      <c r="E2122" s="247" t="s">
        <v>19</v>
      </c>
      <c r="F2122" s="248" t="s">
        <v>2858</v>
      </c>
      <c r="G2122" s="246"/>
      <c r="H2122" s="249">
        <v>0.66149999999999998</v>
      </c>
      <c r="I2122" s="250"/>
      <c r="J2122" s="246"/>
      <c r="K2122" s="246"/>
      <c r="L2122" s="251"/>
      <c r="M2122" s="252"/>
      <c r="N2122" s="253"/>
      <c r="O2122" s="253"/>
      <c r="P2122" s="253"/>
      <c r="Q2122" s="253"/>
      <c r="R2122" s="253"/>
      <c r="S2122" s="253"/>
      <c r="T2122" s="25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55" t="s">
        <v>192</v>
      </c>
      <c r="AU2122" s="255" t="s">
        <v>80</v>
      </c>
      <c r="AV2122" s="14" t="s">
        <v>80</v>
      </c>
      <c r="AW2122" s="14" t="s">
        <v>194</v>
      </c>
      <c r="AX2122" s="14" t="s">
        <v>71</v>
      </c>
      <c r="AY2122" s="255" t="s">
        <v>181</v>
      </c>
    </row>
    <row r="2123" s="2" customFormat="1" ht="37.8" customHeight="1">
      <c r="A2123" s="41"/>
      <c r="B2123" s="42"/>
      <c r="C2123" s="216" t="s">
        <v>2859</v>
      </c>
      <c r="D2123" s="216" t="s">
        <v>183</v>
      </c>
      <c r="E2123" s="217" t="s">
        <v>2860</v>
      </c>
      <c r="F2123" s="218" t="s">
        <v>2861</v>
      </c>
      <c r="G2123" s="219" t="s">
        <v>420</v>
      </c>
      <c r="H2123" s="220">
        <v>29</v>
      </c>
      <c r="I2123" s="221"/>
      <c r="J2123" s="222">
        <f>ROUND(I2123*H2123,2)</f>
        <v>0</v>
      </c>
      <c r="K2123" s="218" t="s">
        <v>187</v>
      </c>
      <c r="L2123" s="47"/>
      <c r="M2123" s="223" t="s">
        <v>19</v>
      </c>
      <c r="N2123" s="224" t="s">
        <v>42</v>
      </c>
      <c r="O2123" s="87"/>
      <c r="P2123" s="225">
        <f>O2123*H2123</f>
        <v>0</v>
      </c>
      <c r="Q2123" s="225">
        <v>0</v>
      </c>
      <c r="R2123" s="225">
        <f>Q2123*H2123</f>
        <v>0</v>
      </c>
      <c r="S2123" s="225">
        <v>0.014999999999999999</v>
      </c>
      <c r="T2123" s="226">
        <f>S2123*H2123</f>
        <v>0.435</v>
      </c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R2123" s="227" t="s">
        <v>188</v>
      </c>
      <c r="AT2123" s="227" t="s">
        <v>183</v>
      </c>
      <c r="AU2123" s="227" t="s">
        <v>80</v>
      </c>
      <c r="AY2123" s="20" t="s">
        <v>181</v>
      </c>
      <c r="BE2123" s="228">
        <f>IF(N2123="základní",J2123,0)</f>
        <v>0</v>
      </c>
      <c r="BF2123" s="228">
        <f>IF(N2123="snížená",J2123,0)</f>
        <v>0</v>
      </c>
      <c r="BG2123" s="228">
        <f>IF(N2123="zákl. přenesená",J2123,0)</f>
        <v>0</v>
      </c>
      <c r="BH2123" s="228">
        <f>IF(N2123="sníž. přenesená",J2123,0)</f>
        <v>0</v>
      </c>
      <c r="BI2123" s="228">
        <f>IF(N2123="nulová",J2123,0)</f>
        <v>0</v>
      </c>
      <c r="BJ2123" s="20" t="s">
        <v>78</v>
      </c>
      <c r="BK2123" s="228">
        <f>ROUND(I2123*H2123,2)</f>
        <v>0</v>
      </c>
      <c r="BL2123" s="20" t="s">
        <v>188</v>
      </c>
      <c r="BM2123" s="227" t="s">
        <v>2862</v>
      </c>
    </row>
    <row r="2124" s="2" customFormat="1">
      <c r="A2124" s="41"/>
      <c r="B2124" s="42"/>
      <c r="C2124" s="43"/>
      <c r="D2124" s="229" t="s">
        <v>190</v>
      </c>
      <c r="E2124" s="43"/>
      <c r="F2124" s="230" t="s">
        <v>2863</v>
      </c>
      <c r="G2124" s="43"/>
      <c r="H2124" s="43"/>
      <c r="I2124" s="231"/>
      <c r="J2124" s="43"/>
      <c r="K2124" s="43"/>
      <c r="L2124" s="47"/>
      <c r="M2124" s="232"/>
      <c r="N2124" s="233"/>
      <c r="O2124" s="87"/>
      <c r="P2124" s="87"/>
      <c r="Q2124" s="87"/>
      <c r="R2124" s="87"/>
      <c r="S2124" s="87"/>
      <c r="T2124" s="88"/>
      <c r="U2124" s="41"/>
      <c r="V2124" s="41"/>
      <c r="W2124" s="41"/>
      <c r="X2124" s="41"/>
      <c r="Y2124" s="41"/>
      <c r="Z2124" s="41"/>
      <c r="AA2124" s="41"/>
      <c r="AB2124" s="41"/>
      <c r="AC2124" s="41"/>
      <c r="AD2124" s="41"/>
      <c r="AE2124" s="41"/>
      <c r="AT2124" s="20" t="s">
        <v>190</v>
      </c>
      <c r="AU2124" s="20" t="s">
        <v>80</v>
      </c>
    </row>
    <row r="2125" s="14" customFormat="1">
      <c r="A2125" s="14"/>
      <c r="B2125" s="245"/>
      <c r="C2125" s="246"/>
      <c r="D2125" s="236" t="s">
        <v>192</v>
      </c>
      <c r="E2125" s="247" t="s">
        <v>19</v>
      </c>
      <c r="F2125" s="248" t="s">
        <v>2864</v>
      </c>
      <c r="G2125" s="246"/>
      <c r="H2125" s="249">
        <v>2</v>
      </c>
      <c r="I2125" s="250"/>
      <c r="J2125" s="246"/>
      <c r="K2125" s="246"/>
      <c r="L2125" s="251"/>
      <c r="M2125" s="252"/>
      <c r="N2125" s="253"/>
      <c r="O2125" s="253"/>
      <c r="P2125" s="253"/>
      <c r="Q2125" s="253"/>
      <c r="R2125" s="253"/>
      <c r="S2125" s="253"/>
      <c r="T2125" s="25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5" t="s">
        <v>192</v>
      </c>
      <c r="AU2125" s="255" t="s">
        <v>80</v>
      </c>
      <c r="AV2125" s="14" t="s">
        <v>80</v>
      </c>
      <c r="AW2125" s="14" t="s">
        <v>194</v>
      </c>
      <c r="AX2125" s="14" t="s">
        <v>71</v>
      </c>
      <c r="AY2125" s="255" t="s">
        <v>181</v>
      </c>
    </row>
    <row r="2126" s="14" customFormat="1">
      <c r="A2126" s="14"/>
      <c r="B2126" s="245"/>
      <c r="C2126" s="246"/>
      <c r="D2126" s="236" t="s">
        <v>192</v>
      </c>
      <c r="E2126" s="247" t="s">
        <v>19</v>
      </c>
      <c r="F2126" s="248" t="s">
        <v>2865</v>
      </c>
      <c r="G2126" s="246"/>
      <c r="H2126" s="249">
        <v>2</v>
      </c>
      <c r="I2126" s="250"/>
      <c r="J2126" s="246"/>
      <c r="K2126" s="246"/>
      <c r="L2126" s="251"/>
      <c r="M2126" s="252"/>
      <c r="N2126" s="253"/>
      <c r="O2126" s="253"/>
      <c r="P2126" s="253"/>
      <c r="Q2126" s="253"/>
      <c r="R2126" s="253"/>
      <c r="S2126" s="253"/>
      <c r="T2126" s="25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5" t="s">
        <v>192</v>
      </c>
      <c r="AU2126" s="255" t="s">
        <v>80</v>
      </c>
      <c r="AV2126" s="14" t="s">
        <v>80</v>
      </c>
      <c r="AW2126" s="14" t="s">
        <v>194</v>
      </c>
      <c r="AX2126" s="14" t="s">
        <v>71</v>
      </c>
      <c r="AY2126" s="255" t="s">
        <v>181</v>
      </c>
    </row>
    <row r="2127" s="14" customFormat="1">
      <c r="A2127" s="14"/>
      <c r="B2127" s="245"/>
      <c r="C2127" s="246"/>
      <c r="D2127" s="236" t="s">
        <v>192</v>
      </c>
      <c r="E2127" s="247" t="s">
        <v>19</v>
      </c>
      <c r="F2127" s="248" t="s">
        <v>2866</v>
      </c>
      <c r="G2127" s="246"/>
      <c r="H2127" s="249">
        <v>1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192</v>
      </c>
      <c r="AU2127" s="255" t="s">
        <v>80</v>
      </c>
      <c r="AV2127" s="14" t="s">
        <v>80</v>
      </c>
      <c r="AW2127" s="14" t="s">
        <v>194</v>
      </c>
      <c r="AX2127" s="14" t="s">
        <v>71</v>
      </c>
      <c r="AY2127" s="255" t="s">
        <v>181</v>
      </c>
    </row>
    <row r="2128" s="14" customFormat="1">
      <c r="A2128" s="14"/>
      <c r="B2128" s="245"/>
      <c r="C2128" s="246"/>
      <c r="D2128" s="236" t="s">
        <v>192</v>
      </c>
      <c r="E2128" s="247" t="s">
        <v>19</v>
      </c>
      <c r="F2128" s="248" t="s">
        <v>2867</v>
      </c>
      <c r="G2128" s="246"/>
      <c r="H2128" s="249">
        <v>2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5" t="s">
        <v>192</v>
      </c>
      <c r="AU2128" s="255" t="s">
        <v>80</v>
      </c>
      <c r="AV2128" s="14" t="s">
        <v>80</v>
      </c>
      <c r="AW2128" s="14" t="s">
        <v>194</v>
      </c>
      <c r="AX2128" s="14" t="s">
        <v>71</v>
      </c>
      <c r="AY2128" s="255" t="s">
        <v>181</v>
      </c>
    </row>
    <row r="2129" s="14" customFormat="1">
      <c r="A2129" s="14"/>
      <c r="B2129" s="245"/>
      <c r="C2129" s="246"/>
      <c r="D2129" s="236" t="s">
        <v>192</v>
      </c>
      <c r="E2129" s="247" t="s">
        <v>19</v>
      </c>
      <c r="F2129" s="248" t="s">
        <v>2868</v>
      </c>
      <c r="G2129" s="246"/>
      <c r="H2129" s="249">
        <v>22</v>
      </c>
      <c r="I2129" s="250"/>
      <c r="J2129" s="246"/>
      <c r="K2129" s="246"/>
      <c r="L2129" s="251"/>
      <c r="M2129" s="252"/>
      <c r="N2129" s="253"/>
      <c r="O2129" s="253"/>
      <c r="P2129" s="253"/>
      <c r="Q2129" s="253"/>
      <c r="R2129" s="253"/>
      <c r="S2129" s="253"/>
      <c r="T2129" s="25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55" t="s">
        <v>192</v>
      </c>
      <c r="AU2129" s="255" t="s">
        <v>80</v>
      </c>
      <c r="AV2129" s="14" t="s">
        <v>80</v>
      </c>
      <c r="AW2129" s="14" t="s">
        <v>194</v>
      </c>
      <c r="AX2129" s="14" t="s">
        <v>71</v>
      </c>
      <c r="AY2129" s="255" t="s">
        <v>181</v>
      </c>
    </row>
    <row r="2130" s="2" customFormat="1" ht="37.8" customHeight="1">
      <c r="A2130" s="41"/>
      <c r="B2130" s="42"/>
      <c r="C2130" s="216" t="s">
        <v>2869</v>
      </c>
      <c r="D2130" s="216" t="s">
        <v>183</v>
      </c>
      <c r="E2130" s="217" t="s">
        <v>2870</v>
      </c>
      <c r="F2130" s="218" t="s">
        <v>2871</v>
      </c>
      <c r="G2130" s="219" t="s">
        <v>420</v>
      </c>
      <c r="H2130" s="220">
        <v>18</v>
      </c>
      <c r="I2130" s="221"/>
      <c r="J2130" s="222">
        <f>ROUND(I2130*H2130,2)</f>
        <v>0</v>
      </c>
      <c r="K2130" s="218" t="s">
        <v>187</v>
      </c>
      <c r="L2130" s="47"/>
      <c r="M2130" s="223" t="s">
        <v>19</v>
      </c>
      <c r="N2130" s="224" t="s">
        <v>42</v>
      </c>
      <c r="O2130" s="87"/>
      <c r="P2130" s="225">
        <f>O2130*H2130</f>
        <v>0</v>
      </c>
      <c r="Q2130" s="225">
        <v>0</v>
      </c>
      <c r="R2130" s="225">
        <f>Q2130*H2130</f>
        <v>0</v>
      </c>
      <c r="S2130" s="225">
        <v>0.031</v>
      </c>
      <c r="T2130" s="226">
        <f>S2130*H2130</f>
        <v>0.55800000000000005</v>
      </c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R2130" s="227" t="s">
        <v>188</v>
      </c>
      <c r="AT2130" s="227" t="s">
        <v>183</v>
      </c>
      <c r="AU2130" s="227" t="s">
        <v>80</v>
      </c>
      <c r="AY2130" s="20" t="s">
        <v>181</v>
      </c>
      <c r="BE2130" s="228">
        <f>IF(N2130="základní",J2130,0)</f>
        <v>0</v>
      </c>
      <c r="BF2130" s="228">
        <f>IF(N2130="snížená",J2130,0)</f>
        <v>0</v>
      </c>
      <c r="BG2130" s="228">
        <f>IF(N2130="zákl. přenesená",J2130,0)</f>
        <v>0</v>
      </c>
      <c r="BH2130" s="228">
        <f>IF(N2130="sníž. přenesená",J2130,0)</f>
        <v>0</v>
      </c>
      <c r="BI2130" s="228">
        <f>IF(N2130="nulová",J2130,0)</f>
        <v>0</v>
      </c>
      <c r="BJ2130" s="20" t="s">
        <v>78</v>
      </c>
      <c r="BK2130" s="228">
        <f>ROUND(I2130*H2130,2)</f>
        <v>0</v>
      </c>
      <c r="BL2130" s="20" t="s">
        <v>188</v>
      </c>
      <c r="BM2130" s="227" t="s">
        <v>2872</v>
      </c>
    </row>
    <row r="2131" s="2" customFormat="1">
      <c r="A2131" s="41"/>
      <c r="B2131" s="42"/>
      <c r="C2131" s="43"/>
      <c r="D2131" s="229" t="s">
        <v>190</v>
      </c>
      <c r="E2131" s="43"/>
      <c r="F2131" s="230" t="s">
        <v>2873</v>
      </c>
      <c r="G2131" s="43"/>
      <c r="H2131" s="43"/>
      <c r="I2131" s="231"/>
      <c r="J2131" s="43"/>
      <c r="K2131" s="43"/>
      <c r="L2131" s="47"/>
      <c r="M2131" s="232"/>
      <c r="N2131" s="233"/>
      <c r="O2131" s="87"/>
      <c r="P2131" s="87"/>
      <c r="Q2131" s="87"/>
      <c r="R2131" s="87"/>
      <c r="S2131" s="87"/>
      <c r="T2131" s="88"/>
      <c r="U2131" s="41"/>
      <c r="V2131" s="41"/>
      <c r="W2131" s="41"/>
      <c r="X2131" s="41"/>
      <c r="Y2131" s="41"/>
      <c r="Z2131" s="41"/>
      <c r="AA2131" s="41"/>
      <c r="AB2131" s="41"/>
      <c r="AC2131" s="41"/>
      <c r="AD2131" s="41"/>
      <c r="AE2131" s="41"/>
      <c r="AT2131" s="20" t="s">
        <v>190</v>
      </c>
      <c r="AU2131" s="20" t="s">
        <v>80</v>
      </c>
    </row>
    <row r="2132" s="14" customFormat="1">
      <c r="A2132" s="14"/>
      <c r="B2132" s="245"/>
      <c r="C2132" s="246"/>
      <c r="D2132" s="236" t="s">
        <v>192</v>
      </c>
      <c r="E2132" s="247" t="s">
        <v>19</v>
      </c>
      <c r="F2132" s="248" t="s">
        <v>965</v>
      </c>
      <c r="G2132" s="246"/>
      <c r="H2132" s="249">
        <v>10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192</v>
      </c>
      <c r="AU2132" s="255" t="s">
        <v>80</v>
      </c>
      <c r="AV2132" s="14" t="s">
        <v>80</v>
      </c>
      <c r="AW2132" s="14" t="s">
        <v>194</v>
      </c>
      <c r="AX2132" s="14" t="s">
        <v>71</v>
      </c>
      <c r="AY2132" s="255" t="s">
        <v>181</v>
      </c>
    </row>
    <row r="2133" s="14" customFormat="1">
      <c r="A2133" s="14"/>
      <c r="B2133" s="245"/>
      <c r="C2133" s="246"/>
      <c r="D2133" s="236" t="s">
        <v>192</v>
      </c>
      <c r="E2133" s="247" t="s">
        <v>19</v>
      </c>
      <c r="F2133" s="248" t="s">
        <v>2874</v>
      </c>
      <c r="G2133" s="246"/>
      <c r="H2133" s="249">
        <v>2</v>
      </c>
      <c r="I2133" s="250"/>
      <c r="J2133" s="246"/>
      <c r="K2133" s="246"/>
      <c r="L2133" s="251"/>
      <c r="M2133" s="252"/>
      <c r="N2133" s="253"/>
      <c r="O2133" s="253"/>
      <c r="P2133" s="253"/>
      <c r="Q2133" s="253"/>
      <c r="R2133" s="253"/>
      <c r="S2133" s="253"/>
      <c r="T2133" s="25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5" t="s">
        <v>192</v>
      </c>
      <c r="AU2133" s="255" t="s">
        <v>80</v>
      </c>
      <c r="AV2133" s="14" t="s">
        <v>80</v>
      </c>
      <c r="AW2133" s="14" t="s">
        <v>194</v>
      </c>
      <c r="AX2133" s="14" t="s">
        <v>71</v>
      </c>
      <c r="AY2133" s="255" t="s">
        <v>181</v>
      </c>
    </row>
    <row r="2134" s="14" customFormat="1">
      <c r="A2134" s="14"/>
      <c r="B2134" s="245"/>
      <c r="C2134" s="246"/>
      <c r="D2134" s="236" t="s">
        <v>192</v>
      </c>
      <c r="E2134" s="247" t="s">
        <v>19</v>
      </c>
      <c r="F2134" s="248" t="s">
        <v>2875</v>
      </c>
      <c r="G2134" s="246"/>
      <c r="H2134" s="249">
        <v>4</v>
      </c>
      <c r="I2134" s="250"/>
      <c r="J2134" s="246"/>
      <c r="K2134" s="246"/>
      <c r="L2134" s="251"/>
      <c r="M2134" s="252"/>
      <c r="N2134" s="253"/>
      <c r="O2134" s="253"/>
      <c r="P2134" s="253"/>
      <c r="Q2134" s="253"/>
      <c r="R2134" s="253"/>
      <c r="S2134" s="253"/>
      <c r="T2134" s="25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5" t="s">
        <v>192</v>
      </c>
      <c r="AU2134" s="255" t="s">
        <v>80</v>
      </c>
      <c r="AV2134" s="14" t="s">
        <v>80</v>
      </c>
      <c r="AW2134" s="14" t="s">
        <v>194</v>
      </c>
      <c r="AX2134" s="14" t="s">
        <v>71</v>
      </c>
      <c r="AY2134" s="255" t="s">
        <v>181</v>
      </c>
    </row>
    <row r="2135" s="14" customFormat="1">
      <c r="A2135" s="14"/>
      <c r="B2135" s="245"/>
      <c r="C2135" s="246"/>
      <c r="D2135" s="236" t="s">
        <v>192</v>
      </c>
      <c r="E2135" s="247" t="s">
        <v>19</v>
      </c>
      <c r="F2135" s="248" t="s">
        <v>2876</v>
      </c>
      <c r="G2135" s="246"/>
      <c r="H2135" s="249">
        <v>2</v>
      </c>
      <c r="I2135" s="250"/>
      <c r="J2135" s="246"/>
      <c r="K2135" s="246"/>
      <c r="L2135" s="251"/>
      <c r="M2135" s="252"/>
      <c r="N2135" s="253"/>
      <c r="O2135" s="253"/>
      <c r="P2135" s="253"/>
      <c r="Q2135" s="253"/>
      <c r="R2135" s="253"/>
      <c r="S2135" s="253"/>
      <c r="T2135" s="25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5" t="s">
        <v>192</v>
      </c>
      <c r="AU2135" s="255" t="s">
        <v>80</v>
      </c>
      <c r="AV2135" s="14" t="s">
        <v>80</v>
      </c>
      <c r="AW2135" s="14" t="s">
        <v>194</v>
      </c>
      <c r="AX2135" s="14" t="s">
        <v>71</v>
      </c>
      <c r="AY2135" s="255" t="s">
        <v>181</v>
      </c>
    </row>
    <row r="2136" s="2" customFormat="1" ht="37.8" customHeight="1">
      <c r="A2136" s="41"/>
      <c r="B2136" s="42"/>
      <c r="C2136" s="216" t="s">
        <v>2877</v>
      </c>
      <c r="D2136" s="216" t="s">
        <v>183</v>
      </c>
      <c r="E2136" s="217" t="s">
        <v>2878</v>
      </c>
      <c r="F2136" s="218" t="s">
        <v>2879</v>
      </c>
      <c r="G2136" s="219" t="s">
        <v>420</v>
      </c>
      <c r="H2136" s="220">
        <v>1</v>
      </c>
      <c r="I2136" s="221"/>
      <c r="J2136" s="222">
        <f>ROUND(I2136*H2136,2)</f>
        <v>0</v>
      </c>
      <c r="K2136" s="218" t="s">
        <v>187</v>
      </c>
      <c r="L2136" s="47"/>
      <c r="M2136" s="223" t="s">
        <v>19</v>
      </c>
      <c r="N2136" s="224" t="s">
        <v>42</v>
      </c>
      <c r="O2136" s="87"/>
      <c r="P2136" s="225">
        <f>O2136*H2136</f>
        <v>0</v>
      </c>
      <c r="Q2136" s="225">
        <v>0</v>
      </c>
      <c r="R2136" s="225">
        <f>Q2136*H2136</f>
        <v>0</v>
      </c>
      <c r="S2136" s="225">
        <v>0.049000000000000002</v>
      </c>
      <c r="T2136" s="226">
        <f>S2136*H2136</f>
        <v>0.049000000000000002</v>
      </c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R2136" s="227" t="s">
        <v>188</v>
      </c>
      <c r="AT2136" s="227" t="s">
        <v>183</v>
      </c>
      <c r="AU2136" s="227" t="s">
        <v>80</v>
      </c>
      <c r="AY2136" s="20" t="s">
        <v>181</v>
      </c>
      <c r="BE2136" s="228">
        <f>IF(N2136="základní",J2136,0)</f>
        <v>0</v>
      </c>
      <c r="BF2136" s="228">
        <f>IF(N2136="snížená",J2136,0)</f>
        <v>0</v>
      </c>
      <c r="BG2136" s="228">
        <f>IF(N2136="zákl. přenesená",J2136,0)</f>
        <v>0</v>
      </c>
      <c r="BH2136" s="228">
        <f>IF(N2136="sníž. přenesená",J2136,0)</f>
        <v>0</v>
      </c>
      <c r="BI2136" s="228">
        <f>IF(N2136="nulová",J2136,0)</f>
        <v>0</v>
      </c>
      <c r="BJ2136" s="20" t="s">
        <v>78</v>
      </c>
      <c r="BK2136" s="228">
        <f>ROUND(I2136*H2136,2)</f>
        <v>0</v>
      </c>
      <c r="BL2136" s="20" t="s">
        <v>188</v>
      </c>
      <c r="BM2136" s="227" t="s">
        <v>2880</v>
      </c>
    </row>
    <row r="2137" s="2" customFormat="1">
      <c r="A2137" s="41"/>
      <c r="B2137" s="42"/>
      <c r="C2137" s="43"/>
      <c r="D2137" s="229" t="s">
        <v>190</v>
      </c>
      <c r="E2137" s="43"/>
      <c r="F2137" s="230" t="s">
        <v>2881</v>
      </c>
      <c r="G2137" s="43"/>
      <c r="H2137" s="43"/>
      <c r="I2137" s="231"/>
      <c r="J2137" s="43"/>
      <c r="K2137" s="43"/>
      <c r="L2137" s="47"/>
      <c r="M2137" s="232"/>
      <c r="N2137" s="233"/>
      <c r="O2137" s="87"/>
      <c r="P2137" s="87"/>
      <c r="Q2137" s="87"/>
      <c r="R2137" s="87"/>
      <c r="S2137" s="87"/>
      <c r="T2137" s="88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T2137" s="20" t="s">
        <v>190</v>
      </c>
      <c r="AU2137" s="20" t="s">
        <v>80</v>
      </c>
    </row>
    <row r="2138" s="14" customFormat="1">
      <c r="A2138" s="14"/>
      <c r="B2138" s="245"/>
      <c r="C2138" s="246"/>
      <c r="D2138" s="236" t="s">
        <v>192</v>
      </c>
      <c r="E2138" s="247" t="s">
        <v>19</v>
      </c>
      <c r="F2138" s="248" t="s">
        <v>2882</v>
      </c>
      <c r="G2138" s="246"/>
      <c r="H2138" s="249">
        <v>1</v>
      </c>
      <c r="I2138" s="250"/>
      <c r="J2138" s="246"/>
      <c r="K2138" s="246"/>
      <c r="L2138" s="251"/>
      <c r="M2138" s="252"/>
      <c r="N2138" s="253"/>
      <c r="O2138" s="253"/>
      <c r="P2138" s="253"/>
      <c r="Q2138" s="253"/>
      <c r="R2138" s="253"/>
      <c r="S2138" s="253"/>
      <c r="T2138" s="25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5" t="s">
        <v>192</v>
      </c>
      <c r="AU2138" s="255" t="s">
        <v>80</v>
      </c>
      <c r="AV2138" s="14" t="s">
        <v>80</v>
      </c>
      <c r="AW2138" s="14" t="s">
        <v>194</v>
      </c>
      <c r="AX2138" s="14" t="s">
        <v>71</v>
      </c>
      <c r="AY2138" s="255" t="s">
        <v>181</v>
      </c>
    </row>
    <row r="2139" s="2" customFormat="1" ht="37.8" customHeight="1">
      <c r="A2139" s="41"/>
      <c r="B2139" s="42"/>
      <c r="C2139" s="216" t="s">
        <v>2883</v>
      </c>
      <c r="D2139" s="216" t="s">
        <v>183</v>
      </c>
      <c r="E2139" s="217" t="s">
        <v>2884</v>
      </c>
      <c r="F2139" s="218" t="s">
        <v>2885</v>
      </c>
      <c r="G2139" s="219" t="s">
        <v>420</v>
      </c>
      <c r="H2139" s="220">
        <v>12</v>
      </c>
      <c r="I2139" s="221"/>
      <c r="J2139" s="222">
        <f>ROUND(I2139*H2139,2)</f>
        <v>0</v>
      </c>
      <c r="K2139" s="218" t="s">
        <v>187</v>
      </c>
      <c r="L2139" s="47"/>
      <c r="M2139" s="223" t="s">
        <v>19</v>
      </c>
      <c r="N2139" s="224" t="s">
        <v>42</v>
      </c>
      <c r="O2139" s="87"/>
      <c r="P2139" s="225">
        <f>O2139*H2139</f>
        <v>0</v>
      </c>
      <c r="Q2139" s="225">
        <v>0</v>
      </c>
      <c r="R2139" s="225">
        <f>Q2139*H2139</f>
        <v>0</v>
      </c>
      <c r="S2139" s="225">
        <v>0.062</v>
      </c>
      <c r="T2139" s="226">
        <f>S2139*H2139</f>
        <v>0.74399999999999999</v>
      </c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R2139" s="227" t="s">
        <v>188</v>
      </c>
      <c r="AT2139" s="227" t="s">
        <v>183</v>
      </c>
      <c r="AU2139" s="227" t="s">
        <v>80</v>
      </c>
      <c r="AY2139" s="20" t="s">
        <v>181</v>
      </c>
      <c r="BE2139" s="228">
        <f>IF(N2139="základní",J2139,0)</f>
        <v>0</v>
      </c>
      <c r="BF2139" s="228">
        <f>IF(N2139="snížená",J2139,0)</f>
        <v>0</v>
      </c>
      <c r="BG2139" s="228">
        <f>IF(N2139="zákl. přenesená",J2139,0)</f>
        <v>0</v>
      </c>
      <c r="BH2139" s="228">
        <f>IF(N2139="sníž. přenesená",J2139,0)</f>
        <v>0</v>
      </c>
      <c r="BI2139" s="228">
        <f>IF(N2139="nulová",J2139,0)</f>
        <v>0</v>
      </c>
      <c r="BJ2139" s="20" t="s">
        <v>78</v>
      </c>
      <c r="BK2139" s="228">
        <f>ROUND(I2139*H2139,2)</f>
        <v>0</v>
      </c>
      <c r="BL2139" s="20" t="s">
        <v>188</v>
      </c>
      <c r="BM2139" s="227" t="s">
        <v>2886</v>
      </c>
    </row>
    <row r="2140" s="2" customFormat="1">
      <c r="A2140" s="41"/>
      <c r="B2140" s="42"/>
      <c r="C2140" s="43"/>
      <c r="D2140" s="229" t="s">
        <v>190</v>
      </c>
      <c r="E2140" s="43"/>
      <c r="F2140" s="230" t="s">
        <v>2887</v>
      </c>
      <c r="G2140" s="43"/>
      <c r="H2140" s="43"/>
      <c r="I2140" s="231"/>
      <c r="J2140" s="43"/>
      <c r="K2140" s="43"/>
      <c r="L2140" s="47"/>
      <c r="M2140" s="232"/>
      <c r="N2140" s="233"/>
      <c r="O2140" s="87"/>
      <c r="P2140" s="87"/>
      <c r="Q2140" s="87"/>
      <c r="R2140" s="87"/>
      <c r="S2140" s="87"/>
      <c r="T2140" s="88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T2140" s="20" t="s">
        <v>190</v>
      </c>
      <c r="AU2140" s="20" t="s">
        <v>80</v>
      </c>
    </row>
    <row r="2141" s="14" customFormat="1">
      <c r="A2141" s="14"/>
      <c r="B2141" s="245"/>
      <c r="C2141" s="246"/>
      <c r="D2141" s="236" t="s">
        <v>192</v>
      </c>
      <c r="E2141" s="247" t="s">
        <v>19</v>
      </c>
      <c r="F2141" s="248" t="s">
        <v>2888</v>
      </c>
      <c r="G2141" s="246"/>
      <c r="H2141" s="249">
        <v>12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192</v>
      </c>
      <c r="AU2141" s="255" t="s">
        <v>80</v>
      </c>
      <c r="AV2141" s="14" t="s">
        <v>80</v>
      </c>
      <c r="AW2141" s="14" t="s">
        <v>194</v>
      </c>
      <c r="AX2141" s="14" t="s">
        <v>71</v>
      </c>
      <c r="AY2141" s="255" t="s">
        <v>181</v>
      </c>
    </row>
    <row r="2142" s="2" customFormat="1" ht="24.15" customHeight="1">
      <c r="A2142" s="41"/>
      <c r="B2142" s="42"/>
      <c r="C2142" s="216" t="s">
        <v>2889</v>
      </c>
      <c r="D2142" s="216" t="s">
        <v>183</v>
      </c>
      <c r="E2142" s="217" t="s">
        <v>2890</v>
      </c>
      <c r="F2142" s="218" t="s">
        <v>2891</v>
      </c>
      <c r="G2142" s="219" t="s">
        <v>304</v>
      </c>
      <c r="H2142" s="220">
        <v>10.760999999999999</v>
      </c>
      <c r="I2142" s="221"/>
      <c r="J2142" s="222">
        <f>ROUND(I2142*H2142,2)</f>
        <v>0</v>
      </c>
      <c r="K2142" s="218" t="s">
        <v>187</v>
      </c>
      <c r="L2142" s="47"/>
      <c r="M2142" s="223" t="s">
        <v>19</v>
      </c>
      <c r="N2142" s="224" t="s">
        <v>42</v>
      </c>
      <c r="O2142" s="87"/>
      <c r="P2142" s="225">
        <f>O2142*H2142</f>
        <v>0</v>
      </c>
      <c r="Q2142" s="225">
        <v>0</v>
      </c>
      <c r="R2142" s="225">
        <f>Q2142*H2142</f>
        <v>0</v>
      </c>
      <c r="S2142" s="225">
        <v>0.070000000000000007</v>
      </c>
      <c r="T2142" s="226">
        <f>S2142*H2142</f>
        <v>0.75327</v>
      </c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R2142" s="227" t="s">
        <v>188</v>
      </c>
      <c r="AT2142" s="227" t="s">
        <v>183</v>
      </c>
      <c r="AU2142" s="227" t="s">
        <v>80</v>
      </c>
      <c r="AY2142" s="20" t="s">
        <v>181</v>
      </c>
      <c r="BE2142" s="228">
        <f>IF(N2142="základní",J2142,0)</f>
        <v>0</v>
      </c>
      <c r="BF2142" s="228">
        <f>IF(N2142="snížená",J2142,0)</f>
        <v>0</v>
      </c>
      <c r="BG2142" s="228">
        <f>IF(N2142="zákl. přenesená",J2142,0)</f>
        <v>0</v>
      </c>
      <c r="BH2142" s="228">
        <f>IF(N2142="sníž. přenesená",J2142,0)</f>
        <v>0</v>
      </c>
      <c r="BI2142" s="228">
        <f>IF(N2142="nulová",J2142,0)</f>
        <v>0</v>
      </c>
      <c r="BJ2142" s="20" t="s">
        <v>78</v>
      </c>
      <c r="BK2142" s="228">
        <f>ROUND(I2142*H2142,2)</f>
        <v>0</v>
      </c>
      <c r="BL2142" s="20" t="s">
        <v>188</v>
      </c>
      <c r="BM2142" s="227" t="s">
        <v>2892</v>
      </c>
    </row>
    <row r="2143" s="2" customFormat="1">
      <c r="A2143" s="41"/>
      <c r="B2143" s="42"/>
      <c r="C2143" s="43"/>
      <c r="D2143" s="229" t="s">
        <v>190</v>
      </c>
      <c r="E2143" s="43"/>
      <c r="F2143" s="230" t="s">
        <v>2893</v>
      </c>
      <c r="G2143" s="43"/>
      <c r="H2143" s="43"/>
      <c r="I2143" s="231"/>
      <c r="J2143" s="43"/>
      <c r="K2143" s="43"/>
      <c r="L2143" s="47"/>
      <c r="M2143" s="232"/>
      <c r="N2143" s="233"/>
      <c r="O2143" s="87"/>
      <c r="P2143" s="87"/>
      <c r="Q2143" s="87"/>
      <c r="R2143" s="87"/>
      <c r="S2143" s="87"/>
      <c r="T2143" s="88"/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T2143" s="20" t="s">
        <v>190</v>
      </c>
      <c r="AU2143" s="20" t="s">
        <v>80</v>
      </c>
    </row>
    <row r="2144" s="14" customFormat="1">
      <c r="A2144" s="14"/>
      <c r="B2144" s="245"/>
      <c r="C2144" s="246"/>
      <c r="D2144" s="236" t="s">
        <v>192</v>
      </c>
      <c r="E2144" s="247" t="s">
        <v>19</v>
      </c>
      <c r="F2144" s="248" t="s">
        <v>2894</v>
      </c>
      <c r="G2144" s="246"/>
      <c r="H2144" s="249">
        <v>10.760999999999999</v>
      </c>
      <c r="I2144" s="250"/>
      <c r="J2144" s="246"/>
      <c r="K2144" s="246"/>
      <c r="L2144" s="251"/>
      <c r="M2144" s="252"/>
      <c r="N2144" s="253"/>
      <c r="O2144" s="253"/>
      <c r="P2144" s="253"/>
      <c r="Q2144" s="253"/>
      <c r="R2144" s="253"/>
      <c r="S2144" s="253"/>
      <c r="T2144" s="25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5" t="s">
        <v>192</v>
      </c>
      <c r="AU2144" s="255" t="s">
        <v>80</v>
      </c>
      <c r="AV2144" s="14" t="s">
        <v>80</v>
      </c>
      <c r="AW2144" s="14" t="s">
        <v>194</v>
      </c>
      <c r="AX2144" s="14" t="s">
        <v>71</v>
      </c>
      <c r="AY2144" s="255" t="s">
        <v>181</v>
      </c>
    </row>
    <row r="2145" s="2" customFormat="1" ht="37.8" customHeight="1">
      <c r="A2145" s="41"/>
      <c r="B2145" s="42"/>
      <c r="C2145" s="216" t="s">
        <v>2895</v>
      </c>
      <c r="D2145" s="216" t="s">
        <v>183</v>
      </c>
      <c r="E2145" s="217" t="s">
        <v>2896</v>
      </c>
      <c r="F2145" s="218" t="s">
        <v>2897</v>
      </c>
      <c r="G2145" s="219" t="s">
        <v>304</v>
      </c>
      <c r="H2145" s="220">
        <v>10</v>
      </c>
      <c r="I2145" s="221"/>
      <c r="J2145" s="222">
        <f>ROUND(I2145*H2145,2)</f>
        <v>0</v>
      </c>
      <c r="K2145" s="218" t="s">
        <v>187</v>
      </c>
      <c r="L2145" s="47"/>
      <c r="M2145" s="223" t="s">
        <v>19</v>
      </c>
      <c r="N2145" s="224" t="s">
        <v>42</v>
      </c>
      <c r="O2145" s="87"/>
      <c r="P2145" s="225">
        <f>O2145*H2145</f>
        <v>0</v>
      </c>
      <c r="Q2145" s="225">
        <v>0</v>
      </c>
      <c r="R2145" s="225">
        <f>Q2145*H2145</f>
        <v>0</v>
      </c>
      <c r="S2145" s="225">
        <v>0.027</v>
      </c>
      <c r="T2145" s="226">
        <f>S2145*H2145</f>
        <v>0.27000000000000002</v>
      </c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R2145" s="227" t="s">
        <v>188</v>
      </c>
      <c r="AT2145" s="227" t="s">
        <v>183</v>
      </c>
      <c r="AU2145" s="227" t="s">
        <v>80</v>
      </c>
      <c r="AY2145" s="20" t="s">
        <v>181</v>
      </c>
      <c r="BE2145" s="228">
        <f>IF(N2145="základní",J2145,0)</f>
        <v>0</v>
      </c>
      <c r="BF2145" s="228">
        <f>IF(N2145="snížená",J2145,0)</f>
        <v>0</v>
      </c>
      <c r="BG2145" s="228">
        <f>IF(N2145="zákl. přenesená",J2145,0)</f>
        <v>0</v>
      </c>
      <c r="BH2145" s="228">
        <f>IF(N2145="sníž. přenesená",J2145,0)</f>
        <v>0</v>
      </c>
      <c r="BI2145" s="228">
        <f>IF(N2145="nulová",J2145,0)</f>
        <v>0</v>
      </c>
      <c r="BJ2145" s="20" t="s">
        <v>78</v>
      </c>
      <c r="BK2145" s="228">
        <f>ROUND(I2145*H2145,2)</f>
        <v>0</v>
      </c>
      <c r="BL2145" s="20" t="s">
        <v>188</v>
      </c>
      <c r="BM2145" s="227" t="s">
        <v>2898</v>
      </c>
    </row>
    <row r="2146" s="2" customFormat="1">
      <c r="A2146" s="41"/>
      <c r="B2146" s="42"/>
      <c r="C2146" s="43"/>
      <c r="D2146" s="229" t="s">
        <v>190</v>
      </c>
      <c r="E2146" s="43"/>
      <c r="F2146" s="230" t="s">
        <v>2899</v>
      </c>
      <c r="G2146" s="43"/>
      <c r="H2146" s="43"/>
      <c r="I2146" s="231"/>
      <c r="J2146" s="43"/>
      <c r="K2146" s="43"/>
      <c r="L2146" s="47"/>
      <c r="M2146" s="232"/>
      <c r="N2146" s="233"/>
      <c r="O2146" s="87"/>
      <c r="P2146" s="87"/>
      <c r="Q2146" s="87"/>
      <c r="R2146" s="87"/>
      <c r="S2146" s="87"/>
      <c r="T2146" s="88"/>
      <c r="U2146" s="41"/>
      <c r="V2146" s="41"/>
      <c r="W2146" s="41"/>
      <c r="X2146" s="41"/>
      <c r="Y2146" s="41"/>
      <c r="Z2146" s="41"/>
      <c r="AA2146" s="41"/>
      <c r="AB2146" s="41"/>
      <c r="AC2146" s="41"/>
      <c r="AD2146" s="41"/>
      <c r="AE2146" s="41"/>
      <c r="AT2146" s="20" t="s">
        <v>190</v>
      </c>
      <c r="AU2146" s="20" t="s">
        <v>80</v>
      </c>
    </row>
    <row r="2147" s="14" customFormat="1">
      <c r="A2147" s="14"/>
      <c r="B2147" s="245"/>
      <c r="C2147" s="246"/>
      <c r="D2147" s="236" t="s">
        <v>192</v>
      </c>
      <c r="E2147" s="247" t="s">
        <v>19</v>
      </c>
      <c r="F2147" s="248" t="s">
        <v>2900</v>
      </c>
      <c r="G2147" s="246"/>
      <c r="H2147" s="249">
        <v>6.0999999999999996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192</v>
      </c>
      <c r="AU2147" s="255" t="s">
        <v>80</v>
      </c>
      <c r="AV2147" s="14" t="s">
        <v>80</v>
      </c>
      <c r="AW2147" s="14" t="s">
        <v>194</v>
      </c>
      <c r="AX2147" s="14" t="s">
        <v>71</v>
      </c>
      <c r="AY2147" s="255" t="s">
        <v>181</v>
      </c>
    </row>
    <row r="2148" s="14" customFormat="1">
      <c r="A2148" s="14"/>
      <c r="B2148" s="245"/>
      <c r="C2148" s="246"/>
      <c r="D2148" s="236" t="s">
        <v>192</v>
      </c>
      <c r="E2148" s="247" t="s">
        <v>19</v>
      </c>
      <c r="F2148" s="248" t="s">
        <v>2901</v>
      </c>
      <c r="G2148" s="246"/>
      <c r="H2148" s="249">
        <v>2.6000000000000001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192</v>
      </c>
      <c r="AU2148" s="255" t="s">
        <v>80</v>
      </c>
      <c r="AV2148" s="14" t="s">
        <v>80</v>
      </c>
      <c r="AW2148" s="14" t="s">
        <v>194</v>
      </c>
      <c r="AX2148" s="14" t="s">
        <v>71</v>
      </c>
      <c r="AY2148" s="255" t="s">
        <v>181</v>
      </c>
    </row>
    <row r="2149" s="14" customFormat="1">
      <c r="A2149" s="14"/>
      <c r="B2149" s="245"/>
      <c r="C2149" s="246"/>
      <c r="D2149" s="236" t="s">
        <v>192</v>
      </c>
      <c r="E2149" s="247" t="s">
        <v>19</v>
      </c>
      <c r="F2149" s="248" t="s">
        <v>2902</v>
      </c>
      <c r="G2149" s="246"/>
      <c r="H2149" s="249">
        <v>1.3</v>
      </c>
      <c r="I2149" s="250"/>
      <c r="J2149" s="246"/>
      <c r="K2149" s="246"/>
      <c r="L2149" s="251"/>
      <c r="M2149" s="252"/>
      <c r="N2149" s="253"/>
      <c r="O2149" s="253"/>
      <c r="P2149" s="253"/>
      <c r="Q2149" s="253"/>
      <c r="R2149" s="253"/>
      <c r="S2149" s="253"/>
      <c r="T2149" s="25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55" t="s">
        <v>192</v>
      </c>
      <c r="AU2149" s="255" t="s">
        <v>80</v>
      </c>
      <c r="AV2149" s="14" t="s">
        <v>80</v>
      </c>
      <c r="AW2149" s="14" t="s">
        <v>194</v>
      </c>
      <c r="AX2149" s="14" t="s">
        <v>71</v>
      </c>
      <c r="AY2149" s="255" t="s">
        <v>181</v>
      </c>
    </row>
    <row r="2150" s="2" customFormat="1" ht="37.8" customHeight="1">
      <c r="A2150" s="41"/>
      <c r="B2150" s="42"/>
      <c r="C2150" s="216" t="s">
        <v>2903</v>
      </c>
      <c r="D2150" s="216" t="s">
        <v>183</v>
      </c>
      <c r="E2150" s="217" t="s">
        <v>2904</v>
      </c>
      <c r="F2150" s="218" t="s">
        <v>2905</v>
      </c>
      <c r="G2150" s="219" t="s">
        <v>304</v>
      </c>
      <c r="H2150" s="220">
        <v>3.3999999999999999</v>
      </c>
      <c r="I2150" s="221"/>
      <c r="J2150" s="222">
        <f>ROUND(I2150*H2150,2)</f>
        <v>0</v>
      </c>
      <c r="K2150" s="218" t="s">
        <v>187</v>
      </c>
      <c r="L2150" s="47"/>
      <c r="M2150" s="223" t="s">
        <v>19</v>
      </c>
      <c r="N2150" s="224" t="s">
        <v>42</v>
      </c>
      <c r="O2150" s="87"/>
      <c r="P2150" s="225">
        <f>O2150*H2150</f>
        <v>0</v>
      </c>
      <c r="Q2150" s="225">
        <v>0</v>
      </c>
      <c r="R2150" s="225">
        <f>Q2150*H2150</f>
        <v>0</v>
      </c>
      <c r="S2150" s="225">
        <v>0.040000000000000001</v>
      </c>
      <c r="T2150" s="226">
        <f>S2150*H2150</f>
        <v>0.13600000000000001</v>
      </c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R2150" s="227" t="s">
        <v>188</v>
      </c>
      <c r="AT2150" s="227" t="s">
        <v>183</v>
      </c>
      <c r="AU2150" s="227" t="s">
        <v>80</v>
      </c>
      <c r="AY2150" s="20" t="s">
        <v>181</v>
      </c>
      <c r="BE2150" s="228">
        <f>IF(N2150="základní",J2150,0)</f>
        <v>0</v>
      </c>
      <c r="BF2150" s="228">
        <f>IF(N2150="snížená",J2150,0)</f>
        <v>0</v>
      </c>
      <c r="BG2150" s="228">
        <f>IF(N2150="zákl. přenesená",J2150,0)</f>
        <v>0</v>
      </c>
      <c r="BH2150" s="228">
        <f>IF(N2150="sníž. přenesená",J2150,0)</f>
        <v>0</v>
      </c>
      <c r="BI2150" s="228">
        <f>IF(N2150="nulová",J2150,0)</f>
        <v>0</v>
      </c>
      <c r="BJ2150" s="20" t="s">
        <v>78</v>
      </c>
      <c r="BK2150" s="228">
        <f>ROUND(I2150*H2150,2)</f>
        <v>0</v>
      </c>
      <c r="BL2150" s="20" t="s">
        <v>188</v>
      </c>
      <c r="BM2150" s="227" t="s">
        <v>2906</v>
      </c>
    </row>
    <row r="2151" s="2" customFormat="1">
      <c r="A2151" s="41"/>
      <c r="B2151" s="42"/>
      <c r="C2151" s="43"/>
      <c r="D2151" s="229" t="s">
        <v>190</v>
      </c>
      <c r="E2151" s="43"/>
      <c r="F2151" s="230" t="s">
        <v>2907</v>
      </c>
      <c r="G2151" s="43"/>
      <c r="H2151" s="43"/>
      <c r="I2151" s="231"/>
      <c r="J2151" s="43"/>
      <c r="K2151" s="43"/>
      <c r="L2151" s="47"/>
      <c r="M2151" s="232"/>
      <c r="N2151" s="233"/>
      <c r="O2151" s="87"/>
      <c r="P2151" s="87"/>
      <c r="Q2151" s="87"/>
      <c r="R2151" s="87"/>
      <c r="S2151" s="87"/>
      <c r="T2151" s="88"/>
      <c r="U2151" s="41"/>
      <c r="V2151" s="41"/>
      <c r="W2151" s="41"/>
      <c r="X2151" s="41"/>
      <c r="Y2151" s="41"/>
      <c r="Z2151" s="41"/>
      <c r="AA2151" s="41"/>
      <c r="AB2151" s="41"/>
      <c r="AC2151" s="41"/>
      <c r="AD2151" s="41"/>
      <c r="AE2151" s="41"/>
      <c r="AT2151" s="20" t="s">
        <v>190</v>
      </c>
      <c r="AU2151" s="20" t="s">
        <v>80</v>
      </c>
    </row>
    <row r="2152" s="14" customFormat="1">
      <c r="A2152" s="14"/>
      <c r="B2152" s="245"/>
      <c r="C2152" s="246"/>
      <c r="D2152" s="236" t="s">
        <v>192</v>
      </c>
      <c r="E2152" s="247" t="s">
        <v>19</v>
      </c>
      <c r="F2152" s="248" t="s">
        <v>2908</v>
      </c>
      <c r="G2152" s="246"/>
      <c r="H2152" s="249">
        <v>3.3999999999999999</v>
      </c>
      <c r="I2152" s="250"/>
      <c r="J2152" s="246"/>
      <c r="K2152" s="246"/>
      <c r="L2152" s="251"/>
      <c r="M2152" s="252"/>
      <c r="N2152" s="253"/>
      <c r="O2152" s="253"/>
      <c r="P2152" s="253"/>
      <c r="Q2152" s="253"/>
      <c r="R2152" s="253"/>
      <c r="S2152" s="253"/>
      <c r="T2152" s="25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55" t="s">
        <v>192</v>
      </c>
      <c r="AU2152" s="255" t="s">
        <v>80</v>
      </c>
      <c r="AV2152" s="14" t="s">
        <v>80</v>
      </c>
      <c r="AW2152" s="14" t="s">
        <v>194</v>
      </c>
      <c r="AX2152" s="14" t="s">
        <v>71</v>
      </c>
      <c r="AY2152" s="255" t="s">
        <v>181</v>
      </c>
    </row>
    <row r="2153" s="2" customFormat="1" ht="37.8" customHeight="1">
      <c r="A2153" s="41"/>
      <c r="B2153" s="42"/>
      <c r="C2153" s="216" t="s">
        <v>2909</v>
      </c>
      <c r="D2153" s="216" t="s">
        <v>183</v>
      </c>
      <c r="E2153" s="217" t="s">
        <v>2910</v>
      </c>
      <c r="F2153" s="218" t="s">
        <v>2911</v>
      </c>
      <c r="G2153" s="219" t="s">
        <v>304</v>
      </c>
      <c r="H2153" s="220">
        <v>10.800000000000001</v>
      </c>
      <c r="I2153" s="221"/>
      <c r="J2153" s="222">
        <f>ROUND(I2153*H2153,2)</f>
        <v>0</v>
      </c>
      <c r="K2153" s="218" t="s">
        <v>187</v>
      </c>
      <c r="L2153" s="47"/>
      <c r="M2153" s="223" t="s">
        <v>19</v>
      </c>
      <c r="N2153" s="224" t="s">
        <v>42</v>
      </c>
      <c r="O2153" s="87"/>
      <c r="P2153" s="225">
        <f>O2153*H2153</f>
        <v>0</v>
      </c>
      <c r="Q2153" s="225">
        <v>0</v>
      </c>
      <c r="R2153" s="225">
        <f>Q2153*H2153</f>
        <v>0</v>
      </c>
      <c r="S2153" s="225">
        <v>0.053999999999999999</v>
      </c>
      <c r="T2153" s="226">
        <f>S2153*H2153</f>
        <v>0.58320000000000005</v>
      </c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R2153" s="227" t="s">
        <v>188</v>
      </c>
      <c r="AT2153" s="227" t="s">
        <v>183</v>
      </c>
      <c r="AU2153" s="227" t="s">
        <v>80</v>
      </c>
      <c r="AY2153" s="20" t="s">
        <v>181</v>
      </c>
      <c r="BE2153" s="228">
        <f>IF(N2153="základní",J2153,0)</f>
        <v>0</v>
      </c>
      <c r="BF2153" s="228">
        <f>IF(N2153="snížená",J2153,0)</f>
        <v>0</v>
      </c>
      <c r="BG2153" s="228">
        <f>IF(N2153="zákl. přenesená",J2153,0)</f>
        <v>0</v>
      </c>
      <c r="BH2153" s="228">
        <f>IF(N2153="sníž. přenesená",J2153,0)</f>
        <v>0</v>
      </c>
      <c r="BI2153" s="228">
        <f>IF(N2153="nulová",J2153,0)</f>
        <v>0</v>
      </c>
      <c r="BJ2153" s="20" t="s">
        <v>78</v>
      </c>
      <c r="BK2153" s="228">
        <f>ROUND(I2153*H2153,2)</f>
        <v>0</v>
      </c>
      <c r="BL2153" s="20" t="s">
        <v>188</v>
      </c>
      <c r="BM2153" s="227" t="s">
        <v>2912</v>
      </c>
    </row>
    <row r="2154" s="2" customFormat="1">
      <c r="A2154" s="41"/>
      <c r="B2154" s="42"/>
      <c r="C2154" s="43"/>
      <c r="D2154" s="229" t="s">
        <v>190</v>
      </c>
      <c r="E2154" s="43"/>
      <c r="F2154" s="230" t="s">
        <v>2913</v>
      </c>
      <c r="G2154" s="43"/>
      <c r="H2154" s="43"/>
      <c r="I2154" s="231"/>
      <c r="J2154" s="43"/>
      <c r="K2154" s="43"/>
      <c r="L2154" s="47"/>
      <c r="M2154" s="232"/>
      <c r="N2154" s="233"/>
      <c r="O2154" s="87"/>
      <c r="P2154" s="87"/>
      <c r="Q2154" s="87"/>
      <c r="R2154" s="87"/>
      <c r="S2154" s="87"/>
      <c r="T2154" s="88"/>
      <c r="U2154" s="41"/>
      <c r="V2154" s="41"/>
      <c r="W2154" s="41"/>
      <c r="X2154" s="41"/>
      <c r="Y2154" s="41"/>
      <c r="Z2154" s="41"/>
      <c r="AA2154" s="41"/>
      <c r="AB2154" s="41"/>
      <c r="AC2154" s="41"/>
      <c r="AD2154" s="41"/>
      <c r="AE2154" s="41"/>
      <c r="AT2154" s="20" t="s">
        <v>190</v>
      </c>
      <c r="AU2154" s="20" t="s">
        <v>80</v>
      </c>
    </row>
    <row r="2155" s="14" customFormat="1">
      <c r="A2155" s="14"/>
      <c r="B2155" s="245"/>
      <c r="C2155" s="246"/>
      <c r="D2155" s="236" t="s">
        <v>192</v>
      </c>
      <c r="E2155" s="247" t="s">
        <v>19</v>
      </c>
      <c r="F2155" s="248" t="s">
        <v>2914</v>
      </c>
      <c r="G2155" s="246"/>
      <c r="H2155" s="249">
        <v>10.800000000000001</v>
      </c>
      <c r="I2155" s="250"/>
      <c r="J2155" s="246"/>
      <c r="K2155" s="246"/>
      <c r="L2155" s="251"/>
      <c r="M2155" s="252"/>
      <c r="N2155" s="253"/>
      <c r="O2155" s="253"/>
      <c r="P2155" s="253"/>
      <c r="Q2155" s="253"/>
      <c r="R2155" s="253"/>
      <c r="S2155" s="253"/>
      <c r="T2155" s="25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5" t="s">
        <v>192</v>
      </c>
      <c r="AU2155" s="255" t="s">
        <v>80</v>
      </c>
      <c r="AV2155" s="14" t="s">
        <v>80</v>
      </c>
      <c r="AW2155" s="14" t="s">
        <v>194</v>
      </c>
      <c r="AX2155" s="14" t="s">
        <v>71</v>
      </c>
      <c r="AY2155" s="255" t="s">
        <v>181</v>
      </c>
    </row>
    <row r="2156" s="2" customFormat="1" ht="37.8" customHeight="1">
      <c r="A2156" s="41"/>
      <c r="B2156" s="42"/>
      <c r="C2156" s="216" t="s">
        <v>2915</v>
      </c>
      <c r="D2156" s="216" t="s">
        <v>183</v>
      </c>
      <c r="E2156" s="217" t="s">
        <v>2916</v>
      </c>
      <c r="F2156" s="218" t="s">
        <v>2917</v>
      </c>
      <c r="G2156" s="219" t="s">
        <v>304</v>
      </c>
      <c r="H2156" s="220">
        <v>5.4000000000000004</v>
      </c>
      <c r="I2156" s="221"/>
      <c r="J2156" s="222">
        <f>ROUND(I2156*H2156,2)</f>
        <v>0</v>
      </c>
      <c r="K2156" s="218" t="s">
        <v>187</v>
      </c>
      <c r="L2156" s="47"/>
      <c r="M2156" s="223" t="s">
        <v>19</v>
      </c>
      <c r="N2156" s="224" t="s">
        <v>42</v>
      </c>
      <c r="O2156" s="87"/>
      <c r="P2156" s="225">
        <f>O2156*H2156</f>
        <v>0</v>
      </c>
      <c r="Q2156" s="225">
        <v>0</v>
      </c>
      <c r="R2156" s="225">
        <f>Q2156*H2156</f>
        <v>0</v>
      </c>
      <c r="S2156" s="225">
        <v>0.081000000000000003</v>
      </c>
      <c r="T2156" s="226">
        <f>S2156*H2156</f>
        <v>0.43740000000000007</v>
      </c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R2156" s="227" t="s">
        <v>188</v>
      </c>
      <c r="AT2156" s="227" t="s">
        <v>183</v>
      </c>
      <c r="AU2156" s="227" t="s">
        <v>80</v>
      </c>
      <c r="AY2156" s="20" t="s">
        <v>181</v>
      </c>
      <c r="BE2156" s="228">
        <f>IF(N2156="základní",J2156,0)</f>
        <v>0</v>
      </c>
      <c r="BF2156" s="228">
        <f>IF(N2156="snížená",J2156,0)</f>
        <v>0</v>
      </c>
      <c r="BG2156" s="228">
        <f>IF(N2156="zákl. přenesená",J2156,0)</f>
        <v>0</v>
      </c>
      <c r="BH2156" s="228">
        <f>IF(N2156="sníž. přenesená",J2156,0)</f>
        <v>0</v>
      </c>
      <c r="BI2156" s="228">
        <f>IF(N2156="nulová",J2156,0)</f>
        <v>0</v>
      </c>
      <c r="BJ2156" s="20" t="s">
        <v>78</v>
      </c>
      <c r="BK2156" s="228">
        <f>ROUND(I2156*H2156,2)</f>
        <v>0</v>
      </c>
      <c r="BL2156" s="20" t="s">
        <v>188</v>
      </c>
      <c r="BM2156" s="227" t="s">
        <v>2918</v>
      </c>
    </row>
    <row r="2157" s="2" customFormat="1">
      <c r="A2157" s="41"/>
      <c r="B2157" s="42"/>
      <c r="C2157" s="43"/>
      <c r="D2157" s="229" t="s">
        <v>190</v>
      </c>
      <c r="E2157" s="43"/>
      <c r="F2157" s="230" t="s">
        <v>2919</v>
      </c>
      <c r="G2157" s="43"/>
      <c r="H2157" s="43"/>
      <c r="I2157" s="231"/>
      <c r="J2157" s="43"/>
      <c r="K2157" s="43"/>
      <c r="L2157" s="47"/>
      <c r="M2157" s="232"/>
      <c r="N2157" s="233"/>
      <c r="O2157" s="87"/>
      <c r="P2157" s="87"/>
      <c r="Q2157" s="87"/>
      <c r="R2157" s="87"/>
      <c r="S2157" s="87"/>
      <c r="T2157" s="88"/>
      <c r="U2157" s="41"/>
      <c r="V2157" s="41"/>
      <c r="W2157" s="41"/>
      <c r="X2157" s="41"/>
      <c r="Y2157" s="41"/>
      <c r="Z2157" s="41"/>
      <c r="AA2157" s="41"/>
      <c r="AB2157" s="41"/>
      <c r="AC2157" s="41"/>
      <c r="AD2157" s="41"/>
      <c r="AE2157" s="41"/>
      <c r="AT2157" s="20" t="s">
        <v>190</v>
      </c>
      <c r="AU2157" s="20" t="s">
        <v>80</v>
      </c>
    </row>
    <row r="2158" s="14" customFormat="1">
      <c r="A2158" s="14"/>
      <c r="B2158" s="245"/>
      <c r="C2158" s="246"/>
      <c r="D2158" s="236" t="s">
        <v>192</v>
      </c>
      <c r="E2158" s="247" t="s">
        <v>19</v>
      </c>
      <c r="F2158" s="248" t="s">
        <v>2920</v>
      </c>
      <c r="G2158" s="246"/>
      <c r="H2158" s="249">
        <v>3.3999999999999999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192</v>
      </c>
      <c r="AU2158" s="255" t="s">
        <v>80</v>
      </c>
      <c r="AV2158" s="14" t="s">
        <v>80</v>
      </c>
      <c r="AW2158" s="14" t="s">
        <v>194</v>
      </c>
      <c r="AX2158" s="14" t="s">
        <v>71</v>
      </c>
      <c r="AY2158" s="255" t="s">
        <v>181</v>
      </c>
    </row>
    <row r="2159" s="14" customFormat="1">
      <c r="A2159" s="14"/>
      <c r="B2159" s="245"/>
      <c r="C2159" s="246"/>
      <c r="D2159" s="236" t="s">
        <v>192</v>
      </c>
      <c r="E2159" s="247" t="s">
        <v>19</v>
      </c>
      <c r="F2159" s="248" t="s">
        <v>2921</v>
      </c>
      <c r="G2159" s="246"/>
      <c r="H2159" s="249">
        <v>2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192</v>
      </c>
      <c r="AU2159" s="255" t="s">
        <v>80</v>
      </c>
      <c r="AV2159" s="14" t="s">
        <v>80</v>
      </c>
      <c r="AW2159" s="14" t="s">
        <v>194</v>
      </c>
      <c r="AX2159" s="14" t="s">
        <v>71</v>
      </c>
      <c r="AY2159" s="255" t="s">
        <v>181</v>
      </c>
    </row>
    <row r="2160" s="2" customFormat="1" ht="33" customHeight="1">
      <c r="A2160" s="41"/>
      <c r="B2160" s="42"/>
      <c r="C2160" s="216" t="s">
        <v>2922</v>
      </c>
      <c r="D2160" s="216" t="s">
        <v>183</v>
      </c>
      <c r="E2160" s="217" t="s">
        <v>2923</v>
      </c>
      <c r="F2160" s="218" t="s">
        <v>2924</v>
      </c>
      <c r="G2160" s="219" t="s">
        <v>304</v>
      </c>
      <c r="H2160" s="220">
        <v>258.05000000000001</v>
      </c>
      <c r="I2160" s="221"/>
      <c r="J2160" s="222">
        <f>ROUND(I2160*H2160,2)</f>
        <v>0</v>
      </c>
      <c r="K2160" s="218" t="s">
        <v>187</v>
      </c>
      <c r="L2160" s="47"/>
      <c r="M2160" s="223" t="s">
        <v>19</v>
      </c>
      <c r="N2160" s="224" t="s">
        <v>42</v>
      </c>
      <c r="O2160" s="87"/>
      <c r="P2160" s="225">
        <f>O2160*H2160</f>
        <v>0</v>
      </c>
      <c r="Q2160" s="225">
        <v>0</v>
      </c>
      <c r="R2160" s="225">
        <f>Q2160*H2160</f>
        <v>0</v>
      </c>
      <c r="S2160" s="225">
        <v>0.0050000000000000001</v>
      </c>
      <c r="T2160" s="226">
        <f>S2160*H2160</f>
        <v>1.2902500000000001</v>
      </c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R2160" s="227" t="s">
        <v>188</v>
      </c>
      <c r="AT2160" s="227" t="s">
        <v>183</v>
      </c>
      <c r="AU2160" s="227" t="s">
        <v>80</v>
      </c>
      <c r="AY2160" s="20" t="s">
        <v>181</v>
      </c>
      <c r="BE2160" s="228">
        <f>IF(N2160="základní",J2160,0)</f>
        <v>0</v>
      </c>
      <c r="BF2160" s="228">
        <f>IF(N2160="snížená",J2160,0)</f>
        <v>0</v>
      </c>
      <c r="BG2160" s="228">
        <f>IF(N2160="zákl. přenesená",J2160,0)</f>
        <v>0</v>
      </c>
      <c r="BH2160" s="228">
        <f>IF(N2160="sníž. přenesená",J2160,0)</f>
        <v>0</v>
      </c>
      <c r="BI2160" s="228">
        <f>IF(N2160="nulová",J2160,0)</f>
        <v>0</v>
      </c>
      <c r="BJ2160" s="20" t="s">
        <v>78</v>
      </c>
      <c r="BK2160" s="228">
        <f>ROUND(I2160*H2160,2)</f>
        <v>0</v>
      </c>
      <c r="BL2160" s="20" t="s">
        <v>188</v>
      </c>
      <c r="BM2160" s="227" t="s">
        <v>2925</v>
      </c>
    </row>
    <row r="2161" s="2" customFormat="1">
      <c r="A2161" s="41"/>
      <c r="B2161" s="42"/>
      <c r="C2161" s="43"/>
      <c r="D2161" s="229" t="s">
        <v>190</v>
      </c>
      <c r="E2161" s="43"/>
      <c r="F2161" s="230" t="s">
        <v>2926</v>
      </c>
      <c r="G2161" s="43"/>
      <c r="H2161" s="43"/>
      <c r="I2161" s="231"/>
      <c r="J2161" s="43"/>
      <c r="K2161" s="43"/>
      <c r="L2161" s="47"/>
      <c r="M2161" s="232"/>
      <c r="N2161" s="233"/>
      <c r="O2161" s="87"/>
      <c r="P2161" s="87"/>
      <c r="Q2161" s="87"/>
      <c r="R2161" s="87"/>
      <c r="S2161" s="87"/>
      <c r="T2161" s="88"/>
      <c r="U2161" s="41"/>
      <c r="V2161" s="41"/>
      <c r="W2161" s="41"/>
      <c r="X2161" s="41"/>
      <c r="Y2161" s="41"/>
      <c r="Z2161" s="41"/>
      <c r="AA2161" s="41"/>
      <c r="AB2161" s="41"/>
      <c r="AC2161" s="41"/>
      <c r="AD2161" s="41"/>
      <c r="AE2161" s="41"/>
      <c r="AT2161" s="20" t="s">
        <v>190</v>
      </c>
      <c r="AU2161" s="20" t="s">
        <v>80</v>
      </c>
    </row>
    <row r="2162" s="13" customFormat="1">
      <c r="A2162" s="13"/>
      <c r="B2162" s="234"/>
      <c r="C2162" s="235"/>
      <c r="D2162" s="236" t="s">
        <v>192</v>
      </c>
      <c r="E2162" s="237" t="s">
        <v>19</v>
      </c>
      <c r="F2162" s="238" t="s">
        <v>204</v>
      </c>
      <c r="G2162" s="235"/>
      <c r="H2162" s="237" t="s">
        <v>19</v>
      </c>
      <c r="I2162" s="239"/>
      <c r="J2162" s="235"/>
      <c r="K2162" s="235"/>
      <c r="L2162" s="240"/>
      <c r="M2162" s="241"/>
      <c r="N2162" s="242"/>
      <c r="O2162" s="242"/>
      <c r="P2162" s="242"/>
      <c r="Q2162" s="242"/>
      <c r="R2162" s="242"/>
      <c r="S2162" s="242"/>
      <c r="T2162" s="24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4" t="s">
        <v>192</v>
      </c>
      <c r="AU2162" s="244" t="s">
        <v>80</v>
      </c>
      <c r="AV2162" s="13" t="s">
        <v>78</v>
      </c>
      <c r="AW2162" s="13" t="s">
        <v>194</v>
      </c>
      <c r="AX2162" s="13" t="s">
        <v>71</v>
      </c>
      <c r="AY2162" s="244" t="s">
        <v>181</v>
      </c>
    </row>
    <row r="2163" s="14" customFormat="1">
      <c r="A2163" s="14"/>
      <c r="B2163" s="245"/>
      <c r="C2163" s="246"/>
      <c r="D2163" s="236" t="s">
        <v>192</v>
      </c>
      <c r="E2163" s="247" t="s">
        <v>19</v>
      </c>
      <c r="F2163" s="248" t="s">
        <v>2927</v>
      </c>
      <c r="G2163" s="246"/>
      <c r="H2163" s="249">
        <v>85.919999999999987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5" t="s">
        <v>192</v>
      </c>
      <c r="AU2163" s="255" t="s">
        <v>80</v>
      </c>
      <c r="AV2163" s="14" t="s">
        <v>80</v>
      </c>
      <c r="AW2163" s="14" t="s">
        <v>194</v>
      </c>
      <c r="AX2163" s="14" t="s">
        <v>71</v>
      </c>
      <c r="AY2163" s="255" t="s">
        <v>181</v>
      </c>
    </row>
    <row r="2164" s="14" customFormat="1">
      <c r="A2164" s="14"/>
      <c r="B2164" s="245"/>
      <c r="C2164" s="246"/>
      <c r="D2164" s="236" t="s">
        <v>192</v>
      </c>
      <c r="E2164" s="247" t="s">
        <v>19</v>
      </c>
      <c r="F2164" s="248" t="s">
        <v>2928</v>
      </c>
      <c r="G2164" s="246"/>
      <c r="H2164" s="249">
        <v>37.200000000000003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5" t="s">
        <v>192</v>
      </c>
      <c r="AU2164" s="255" t="s">
        <v>80</v>
      </c>
      <c r="AV2164" s="14" t="s">
        <v>80</v>
      </c>
      <c r="AW2164" s="14" t="s">
        <v>194</v>
      </c>
      <c r="AX2164" s="14" t="s">
        <v>71</v>
      </c>
      <c r="AY2164" s="255" t="s">
        <v>181</v>
      </c>
    </row>
    <row r="2165" s="14" customFormat="1">
      <c r="A2165" s="14"/>
      <c r="B2165" s="245"/>
      <c r="C2165" s="246"/>
      <c r="D2165" s="236" t="s">
        <v>192</v>
      </c>
      <c r="E2165" s="247" t="s">
        <v>19</v>
      </c>
      <c r="F2165" s="248" t="s">
        <v>2929</v>
      </c>
      <c r="G2165" s="246"/>
      <c r="H2165" s="249">
        <v>24</v>
      </c>
      <c r="I2165" s="250"/>
      <c r="J2165" s="246"/>
      <c r="K2165" s="246"/>
      <c r="L2165" s="251"/>
      <c r="M2165" s="252"/>
      <c r="N2165" s="253"/>
      <c r="O2165" s="253"/>
      <c r="P2165" s="253"/>
      <c r="Q2165" s="253"/>
      <c r="R2165" s="253"/>
      <c r="S2165" s="253"/>
      <c r="T2165" s="25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5" t="s">
        <v>192</v>
      </c>
      <c r="AU2165" s="255" t="s">
        <v>80</v>
      </c>
      <c r="AV2165" s="14" t="s">
        <v>80</v>
      </c>
      <c r="AW2165" s="14" t="s">
        <v>194</v>
      </c>
      <c r="AX2165" s="14" t="s">
        <v>71</v>
      </c>
      <c r="AY2165" s="255" t="s">
        <v>181</v>
      </c>
    </row>
    <row r="2166" s="14" customFormat="1">
      <c r="A2166" s="14"/>
      <c r="B2166" s="245"/>
      <c r="C2166" s="246"/>
      <c r="D2166" s="236" t="s">
        <v>192</v>
      </c>
      <c r="E2166" s="247" t="s">
        <v>19</v>
      </c>
      <c r="F2166" s="248" t="s">
        <v>2930</v>
      </c>
      <c r="G2166" s="246"/>
      <c r="H2166" s="249">
        <v>8.3200000000000003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192</v>
      </c>
      <c r="AU2166" s="255" t="s">
        <v>80</v>
      </c>
      <c r="AV2166" s="14" t="s">
        <v>80</v>
      </c>
      <c r="AW2166" s="14" t="s">
        <v>194</v>
      </c>
      <c r="AX2166" s="14" t="s">
        <v>71</v>
      </c>
      <c r="AY2166" s="255" t="s">
        <v>181</v>
      </c>
    </row>
    <row r="2167" s="14" customFormat="1">
      <c r="A2167" s="14"/>
      <c r="B2167" s="245"/>
      <c r="C2167" s="246"/>
      <c r="D2167" s="236" t="s">
        <v>192</v>
      </c>
      <c r="E2167" s="247" t="s">
        <v>19</v>
      </c>
      <c r="F2167" s="248" t="s">
        <v>2931</v>
      </c>
      <c r="G2167" s="246"/>
      <c r="H2167" s="249">
        <v>5.5999999999999996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192</v>
      </c>
      <c r="AU2167" s="255" t="s">
        <v>80</v>
      </c>
      <c r="AV2167" s="14" t="s">
        <v>80</v>
      </c>
      <c r="AW2167" s="14" t="s">
        <v>194</v>
      </c>
      <c r="AX2167" s="14" t="s">
        <v>71</v>
      </c>
      <c r="AY2167" s="255" t="s">
        <v>181</v>
      </c>
    </row>
    <row r="2168" s="14" customFormat="1">
      <c r="A2168" s="14"/>
      <c r="B2168" s="245"/>
      <c r="C2168" s="246"/>
      <c r="D2168" s="236" t="s">
        <v>192</v>
      </c>
      <c r="E2168" s="247" t="s">
        <v>19</v>
      </c>
      <c r="F2168" s="248" t="s">
        <v>2932</v>
      </c>
      <c r="G2168" s="246"/>
      <c r="H2168" s="249">
        <v>31.199999999999999</v>
      </c>
      <c r="I2168" s="250"/>
      <c r="J2168" s="246"/>
      <c r="K2168" s="246"/>
      <c r="L2168" s="251"/>
      <c r="M2168" s="252"/>
      <c r="N2168" s="253"/>
      <c r="O2168" s="253"/>
      <c r="P2168" s="253"/>
      <c r="Q2168" s="253"/>
      <c r="R2168" s="253"/>
      <c r="S2168" s="253"/>
      <c r="T2168" s="25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5" t="s">
        <v>192</v>
      </c>
      <c r="AU2168" s="255" t="s">
        <v>80</v>
      </c>
      <c r="AV2168" s="14" t="s">
        <v>80</v>
      </c>
      <c r="AW2168" s="14" t="s">
        <v>194</v>
      </c>
      <c r="AX2168" s="14" t="s">
        <v>71</v>
      </c>
      <c r="AY2168" s="255" t="s">
        <v>181</v>
      </c>
    </row>
    <row r="2169" s="15" customFormat="1">
      <c r="A2169" s="15"/>
      <c r="B2169" s="256"/>
      <c r="C2169" s="257"/>
      <c r="D2169" s="236" t="s">
        <v>192</v>
      </c>
      <c r="E2169" s="258" t="s">
        <v>19</v>
      </c>
      <c r="F2169" s="259" t="s">
        <v>214</v>
      </c>
      <c r="G2169" s="257"/>
      <c r="H2169" s="260">
        <v>192.23999999999998</v>
      </c>
      <c r="I2169" s="261"/>
      <c r="J2169" s="257"/>
      <c r="K2169" s="257"/>
      <c r="L2169" s="262"/>
      <c r="M2169" s="263"/>
      <c r="N2169" s="264"/>
      <c r="O2169" s="264"/>
      <c r="P2169" s="264"/>
      <c r="Q2169" s="264"/>
      <c r="R2169" s="264"/>
      <c r="S2169" s="264"/>
      <c r="T2169" s="26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T2169" s="266" t="s">
        <v>192</v>
      </c>
      <c r="AU2169" s="266" t="s">
        <v>80</v>
      </c>
      <c r="AV2169" s="15" t="s">
        <v>97</v>
      </c>
      <c r="AW2169" s="15" t="s">
        <v>194</v>
      </c>
      <c r="AX2169" s="15" t="s">
        <v>71</v>
      </c>
      <c r="AY2169" s="266" t="s">
        <v>181</v>
      </c>
    </row>
    <row r="2170" s="13" customFormat="1">
      <c r="A2170" s="13"/>
      <c r="B2170" s="234"/>
      <c r="C2170" s="235"/>
      <c r="D2170" s="236" t="s">
        <v>192</v>
      </c>
      <c r="E2170" s="237" t="s">
        <v>19</v>
      </c>
      <c r="F2170" s="238" t="s">
        <v>215</v>
      </c>
      <c r="G2170" s="235"/>
      <c r="H2170" s="237" t="s">
        <v>19</v>
      </c>
      <c r="I2170" s="239"/>
      <c r="J2170" s="235"/>
      <c r="K2170" s="235"/>
      <c r="L2170" s="240"/>
      <c r="M2170" s="241"/>
      <c r="N2170" s="242"/>
      <c r="O2170" s="242"/>
      <c r="P2170" s="242"/>
      <c r="Q2170" s="242"/>
      <c r="R2170" s="242"/>
      <c r="S2170" s="242"/>
      <c r="T2170" s="24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44" t="s">
        <v>192</v>
      </c>
      <c r="AU2170" s="244" t="s">
        <v>80</v>
      </c>
      <c r="AV2170" s="13" t="s">
        <v>78</v>
      </c>
      <c r="AW2170" s="13" t="s">
        <v>194</v>
      </c>
      <c r="AX2170" s="13" t="s">
        <v>71</v>
      </c>
      <c r="AY2170" s="244" t="s">
        <v>181</v>
      </c>
    </row>
    <row r="2171" s="14" customFormat="1">
      <c r="A2171" s="14"/>
      <c r="B2171" s="245"/>
      <c r="C2171" s="246"/>
      <c r="D2171" s="236" t="s">
        <v>192</v>
      </c>
      <c r="E2171" s="247" t="s">
        <v>19</v>
      </c>
      <c r="F2171" s="248" t="s">
        <v>2933</v>
      </c>
      <c r="G2171" s="246"/>
      <c r="H2171" s="249">
        <v>8.120000000000001</v>
      </c>
      <c r="I2171" s="250"/>
      <c r="J2171" s="246"/>
      <c r="K2171" s="246"/>
      <c r="L2171" s="251"/>
      <c r="M2171" s="252"/>
      <c r="N2171" s="253"/>
      <c r="O2171" s="253"/>
      <c r="P2171" s="253"/>
      <c r="Q2171" s="253"/>
      <c r="R2171" s="253"/>
      <c r="S2171" s="253"/>
      <c r="T2171" s="25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5" t="s">
        <v>192</v>
      </c>
      <c r="AU2171" s="255" t="s">
        <v>80</v>
      </c>
      <c r="AV2171" s="14" t="s">
        <v>80</v>
      </c>
      <c r="AW2171" s="14" t="s">
        <v>194</v>
      </c>
      <c r="AX2171" s="14" t="s">
        <v>71</v>
      </c>
      <c r="AY2171" s="255" t="s">
        <v>181</v>
      </c>
    </row>
    <row r="2172" s="14" customFormat="1">
      <c r="A2172" s="14"/>
      <c r="B2172" s="245"/>
      <c r="C2172" s="246"/>
      <c r="D2172" s="236" t="s">
        <v>192</v>
      </c>
      <c r="E2172" s="247" t="s">
        <v>19</v>
      </c>
      <c r="F2172" s="248" t="s">
        <v>2934</v>
      </c>
      <c r="G2172" s="246"/>
      <c r="H2172" s="249">
        <v>9.3000000000000007</v>
      </c>
      <c r="I2172" s="250"/>
      <c r="J2172" s="246"/>
      <c r="K2172" s="246"/>
      <c r="L2172" s="251"/>
      <c r="M2172" s="252"/>
      <c r="N2172" s="253"/>
      <c r="O2172" s="253"/>
      <c r="P2172" s="253"/>
      <c r="Q2172" s="253"/>
      <c r="R2172" s="253"/>
      <c r="S2172" s="253"/>
      <c r="T2172" s="25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5" t="s">
        <v>192</v>
      </c>
      <c r="AU2172" s="255" t="s">
        <v>80</v>
      </c>
      <c r="AV2172" s="14" t="s">
        <v>80</v>
      </c>
      <c r="AW2172" s="14" t="s">
        <v>194</v>
      </c>
      <c r="AX2172" s="14" t="s">
        <v>71</v>
      </c>
      <c r="AY2172" s="255" t="s">
        <v>181</v>
      </c>
    </row>
    <row r="2173" s="15" customFormat="1">
      <c r="A2173" s="15"/>
      <c r="B2173" s="256"/>
      <c r="C2173" s="257"/>
      <c r="D2173" s="236" t="s">
        <v>192</v>
      </c>
      <c r="E2173" s="258" t="s">
        <v>19</v>
      </c>
      <c r="F2173" s="259" t="s">
        <v>214</v>
      </c>
      <c r="G2173" s="257"/>
      <c r="H2173" s="260">
        <v>17.420000000000002</v>
      </c>
      <c r="I2173" s="261"/>
      <c r="J2173" s="257"/>
      <c r="K2173" s="257"/>
      <c r="L2173" s="262"/>
      <c r="M2173" s="263"/>
      <c r="N2173" s="264"/>
      <c r="O2173" s="264"/>
      <c r="P2173" s="264"/>
      <c r="Q2173" s="264"/>
      <c r="R2173" s="264"/>
      <c r="S2173" s="264"/>
      <c r="T2173" s="26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T2173" s="266" t="s">
        <v>192</v>
      </c>
      <c r="AU2173" s="266" t="s">
        <v>80</v>
      </c>
      <c r="AV2173" s="15" t="s">
        <v>97</v>
      </c>
      <c r="AW2173" s="15" t="s">
        <v>194</v>
      </c>
      <c r="AX2173" s="15" t="s">
        <v>71</v>
      </c>
      <c r="AY2173" s="266" t="s">
        <v>181</v>
      </c>
    </row>
    <row r="2174" s="13" customFormat="1">
      <c r="A2174" s="13"/>
      <c r="B2174" s="234"/>
      <c r="C2174" s="235"/>
      <c r="D2174" s="236" t="s">
        <v>192</v>
      </c>
      <c r="E2174" s="237" t="s">
        <v>19</v>
      </c>
      <c r="F2174" s="238" t="s">
        <v>217</v>
      </c>
      <c r="G2174" s="235"/>
      <c r="H2174" s="237" t="s">
        <v>19</v>
      </c>
      <c r="I2174" s="239"/>
      <c r="J2174" s="235"/>
      <c r="K2174" s="235"/>
      <c r="L2174" s="240"/>
      <c r="M2174" s="241"/>
      <c r="N2174" s="242"/>
      <c r="O2174" s="242"/>
      <c r="P2174" s="242"/>
      <c r="Q2174" s="242"/>
      <c r="R2174" s="242"/>
      <c r="S2174" s="242"/>
      <c r="T2174" s="24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4" t="s">
        <v>192</v>
      </c>
      <c r="AU2174" s="244" t="s">
        <v>80</v>
      </c>
      <c r="AV2174" s="13" t="s">
        <v>78</v>
      </c>
      <c r="AW2174" s="13" t="s">
        <v>194</v>
      </c>
      <c r="AX2174" s="13" t="s">
        <v>71</v>
      </c>
      <c r="AY2174" s="244" t="s">
        <v>181</v>
      </c>
    </row>
    <row r="2175" s="14" customFormat="1">
      <c r="A2175" s="14"/>
      <c r="B2175" s="245"/>
      <c r="C2175" s="246"/>
      <c r="D2175" s="236" t="s">
        <v>192</v>
      </c>
      <c r="E2175" s="247" t="s">
        <v>19</v>
      </c>
      <c r="F2175" s="248" t="s">
        <v>2935</v>
      </c>
      <c r="G2175" s="246"/>
      <c r="H2175" s="249">
        <v>3.1899999999999999</v>
      </c>
      <c r="I2175" s="250"/>
      <c r="J2175" s="246"/>
      <c r="K2175" s="246"/>
      <c r="L2175" s="251"/>
      <c r="M2175" s="252"/>
      <c r="N2175" s="253"/>
      <c r="O2175" s="253"/>
      <c r="P2175" s="253"/>
      <c r="Q2175" s="253"/>
      <c r="R2175" s="253"/>
      <c r="S2175" s="253"/>
      <c r="T2175" s="25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5" t="s">
        <v>192</v>
      </c>
      <c r="AU2175" s="255" t="s">
        <v>80</v>
      </c>
      <c r="AV2175" s="14" t="s">
        <v>80</v>
      </c>
      <c r="AW2175" s="14" t="s">
        <v>194</v>
      </c>
      <c r="AX2175" s="14" t="s">
        <v>71</v>
      </c>
      <c r="AY2175" s="255" t="s">
        <v>181</v>
      </c>
    </row>
    <row r="2176" s="14" customFormat="1">
      <c r="A2176" s="14"/>
      <c r="B2176" s="245"/>
      <c r="C2176" s="246"/>
      <c r="D2176" s="236" t="s">
        <v>192</v>
      </c>
      <c r="E2176" s="247" t="s">
        <v>19</v>
      </c>
      <c r="F2176" s="248" t="s">
        <v>2936</v>
      </c>
      <c r="G2176" s="246"/>
      <c r="H2176" s="249">
        <v>45.200000000000003</v>
      </c>
      <c r="I2176" s="250"/>
      <c r="J2176" s="246"/>
      <c r="K2176" s="246"/>
      <c r="L2176" s="251"/>
      <c r="M2176" s="252"/>
      <c r="N2176" s="253"/>
      <c r="O2176" s="253"/>
      <c r="P2176" s="253"/>
      <c r="Q2176" s="253"/>
      <c r="R2176" s="253"/>
      <c r="S2176" s="253"/>
      <c r="T2176" s="25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55" t="s">
        <v>192</v>
      </c>
      <c r="AU2176" s="255" t="s">
        <v>80</v>
      </c>
      <c r="AV2176" s="14" t="s">
        <v>80</v>
      </c>
      <c r="AW2176" s="14" t="s">
        <v>194</v>
      </c>
      <c r="AX2176" s="14" t="s">
        <v>71</v>
      </c>
      <c r="AY2176" s="255" t="s">
        <v>181</v>
      </c>
    </row>
    <row r="2177" s="15" customFormat="1">
      <c r="A2177" s="15"/>
      <c r="B2177" s="256"/>
      <c r="C2177" s="257"/>
      <c r="D2177" s="236" t="s">
        <v>192</v>
      </c>
      <c r="E2177" s="258" t="s">
        <v>19</v>
      </c>
      <c r="F2177" s="259" t="s">
        <v>214</v>
      </c>
      <c r="G2177" s="257"/>
      <c r="H2177" s="260">
        <v>48.390000000000001</v>
      </c>
      <c r="I2177" s="261"/>
      <c r="J2177" s="257"/>
      <c r="K2177" s="257"/>
      <c r="L2177" s="262"/>
      <c r="M2177" s="263"/>
      <c r="N2177" s="264"/>
      <c r="O2177" s="264"/>
      <c r="P2177" s="264"/>
      <c r="Q2177" s="264"/>
      <c r="R2177" s="264"/>
      <c r="S2177" s="264"/>
      <c r="T2177" s="26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T2177" s="266" t="s">
        <v>192</v>
      </c>
      <c r="AU2177" s="266" t="s">
        <v>80</v>
      </c>
      <c r="AV2177" s="15" t="s">
        <v>97</v>
      </c>
      <c r="AW2177" s="15" t="s">
        <v>194</v>
      </c>
      <c r="AX2177" s="15" t="s">
        <v>71</v>
      </c>
      <c r="AY2177" s="266" t="s">
        <v>181</v>
      </c>
    </row>
    <row r="2178" s="16" customFormat="1">
      <c r="A2178" s="16"/>
      <c r="B2178" s="267"/>
      <c r="C2178" s="268"/>
      <c r="D2178" s="236" t="s">
        <v>192</v>
      </c>
      <c r="E2178" s="269" t="s">
        <v>19</v>
      </c>
      <c r="F2178" s="270" t="s">
        <v>220</v>
      </c>
      <c r="G2178" s="268"/>
      <c r="H2178" s="271">
        <v>258.05000000000001</v>
      </c>
      <c r="I2178" s="272"/>
      <c r="J2178" s="268"/>
      <c r="K2178" s="268"/>
      <c r="L2178" s="273"/>
      <c r="M2178" s="274"/>
      <c r="N2178" s="275"/>
      <c r="O2178" s="275"/>
      <c r="P2178" s="275"/>
      <c r="Q2178" s="275"/>
      <c r="R2178" s="275"/>
      <c r="S2178" s="275"/>
      <c r="T2178" s="27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T2178" s="277" t="s">
        <v>192</v>
      </c>
      <c r="AU2178" s="277" t="s">
        <v>80</v>
      </c>
      <c r="AV2178" s="16" t="s">
        <v>188</v>
      </c>
      <c r="AW2178" s="16" t="s">
        <v>194</v>
      </c>
      <c r="AX2178" s="16" t="s">
        <v>78</v>
      </c>
      <c r="AY2178" s="277" t="s">
        <v>181</v>
      </c>
    </row>
    <row r="2179" s="2" customFormat="1" ht="37.8" customHeight="1">
      <c r="A2179" s="41"/>
      <c r="B2179" s="42"/>
      <c r="C2179" s="216" t="s">
        <v>2937</v>
      </c>
      <c r="D2179" s="216" t="s">
        <v>183</v>
      </c>
      <c r="E2179" s="217" t="s">
        <v>2938</v>
      </c>
      <c r="F2179" s="218" t="s">
        <v>2939</v>
      </c>
      <c r="G2179" s="219" t="s">
        <v>304</v>
      </c>
      <c r="H2179" s="220">
        <v>131.26599999999999</v>
      </c>
      <c r="I2179" s="221"/>
      <c r="J2179" s="222">
        <f>ROUND(I2179*H2179,2)</f>
        <v>0</v>
      </c>
      <c r="K2179" s="218" t="s">
        <v>187</v>
      </c>
      <c r="L2179" s="47"/>
      <c r="M2179" s="223" t="s">
        <v>19</v>
      </c>
      <c r="N2179" s="224" t="s">
        <v>42</v>
      </c>
      <c r="O2179" s="87"/>
      <c r="P2179" s="225">
        <f>O2179*H2179</f>
        <v>0</v>
      </c>
      <c r="Q2179" s="225">
        <v>0</v>
      </c>
      <c r="R2179" s="225">
        <f>Q2179*H2179</f>
        <v>0</v>
      </c>
      <c r="S2179" s="225">
        <v>0.0050000000000000001</v>
      </c>
      <c r="T2179" s="226">
        <f>S2179*H2179</f>
        <v>0.65632999999999997</v>
      </c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R2179" s="227" t="s">
        <v>188</v>
      </c>
      <c r="AT2179" s="227" t="s">
        <v>183</v>
      </c>
      <c r="AU2179" s="227" t="s">
        <v>80</v>
      </c>
      <c r="AY2179" s="20" t="s">
        <v>181</v>
      </c>
      <c r="BE2179" s="228">
        <f>IF(N2179="základní",J2179,0)</f>
        <v>0</v>
      </c>
      <c r="BF2179" s="228">
        <f>IF(N2179="snížená",J2179,0)</f>
        <v>0</v>
      </c>
      <c r="BG2179" s="228">
        <f>IF(N2179="zákl. přenesená",J2179,0)</f>
        <v>0</v>
      </c>
      <c r="BH2179" s="228">
        <f>IF(N2179="sníž. přenesená",J2179,0)</f>
        <v>0</v>
      </c>
      <c r="BI2179" s="228">
        <f>IF(N2179="nulová",J2179,0)</f>
        <v>0</v>
      </c>
      <c r="BJ2179" s="20" t="s">
        <v>78</v>
      </c>
      <c r="BK2179" s="228">
        <f>ROUND(I2179*H2179,2)</f>
        <v>0</v>
      </c>
      <c r="BL2179" s="20" t="s">
        <v>188</v>
      </c>
      <c r="BM2179" s="227" t="s">
        <v>2940</v>
      </c>
    </row>
    <row r="2180" s="2" customFormat="1">
      <c r="A2180" s="41"/>
      <c r="B2180" s="42"/>
      <c r="C2180" s="43"/>
      <c r="D2180" s="229" t="s">
        <v>190</v>
      </c>
      <c r="E2180" s="43"/>
      <c r="F2180" s="230" t="s">
        <v>2941</v>
      </c>
      <c r="G2180" s="43"/>
      <c r="H2180" s="43"/>
      <c r="I2180" s="231"/>
      <c r="J2180" s="43"/>
      <c r="K2180" s="43"/>
      <c r="L2180" s="47"/>
      <c r="M2180" s="232"/>
      <c r="N2180" s="233"/>
      <c r="O2180" s="87"/>
      <c r="P2180" s="87"/>
      <c r="Q2180" s="87"/>
      <c r="R2180" s="87"/>
      <c r="S2180" s="87"/>
      <c r="T2180" s="88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T2180" s="20" t="s">
        <v>190</v>
      </c>
      <c r="AU2180" s="20" t="s">
        <v>80</v>
      </c>
    </row>
    <row r="2181" s="13" customFormat="1">
      <c r="A2181" s="13"/>
      <c r="B2181" s="234"/>
      <c r="C2181" s="235"/>
      <c r="D2181" s="236" t="s">
        <v>192</v>
      </c>
      <c r="E2181" s="237" t="s">
        <v>19</v>
      </c>
      <c r="F2181" s="238" t="s">
        <v>204</v>
      </c>
      <c r="G2181" s="235"/>
      <c r="H2181" s="237" t="s">
        <v>19</v>
      </c>
      <c r="I2181" s="239"/>
      <c r="J2181" s="235"/>
      <c r="K2181" s="235"/>
      <c r="L2181" s="240"/>
      <c r="M2181" s="241"/>
      <c r="N2181" s="242"/>
      <c r="O2181" s="242"/>
      <c r="P2181" s="242"/>
      <c r="Q2181" s="242"/>
      <c r="R2181" s="242"/>
      <c r="S2181" s="242"/>
      <c r="T2181" s="24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4" t="s">
        <v>192</v>
      </c>
      <c r="AU2181" s="244" t="s">
        <v>80</v>
      </c>
      <c r="AV2181" s="13" t="s">
        <v>78</v>
      </c>
      <c r="AW2181" s="13" t="s">
        <v>194</v>
      </c>
      <c r="AX2181" s="13" t="s">
        <v>71</v>
      </c>
      <c r="AY2181" s="244" t="s">
        <v>181</v>
      </c>
    </row>
    <row r="2182" s="13" customFormat="1">
      <c r="A2182" s="13"/>
      <c r="B2182" s="234"/>
      <c r="C2182" s="235"/>
      <c r="D2182" s="236" t="s">
        <v>192</v>
      </c>
      <c r="E2182" s="237" t="s">
        <v>19</v>
      </c>
      <c r="F2182" s="238" t="s">
        <v>464</v>
      </c>
      <c r="G2182" s="235"/>
      <c r="H2182" s="237" t="s">
        <v>19</v>
      </c>
      <c r="I2182" s="239"/>
      <c r="J2182" s="235"/>
      <c r="K2182" s="235"/>
      <c r="L2182" s="240"/>
      <c r="M2182" s="241"/>
      <c r="N2182" s="242"/>
      <c r="O2182" s="242"/>
      <c r="P2182" s="242"/>
      <c r="Q2182" s="242"/>
      <c r="R2182" s="242"/>
      <c r="S2182" s="242"/>
      <c r="T2182" s="24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4" t="s">
        <v>192</v>
      </c>
      <c r="AU2182" s="244" t="s">
        <v>80</v>
      </c>
      <c r="AV2182" s="13" t="s">
        <v>78</v>
      </c>
      <c r="AW2182" s="13" t="s">
        <v>194</v>
      </c>
      <c r="AX2182" s="13" t="s">
        <v>71</v>
      </c>
      <c r="AY2182" s="244" t="s">
        <v>181</v>
      </c>
    </row>
    <row r="2183" s="14" customFormat="1">
      <c r="A2183" s="14"/>
      <c r="B2183" s="245"/>
      <c r="C2183" s="246"/>
      <c r="D2183" s="236" t="s">
        <v>192</v>
      </c>
      <c r="E2183" s="247" t="s">
        <v>19</v>
      </c>
      <c r="F2183" s="248" t="s">
        <v>2942</v>
      </c>
      <c r="G2183" s="246"/>
      <c r="H2183" s="249">
        <v>48.110000000000007</v>
      </c>
      <c r="I2183" s="250"/>
      <c r="J2183" s="246"/>
      <c r="K2183" s="246"/>
      <c r="L2183" s="251"/>
      <c r="M2183" s="252"/>
      <c r="N2183" s="253"/>
      <c r="O2183" s="253"/>
      <c r="P2183" s="253"/>
      <c r="Q2183" s="253"/>
      <c r="R2183" s="253"/>
      <c r="S2183" s="253"/>
      <c r="T2183" s="25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5" t="s">
        <v>192</v>
      </c>
      <c r="AU2183" s="255" t="s">
        <v>80</v>
      </c>
      <c r="AV2183" s="14" t="s">
        <v>80</v>
      </c>
      <c r="AW2183" s="14" t="s">
        <v>194</v>
      </c>
      <c r="AX2183" s="14" t="s">
        <v>71</v>
      </c>
      <c r="AY2183" s="255" t="s">
        <v>181</v>
      </c>
    </row>
    <row r="2184" s="14" customFormat="1">
      <c r="A2184" s="14"/>
      <c r="B2184" s="245"/>
      <c r="C2184" s="246"/>
      <c r="D2184" s="236" t="s">
        <v>192</v>
      </c>
      <c r="E2184" s="247" t="s">
        <v>19</v>
      </c>
      <c r="F2184" s="248" t="s">
        <v>2943</v>
      </c>
      <c r="G2184" s="246"/>
      <c r="H2184" s="249">
        <v>22.190000000000001</v>
      </c>
      <c r="I2184" s="250"/>
      <c r="J2184" s="246"/>
      <c r="K2184" s="246"/>
      <c r="L2184" s="251"/>
      <c r="M2184" s="252"/>
      <c r="N2184" s="253"/>
      <c r="O2184" s="253"/>
      <c r="P2184" s="253"/>
      <c r="Q2184" s="253"/>
      <c r="R2184" s="253"/>
      <c r="S2184" s="253"/>
      <c r="T2184" s="25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5" t="s">
        <v>192</v>
      </c>
      <c r="AU2184" s="255" t="s">
        <v>80</v>
      </c>
      <c r="AV2184" s="14" t="s">
        <v>80</v>
      </c>
      <c r="AW2184" s="14" t="s">
        <v>194</v>
      </c>
      <c r="AX2184" s="14" t="s">
        <v>71</v>
      </c>
      <c r="AY2184" s="255" t="s">
        <v>181</v>
      </c>
    </row>
    <row r="2185" s="15" customFormat="1">
      <c r="A2185" s="15"/>
      <c r="B2185" s="256"/>
      <c r="C2185" s="257"/>
      <c r="D2185" s="236" t="s">
        <v>192</v>
      </c>
      <c r="E2185" s="258" t="s">
        <v>19</v>
      </c>
      <c r="F2185" s="259" t="s">
        <v>214</v>
      </c>
      <c r="G2185" s="257"/>
      <c r="H2185" s="260">
        <v>70.300000000000011</v>
      </c>
      <c r="I2185" s="261"/>
      <c r="J2185" s="257"/>
      <c r="K2185" s="257"/>
      <c r="L2185" s="262"/>
      <c r="M2185" s="263"/>
      <c r="N2185" s="264"/>
      <c r="O2185" s="264"/>
      <c r="P2185" s="264"/>
      <c r="Q2185" s="264"/>
      <c r="R2185" s="264"/>
      <c r="S2185" s="264"/>
      <c r="T2185" s="26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T2185" s="266" t="s">
        <v>192</v>
      </c>
      <c r="AU2185" s="266" t="s">
        <v>80</v>
      </c>
      <c r="AV2185" s="15" t="s">
        <v>97</v>
      </c>
      <c r="AW2185" s="15" t="s">
        <v>194</v>
      </c>
      <c r="AX2185" s="15" t="s">
        <v>71</v>
      </c>
      <c r="AY2185" s="266" t="s">
        <v>181</v>
      </c>
    </row>
    <row r="2186" s="13" customFormat="1">
      <c r="A2186" s="13"/>
      <c r="B2186" s="234"/>
      <c r="C2186" s="235"/>
      <c r="D2186" s="236" t="s">
        <v>192</v>
      </c>
      <c r="E2186" s="237" t="s">
        <v>19</v>
      </c>
      <c r="F2186" s="238" t="s">
        <v>469</v>
      </c>
      <c r="G2186" s="235"/>
      <c r="H2186" s="237" t="s">
        <v>19</v>
      </c>
      <c r="I2186" s="239"/>
      <c r="J2186" s="235"/>
      <c r="K2186" s="235"/>
      <c r="L2186" s="240"/>
      <c r="M2186" s="241"/>
      <c r="N2186" s="242"/>
      <c r="O2186" s="242"/>
      <c r="P2186" s="242"/>
      <c r="Q2186" s="242"/>
      <c r="R2186" s="242"/>
      <c r="S2186" s="242"/>
      <c r="T2186" s="24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44" t="s">
        <v>192</v>
      </c>
      <c r="AU2186" s="244" t="s">
        <v>80</v>
      </c>
      <c r="AV2186" s="13" t="s">
        <v>78</v>
      </c>
      <c r="AW2186" s="13" t="s">
        <v>194</v>
      </c>
      <c r="AX2186" s="13" t="s">
        <v>71</v>
      </c>
      <c r="AY2186" s="244" t="s">
        <v>181</v>
      </c>
    </row>
    <row r="2187" s="14" customFormat="1">
      <c r="A2187" s="14"/>
      <c r="B2187" s="245"/>
      <c r="C2187" s="246"/>
      <c r="D2187" s="236" t="s">
        <v>192</v>
      </c>
      <c r="E2187" s="247" t="s">
        <v>19</v>
      </c>
      <c r="F2187" s="248" t="s">
        <v>2944</v>
      </c>
      <c r="G2187" s="246"/>
      <c r="H2187" s="249">
        <v>10.649999999999999</v>
      </c>
      <c r="I2187" s="250"/>
      <c r="J2187" s="246"/>
      <c r="K2187" s="246"/>
      <c r="L2187" s="251"/>
      <c r="M2187" s="252"/>
      <c r="N2187" s="253"/>
      <c r="O2187" s="253"/>
      <c r="P2187" s="253"/>
      <c r="Q2187" s="253"/>
      <c r="R2187" s="253"/>
      <c r="S2187" s="253"/>
      <c r="T2187" s="25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5" t="s">
        <v>192</v>
      </c>
      <c r="AU2187" s="255" t="s">
        <v>80</v>
      </c>
      <c r="AV2187" s="14" t="s">
        <v>80</v>
      </c>
      <c r="AW2187" s="14" t="s">
        <v>194</v>
      </c>
      <c r="AX2187" s="14" t="s">
        <v>71</v>
      </c>
      <c r="AY2187" s="255" t="s">
        <v>181</v>
      </c>
    </row>
    <row r="2188" s="15" customFormat="1">
      <c r="A2188" s="15"/>
      <c r="B2188" s="256"/>
      <c r="C2188" s="257"/>
      <c r="D2188" s="236" t="s">
        <v>192</v>
      </c>
      <c r="E2188" s="258" t="s">
        <v>19</v>
      </c>
      <c r="F2188" s="259" t="s">
        <v>214</v>
      </c>
      <c r="G2188" s="257"/>
      <c r="H2188" s="260">
        <v>10.649999999999999</v>
      </c>
      <c r="I2188" s="261"/>
      <c r="J2188" s="257"/>
      <c r="K2188" s="257"/>
      <c r="L2188" s="262"/>
      <c r="M2188" s="263"/>
      <c r="N2188" s="264"/>
      <c r="O2188" s="264"/>
      <c r="P2188" s="264"/>
      <c r="Q2188" s="264"/>
      <c r="R2188" s="264"/>
      <c r="S2188" s="264"/>
      <c r="T2188" s="26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T2188" s="266" t="s">
        <v>192</v>
      </c>
      <c r="AU2188" s="266" t="s">
        <v>80</v>
      </c>
      <c r="AV2188" s="15" t="s">
        <v>97</v>
      </c>
      <c r="AW2188" s="15" t="s">
        <v>194</v>
      </c>
      <c r="AX2188" s="15" t="s">
        <v>71</v>
      </c>
      <c r="AY2188" s="266" t="s">
        <v>181</v>
      </c>
    </row>
    <row r="2189" s="13" customFormat="1">
      <c r="A2189" s="13"/>
      <c r="B2189" s="234"/>
      <c r="C2189" s="235"/>
      <c r="D2189" s="236" t="s">
        <v>192</v>
      </c>
      <c r="E2189" s="237" t="s">
        <v>19</v>
      </c>
      <c r="F2189" s="238" t="s">
        <v>471</v>
      </c>
      <c r="G2189" s="235"/>
      <c r="H2189" s="237" t="s">
        <v>19</v>
      </c>
      <c r="I2189" s="239"/>
      <c r="J2189" s="235"/>
      <c r="K2189" s="235"/>
      <c r="L2189" s="240"/>
      <c r="M2189" s="241"/>
      <c r="N2189" s="242"/>
      <c r="O2189" s="242"/>
      <c r="P2189" s="242"/>
      <c r="Q2189" s="242"/>
      <c r="R2189" s="242"/>
      <c r="S2189" s="242"/>
      <c r="T2189" s="24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44" t="s">
        <v>192</v>
      </c>
      <c r="AU2189" s="244" t="s">
        <v>80</v>
      </c>
      <c r="AV2189" s="13" t="s">
        <v>78</v>
      </c>
      <c r="AW2189" s="13" t="s">
        <v>194</v>
      </c>
      <c r="AX2189" s="13" t="s">
        <v>71</v>
      </c>
      <c r="AY2189" s="244" t="s">
        <v>181</v>
      </c>
    </row>
    <row r="2190" s="14" customFormat="1">
      <c r="A2190" s="14"/>
      <c r="B2190" s="245"/>
      <c r="C2190" s="246"/>
      <c r="D2190" s="236" t="s">
        <v>192</v>
      </c>
      <c r="E2190" s="247" t="s">
        <v>19</v>
      </c>
      <c r="F2190" s="248" t="s">
        <v>2945</v>
      </c>
      <c r="G2190" s="246"/>
      <c r="H2190" s="249">
        <v>9.6500000000000004</v>
      </c>
      <c r="I2190" s="250"/>
      <c r="J2190" s="246"/>
      <c r="K2190" s="246"/>
      <c r="L2190" s="251"/>
      <c r="M2190" s="252"/>
      <c r="N2190" s="253"/>
      <c r="O2190" s="253"/>
      <c r="P2190" s="253"/>
      <c r="Q2190" s="253"/>
      <c r="R2190" s="253"/>
      <c r="S2190" s="253"/>
      <c r="T2190" s="25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5" t="s">
        <v>192</v>
      </c>
      <c r="AU2190" s="255" t="s">
        <v>80</v>
      </c>
      <c r="AV2190" s="14" t="s">
        <v>80</v>
      </c>
      <c r="AW2190" s="14" t="s">
        <v>194</v>
      </c>
      <c r="AX2190" s="14" t="s">
        <v>71</v>
      </c>
      <c r="AY2190" s="255" t="s">
        <v>181</v>
      </c>
    </row>
    <row r="2191" s="14" customFormat="1">
      <c r="A2191" s="14"/>
      <c r="B2191" s="245"/>
      <c r="C2191" s="246"/>
      <c r="D2191" s="236" t="s">
        <v>192</v>
      </c>
      <c r="E2191" s="247" t="s">
        <v>19</v>
      </c>
      <c r="F2191" s="248" t="s">
        <v>2946</v>
      </c>
      <c r="G2191" s="246"/>
      <c r="H2191" s="249">
        <v>6.8499999999999996</v>
      </c>
      <c r="I2191" s="250"/>
      <c r="J2191" s="246"/>
      <c r="K2191" s="246"/>
      <c r="L2191" s="251"/>
      <c r="M2191" s="252"/>
      <c r="N2191" s="253"/>
      <c r="O2191" s="253"/>
      <c r="P2191" s="253"/>
      <c r="Q2191" s="253"/>
      <c r="R2191" s="253"/>
      <c r="S2191" s="253"/>
      <c r="T2191" s="25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5" t="s">
        <v>192</v>
      </c>
      <c r="AU2191" s="255" t="s">
        <v>80</v>
      </c>
      <c r="AV2191" s="14" t="s">
        <v>80</v>
      </c>
      <c r="AW2191" s="14" t="s">
        <v>194</v>
      </c>
      <c r="AX2191" s="14" t="s">
        <v>71</v>
      </c>
      <c r="AY2191" s="255" t="s">
        <v>181</v>
      </c>
    </row>
    <row r="2192" s="15" customFormat="1">
      <c r="A2192" s="15"/>
      <c r="B2192" s="256"/>
      <c r="C2192" s="257"/>
      <c r="D2192" s="236" t="s">
        <v>192</v>
      </c>
      <c r="E2192" s="258" t="s">
        <v>19</v>
      </c>
      <c r="F2192" s="259" t="s">
        <v>214</v>
      </c>
      <c r="G2192" s="257"/>
      <c r="H2192" s="260">
        <v>16.5</v>
      </c>
      <c r="I2192" s="261"/>
      <c r="J2192" s="257"/>
      <c r="K2192" s="257"/>
      <c r="L2192" s="262"/>
      <c r="M2192" s="263"/>
      <c r="N2192" s="264"/>
      <c r="O2192" s="264"/>
      <c r="P2192" s="264"/>
      <c r="Q2192" s="264"/>
      <c r="R2192" s="264"/>
      <c r="S2192" s="264"/>
      <c r="T2192" s="26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T2192" s="266" t="s">
        <v>192</v>
      </c>
      <c r="AU2192" s="266" t="s">
        <v>80</v>
      </c>
      <c r="AV2192" s="15" t="s">
        <v>97</v>
      </c>
      <c r="AW2192" s="15" t="s">
        <v>194</v>
      </c>
      <c r="AX2192" s="15" t="s">
        <v>71</v>
      </c>
      <c r="AY2192" s="266" t="s">
        <v>181</v>
      </c>
    </row>
    <row r="2193" s="13" customFormat="1">
      <c r="A2193" s="13"/>
      <c r="B2193" s="234"/>
      <c r="C2193" s="235"/>
      <c r="D2193" s="236" t="s">
        <v>192</v>
      </c>
      <c r="E2193" s="237" t="s">
        <v>19</v>
      </c>
      <c r="F2193" s="238" t="s">
        <v>215</v>
      </c>
      <c r="G2193" s="235"/>
      <c r="H2193" s="237" t="s">
        <v>19</v>
      </c>
      <c r="I2193" s="239"/>
      <c r="J2193" s="235"/>
      <c r="K2193" s="235"/>
      <c r="L2193" s="240"/>
      <c r="M2193" s="241"/>
      <c r="N2193" s="242"/>
      <c r="O2193" s="242"/>
      <c r="P2193" s="242"/>
      <c r="Q2193" s="242"/>
      <c r="R2193" s="242"/>
      <c r="S2193" s="242"/>
      <c r="T2193" s="24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44" t="s">
        <v>192</v>
      </c>
      <c r="AU2193" s="244" t="s">
        <v>80</v>
      </c>
      <c r="AV2193" s="13" t="s">
        <v>78</v>
      </c>
      <c r="AW2193" s="13" t="s">
        <v>194</v>
      </c>
      <c r="AX2193" s="13" t="s">
        <v>71</v>
      </c>
      <c r="AY2193" s="244" t="s">
        <v>181</v>
      </c>
    </row>
    <row r="2194" s="14" customFormat="1">
      <c r="A2194" s="14"/>
      <c r="B2194" s="245"/>
      <c r="C2194" s="246"/>
      <c r="D2194" s="236" t="s">
        <v>192</v>
      </c>
      <c r="E2194" s="247" t="s">
        <v>19</v>
      </c>
      <c r="F2194" s="248" t="s">
        <v>2947</v>
      </c>
      <c r="G2194" s="246"/>
      <c r="H2194" s="249">
        <v>8.8849999999999998</v>
      </c>
      <c r="I2194" s="250"/>
      <c r="J2194" s="246"/>
      <c r="K2194" s="246"/>
      <c r="L2194" s="251"/>
      <c r="M2194" s="252"/>
      <c r="N2194" s="253"/>
      <c r="O2194" s="253"/>
      <c r="P2194" s="253"/>
      <c r="Q2194" s="253"/>
      <c r="R2194" s="253"/>
      <c r="S2194" s="253"/>
      <c r="T2194" s="25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5" t="s">
        <v>192</v>
      </c>
      <c r="AU2194" s="255" t="s">
        <v>80</v>
      </c>
      <c r="AV2194" s="14" t="s">
        <v>80</v>
      </c>
      <c r="AW2194" s="14" t="s">
        <v>194</v>
      </c>
      <c r="AX2194" s="14" t="s">
        <v>71</v>
      </c>
      <c r="AY2194" s="255" t="s">
        <v>181</v>
      </c>
    </row>
    <row r="2195" s="14" customFormat="1">
      <c r="A2195" s="14"/>
      <c r="B2195" s="245"/>
      <c r="C2195" s="246"/>
      <c r="D2195" s="236" t="s">
        <v>192</v>
      </c>
      <c r="E2195" s="247" t="s">
        <v>19</v>
      </c>
      <c r="F2195" s="248" t="s">
        <v>2948</v>
      </c>
      <c r="G2195" s="246"/>
      <c r="H2195" s="249">
        <v>7.4950000000000001</v>
      </c>
      <c r="I2195" s="250"/>
      <c r="J2195" s="246"/>
      <c r="K2195" s="246"/>
      <c r="L2195" s="251"/>
      <c r="M2195" s="252"/>
      <c r="N2195" s="253"/>
      <c r="O2195" s="253"/>
      <c r="P2195" s="253"/>
      <c r="Q2195" s="253"/>
      <c r="R2195" s="253"/>
      <c r="S2195" s="253"/>
      <c r="T2195" s="25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5" t="s">
        <v>192</v>
      </c>
      <c r="AU2195" s="255" t="s">
        <v>80</v>
      </c>
      <c r="AV2195" s="14" t="s">
        <v>80</v>
      </c>
      <c r="AW2195" s="14" t="s">
        <v>194</v>
      </c>
      <c r="AX2195" s="14" t="s">
        <v>71</v>
      </c>
      <c r="AY2195" s="255" t="s">
        <v>181</v>
      </c>
    </row>
    <row r="2196" s="15" customFormat="1">
      <c r="A2196" s="15"/>
      <c r="B2196" s="256"/>
      <c r="C2196" s="257"/>
      <c r="D2196" s="236" t="s">
        <v>192</v>
      </c>
      <c r="E2196" s="258" t="s">
        <v>19</v>
      </c>
      <c r="F2196" s="259" t="s">
        <v>214</v>
      </c>
      <c r="G2196" s="257"/>
      <c r="H2196" s="260">
        <v>16.379999999999999</v>
      </c>
      <c r="I2196" s="261"/>
      <c r="J2196" s="257"/>
      <c r="K2196" s="257"/>
      <c r="L2196" s="262"/>
      <c r="M2196" s="263"/>
      <c r="N2196" s="264"/>
      <c r="O2196" s="264"/>
      <c r="P2196" s="264"/>
      <c r="Q2196" s="264"/>
      <c r="R2196" s="264"/>
      <c r="S2196" s="264"/>
      <c r="T2196" s="26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T2196" s="266" t="s">
        <v>192</v>
      </c>
      <c r="AU2196" s="266" t="s">
        <v>80</v>
      </c>
      <c r="AV2196" s="15" t="s">
        <v>97</v>
      </c>
      <c r="AW2196" s="15" t="s">
        <v>194</v>
      </c>
      <c r="AX2196" s="15" t="s">
        <v>71</v>
      </c>
      <c r="AY2196" s="266" t="s">
        <v>181</v>
      </c>
    </row>
    <row r="2197" s="13" customFormat="1">
      <c r="A2197" s="13"/>
      <c r="B2197" s="234"/>
      <c r="C2197" s="235"/>
      <c r="D2197" s="236" t="s">
        <v>192</v>
      </c>
      <c r="E2197" s="237" t="s">
        <v>19</v>
      </c>
      <c r="F2197" s="238" t="s">
        <v>217</v>
      </c>
      <c r="G2197" s="235"/>
      <c r="H2197" s="237" t="s">
        <v>19</v>
      </c>
      <c r="I2197" s="239"/>
      <c r="J2197" s="235"/>
      <c r="K2197" s="235"/>
      <c r="L2197" s="240"/>
      <c r="M2197" s="241"/>
      <c r="N2197" s="242"/>
      <c r="O2197" s="242"/>
      <c r="P2197" s="242"/>
      <c r="Q2197" s="242"/>
      <c r="R2197" s="242"/>
      <c r="S2197" s="242"/>
      <c r="T2197" s="24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44" t="s">
        <v>192</v>
      </c>
      <c r="AU2197" s="244" t="s">
        <v>80</v>
      </c>
      <c r="AV2197" s="13" t="s">
        <v>78</v>
      </c>
      <c r="AW2197" s="13" t="s">
        <v>194</v>
      </c>
      <c r="AX2197" s="13" t="s">
        <v>71</v>
      </c>
      <c r="AY2197" s="244" t="s">
        <v>181</v>
      </c>
    </row>
    <row r="2198" s="14" customFormat="1">
      <c r="A2198" s="14"/>
      <c r="B2198" s="245"/>
      <c r="C2198" s="246"/>
      <c r="D2198" s="236" t="s">
        <v>192</v>
      </c>
      <c r="E2198" s="247" t="s">
        <v>19</v>
      </c>
      <c r="F2198" s="248" t="s">
        <v>2949</v>
      </c>
      <c r="G2198" s="246"/>
      <c r="H2198" s="249">
        <v>17.435999999999996</v>
      </c>
      <c r="I2198" s="250"/>
      <c r="J2198" s="246"/>
      <c r="K2198" s="246"/>
      <c r="L2198" s="251"/>
      <c r="M2198" s="252"/>
      <c r="N2198" s="253"/>
      <c r="O2198" s="253"/>
      <c r="P2198" s="253"/>
      <c r="Q2198" s="253"/>
      <c r="R2198" s="253"/>
      <c r="S2198" s="253"/>
      <c r="T2198" s="25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5" t="s">
        <v>192</v>
      </c>
      <c r="AU2198" s="255" t="s">
        <v>80</v>
      </c>
      <c r="AV2198" s="14" t="s">
        <v>80</v>
      </c>
      <c r="AW2198" s="14" t="s">
        <v>194</v>
      </c>
      <c r="AX2198" s="14" t="s">
        <v>71</v>
      </c>
      <c r="AY2198" s="255" t="s">
        <v>181</v>
      </c>
    </row>
    <row r="2199" s="15" customFormat="1">
      <c r="A2199" s="15"/>
      <c r="B2199" s="256"/>
      <c r="C2199" s="257"/>
      <c r="D2199" s="236" t="s">
        <v>192</v>
      </c>
      <c r="E2199" s="258" t="s">
        <v>19</v>
      </c>
      <c r="F2199" s="259" t="s">
        <v>214</v>
      </c>
      <c r="G2199" s="257"/>
      <c r="H2199" s="260">
        <v>17.435999999999996</v>
      </c>
      <c r="I2199" s="261"/>
      <c r="J2199" s="257"/>
      <c r="K2199" s="257"/>
      <c r="L2199" s="262"/>
      <c r="M2199" s="263"/>
      <c r="N2199" s="264"/>
      <c r="O2199" s="264"/>
      <c r="P2199" s="264"/>
      <c r="Q2199" s="264"/>
      <c r="R2199" s="264"/>
      <c r="S2199" s="264"/>
      <c r="T2199" s="26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T2199" s="266" t="s">
        <v>192</v>
      </c>
      <c r="AU2199" s="266" t="s">
        <v>80</v>
      </c>
      <c r="AV2199" s="15" t="s">
        <v>97</v>
      </c>
      <c r="AW2199" s="15" t="s">
        <v>194</v>
      </c>
      <c r="AX2199" s="15" t="s">
        <v>71</v>
      </c>
      <c r="AY2199" s="266" t="s">
        <v>181</v>
      </c>
    </row>
    <row r="2200" s="16" customFormat="1">
      <c r="A2200" s="16"/>
      <c r="B2200" s="267"/>
      <c r="C2200" s="268"/>
      <c r="D2200" s="236" t="s">
        <v>192</v>
      </c>
      <c r="E2200" s="269" t="s">
        <v>19</v>
      </c>
      <c r="F2200" s="270" t="s">
        <v>220</v>
      </c>
      <c r="G2200" s="268"/>
      <c r="H2200" s="271">
        <v>131.26600000000002</v>
      </c>
      <c r="I2200" s="272"/>
      <c r="J2200" s="268"/>
      <c r="K2200" s="268"/>
      <c r="L2200" s="273"/>
      <c r="M2200" s="274"/>
      <c r="N2200" s="275"/>
      <c r="O2200" s="275"/>
      <c r="P2200" s="275"/>
      <c r="Q2200" s="275"/>
      <c r="R2200" s="275"/>
      <c r="S2200" s="275"/>
      <c r="T2200" s="27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T2200" s="277" t="s">
        <v>192</v>
      </c>
      <c r="AU2200" s="277" t="s">
        <v>80</v>
      </c>
      <c r="AV2200" s="16" t="s">
        <v>188</v>
      </c>
      <c r="AW2200" s="16" t="s">
        <v>194</v>
      </c>
      <c r="AX2200" s="16" t="s">
        <v>78</v>
      </c>
      <c r="AY2200" s="277" t="s">
        <v>181</v>
      </c>
    </row>
    <row r="2201" s="2" customFormat="1" ht="24.15" customHeight="1">
      <c r="A2201" s="41"/>
      <c r="B2201" s="42"/>
      <c r="C2201" s="216" t="s">
        <v>2950</v>
      </c>
      <c r="D2201" s="216" t="s">
        <v>183</v>
      </c>
      <c r="E2201" s="217" t="s">
        <v>2951</v>
      </c>
      <c r="F2201" s="218" t="s">
        <v>2952</v>
      </c>
      <c r="G2201" s="219" t="s">
        <v>304</v>
      </c>
      <c r="H2201" s="220">
        <v>2</v>
      </c>
      <c r="I2201" s="221"/>
      <c r="J2201" s="222">
        <f>ROUND(I2201*H2201,2)</f>
        <v>0</v>
      </c>
      <c r="K2201" s="218" t="s">
        <v>187</v>
      </c>
      <c r="L2201" s="47"/>
      <c r="M2201" s="223" t="s">
        <v>19</v>
      </c>
      <c r="N2201" s="224" t="s">
        <v>42</v>
      </c>
      <c r="O2201" s="87"/>
      <c r="P2201" s="225">
        <f>O2201*H2201</f>
        <v>0</v>
      </c>
      <c r="Q2201" s="225">
        <v>0</v>
      </c>
      <c r="R2201" s="225">
        <f>Q2201*H2201</f>
        <v>0</v>
      </c>
      <c r="S2201" s="225">
        <v>0.036999999999999998</v>
      </c>
      <c r="T2201" s="226">
        <f>S2201*H2201</f>
        <v>0.073999999999999996</v>
      </c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R2201" s="227" t="s">
        <v>188</v>
      </c>
      <c r="AT2201" s="227" t="s">
        <v>183</v>
      </c>
      <c r="AU2201" s="227" t="s">
        <v>80</v>
      </c>
      <c r="AY2201" s="20" t="s">
        <v>181</v>
      </c>
      <c r="BE2201" s="228">
        <f>IF(N2201="základní",J2201,0)</f>
        <v>0</v>
      </c>
      <c r="BF2201" s="228">
        <f>IF(N2201="snížená",J2201,0)</f>
        <v>0</v>
      </c>
      <c r="BG2201" s="228">
        <f>IF(N2201="zákl. přenesená",J2201,0)</f>
        <v>0</v>
      </c>
      <c r="BH2201" s="228">
        <f>IF(N2201="sníž. přenesená",J2201,0)</f>
        <v>0</v>
      </c>
      <c r="BI2201" s="228">
        <f>IF(N2201="nulová",J2201,0)</f>
        <v>0</v>
      </c>
      <c r="BJ2201" s="20" t="s">
        <v>78</v>
      </c>
      <c r="BK2201" s="228">
        <f>ROUND(I2201*H2201,2)</f>
        <v>0</v>
      </c>
      <c r="BL2201" s="20" t="s">
        <v>188</v>
      </c>
      <c r="BM2201" s="227" t="s">
        <v>2953</v>
      </c>
    </row>
    <row r="2202" s="2" customFormat="1">
      <c r="A2202" s="41"/>
      <c r="B2202" s="42"/>
      <c r="C2202" s="43"/>
      <c r="D2202" s="229" t="s">
        <v>190</v>
      </c>
      <c r="E2202" s="43"/>
      <c r="F2202" s="230" t="s">
        <v>2954</v>
      </c>
      <c r="G2202" s="43"/>
      <c r="H2202" s="43"/>
      <c r="I2202" s="231"/>
      <c r="J2202" s="43"/>
      <c r="K2202" s="43"/>
      <c r="L2202" s="47"/>
      <c r="M2202" s="232"/>
      <c r="N2202" s="233"/>
      <c r="O2202" s="87"/>
      <c r="P2202" s="87"/>
      <c r="Q2202" s="87"/>
      <c r="R2202" s="87"/>
      <c r="S2202" s="87"/>
      <c r="T2202" s="88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T2202" s="20" t="s">
        <v>190</v>
      </c>
      <c r="AU2202" s="20" t="s">
        <v>80</v>
      </c>
    </row>
    <row r="2203" s="14" customFormat="1">
      <c r="A2203" s="14"/>
      <c r="B2203" s="245"/>
      <c r="C2203" s="246"/>
      <c r="D2203" s="236" t="s">
        <v>192</v>
      </c>
      <c r="E2203" s="247" t="s">
        <v>19</v>
      </c>
      <c r="F2203" s="248" t="s">
        <v>2955</v>
      </c>
      <c r="G2203" s="246"/>
      <c r="H2203" s="249">
        <v>2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5" t="s">
        <v>192</v>
      </c>
      <c r="AU2203" s="255" t="s">
        <v>80</v>
      </c>
      <c r="AV2203" s="14" t="s">
        <v>80</v>
      </c>
      <c r="AW2203" s="14" t="s">
        <v>194</v>
      </c>
      <c r="AX2203" s="14" t="s">
        <v>71</v>
      </c>
      <c r="AY2203" s="255" t="s">
        <v>181</v>
      </c>
    </row>
    <row r="2204" s="2" customFormat="1" ht="37.8" customHeight="1">
      <c r="A2204" s="41"/>
      <c r="B2204" s="42"/>
      <c r="C2204" s="216" t="s">
        <v>2956</v>
      </c>
      <c r="D2204" s="216" t="s">
        <v>183</v>
      </c>
      <c r="E2204" s="217" t="s">
        <v>2957</v>
      </c>
      <c r="F2204" s="218" t="s">
        <v>2958</v>
      </c>
      <c r="G2204" s="219" t="s">
        <v>420</v>
      </c>
      <c r="H2204" s="220">
        <v>32</v>
      </c>
      <c r="I2204" s="221"/>
      <c r="J2204" s="222">
        <f>ROUND(I2204*H2204,2)</f>
        <v>0</v>
      </c>
      <c r="K2204" s="218" t="s">
        <v>187</v>
      </c>
      <c r="L2204" s="47"/>
      <c r="M2204" s="223" t="s">
        <v>19</v>
      </c>
      <c r="N2204" s="224" t="s">
        <v>42</v>
      </c>
      <c r="O2204" s="87"/>
      <c r="P2204" s="225">
        <f>O2204*H2204</f>
        <v>0</v>
      </c>
      <c r="Q2204" s="225">
        <v>0</v>
      </c>
      <c r="R2204" s="225">
        <f>Q2204*H2204</f>
        <v>0</v>
      </c>
      <c r="S2204" s="225">
        <v>0.001</v>
      </c>
      <c r="T2204" s="226">
        <f>S2204*H2204</f>
        <v>0.032000000000000001</v>
      </c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R2204" s="227" t="s">
        <v>188</v>
      </c>
      <c r="AT2204" s="227" t="s">
        <v>183</v>
      </c>
      <c r="AU2204" s="227" t="s">
        <v>80</v>
      </c>
      <c r="AY2204" s="20" t="s">
        <v>181</v>
      </c>
      <c r="BE2204" s="228">
        <f>IF(N2204="základní",J2204,0)</f>
        <v>0</v>
      </c>
      <c r="BF2204" s="228">
        <f>IF(N2204="snížená",J2204,0)</f>
        <v>0</v>
      </c>
      <c r="BG2204" s="228">
        <f>IF(N2204="zákl. přenesená",J2204,0)</f>
        <v>0</v>
      </c>
      <c r="BH2204" s="228">
        <f>IF(N2204="sníž. přenesená",J2204,0)</f>
        <v>0</v>
      </c>
      <c r="BI2204" s="228">
        <f>IF(N2204="nulová",J2204,0)</f>
        <v>0</v>
      </c>
      <c r="BJ2204" s="20" t="s">
        <v>78</v>
      </c>
      <c r="BK2204" s="228">
        <f>ROUND(I2204*H2204,2)</f>
        <v>0</v>
      </c>
      <c r="BL2204" s="20" t="s">
        <v>188</v>
      </c>
      <c r="BM2204" s="227" t="s">
        <v>2959</v>
      </c>
    </row>
    <row r="2205" s="2" customFormat="1">
      <c r="A2205" s="41"/>
      <c r="B2205" s="42"/>
      <c r="C2205" s="43"/>
      <c r="D2205" s="229" t="s">
        <v>190</v>
      </c>
      <c r="E2205" s="43"/>
      <c r="F2205" s="230" t="s">
        <v>2960</v>
      </c>
      <c r="G2205" s="43"/>
      <c r="H2205" s="43"/>
      <c r="I2205" s="231"/>
      <c r="J2205" s="43"/>
      <c r="K2205" s="43"/>
      <c r="L2205" s="47"/>
      <c r="M2205" s="232"/>
      <c r="N2205" s="233"/>
      <c r="O2205" s="87"/>
      <c r="P2205" s="87"/>
      <c r="Q2205" s="87"/>
      <c r="R2205" s="87"/>
      <c r="S2205" s="87"/>
      <c r="T2205" s="88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T2205" s="20" t="s">
        <v>190</v>
      </c>
      <c r="AU2205" s="20" t="s">
        <v>80</v>
      </c>
    </row>
    <row r="2206" s="14" customFormat="1">
      <c r="A2206" s="14"/>
      <c r="B2206" s="245"/>
      <c r="C2206" s="246"/>
      <c r="D2206" s="236" t="s">
        <v>192</v>
      </c>
      <c r="E2206" s="247" t="s">
        <v>19</v>
      </c>
      <c r="F2206" s="248" t="s">
        <v>2961</v>
      </c>
      <c r="G2206" s="246"/>
      <c r="H2206" s="249">
        <v>32</v>
      </c>
      <c r="I2206" s="250"/>
      <c r="J2206" s="246"/>
      <c r="K2206" s="246"/>
      <c r="L2206" s="251"/>
      <c r="M2206" s="252"/>
      <c r="N2206" s="253"/>
      <c r="O2206" s="253"/>
      <c r="P2206" s="253"/>
      <c r="Q2206" s="253"/>
      <c r="R2206" s="253"/>
      <c r="S2206" s="253"/>
      <c r="T2206" s="25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55" t="s">
        <v>192</v>
      </c>
      <c r="AU2206" s="255" t="s">
        <v>80</v>
      </c>
      <c r="AV2206" s="14" t="s">
        <v>80</v>
      </c>
      <c r="AW2206" s="14" t="s">
        <v>194</v>
      </c>
      <c r="AX2206" s="14" t="s">
        <v>71</v>
      </c>
      <c r="AY2206" s="255" t="s">
        <v>181</v>
      </c>
    </row>
    <row r="2207" s="2" customFormat="1" ht="24.15" customHeight="1">
      <c r="A2207" s="41"/>
      <c r="B2207" s="42"/>
      <c r="C2207" s="216" t="s">
        <v>2962</v>
      </c>
      <c r="D2207" s="216" t="s">
        <v>183</v>
      </c>
      <c r="E2207" s="217" t="s">
        <v>2963</v>
      </c>
      <c r="F2207" s="218" t="s">
        <v>2964</v>
      </c>
      <c r="G2207" s="219" t="s">
        <v>304</v>
      </c>
      <c r="H2207" s="220">
        <v>4.5</v>
      </c>
      <c r="I2207" s="221"/>
      <c r="J2207" s="222">
        <f>ROUND(I2207*H2207,2)</f>
        <v>0</v>
      </c>
      <c r="K2207" s="218" t="s">
        <v>187</v>
      </c>
      <c r="L2207" s="47"/>
      <c r="M2207" s="223" t="s">
        <v>19</v>
      </c>
      <c r="N2207" s="224" t="s">
        <v>42</v>
      </c>
      <c r="O2207" s="87"/>
      <c r="P2207" s="225">
        <f>O2207*H2207</f>
        <v>0</v>
      </c>
      <c r="Q2207" s="225">
        <v>2.0000000000000002E-05</v>
      </c>
      <c r="R2207" s="225">
        <f>Q2207*H2207</f>
        <v>9.0000000000000006E-05</v>
      </c>
      <c r="S2207" s="225">
        <v>0.001</v>
      </c>
      <c r="T2207" s="226">
        <f>S2207*H2207</f>
        <v>0.0045000000000000005</v>
      </c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R2207" s="227" t="s">
        <v>188</v>
      </c>
      <c r="AT2207" s="227" t="s">
        <v>183</v>
      </c>
      <c r="AU2207" s="227" t="s">
        <v>80</v>
      </c>
      <c r="AY2207" s="20" t="s">
        <v>181</v>
      </c>
      <c r="BE2207" s="228">
        <f>IF(N2207="základní",J2207,0)</f>
        <v>0</v>
      </c>
      <c r="BF2207" s="228">
        <f>IF(N2207="snížená",J2207,0)</f>
        <v>0</v>
      </c>
      <c r="BG2207" s="228">
        <f>IF(N2207="zákl. přenesená",J2207,0)</f>
        <v>0</v>
      </c>
      <c r="BH2207" s="228">
        <f>IF(N2207="sníž. přenesená",J2207,0)</f>
        <v>0</v>
      </c>
      <c r="BI2207" s="228">
        <f>IF(N2207="nulová",J2207,0)</f>
        <v>0</v>
      </c>
      <c r="BJ2207" s="20" t="s">
        <v>78</v>
      </c>
      <c r="BK2207" s="228">
        <f>ROUND(I2207*H2207,2)</f>
        <v>0</v>
      </c>
      <c r="BL2207" s="20" t="s">
        <v>188</v>
      </c>
      <c r="BM2207" s="227" t="s">
        <v>2965</v>
      </c>
    </row>
    <row r="2208" s="2" customFormat="1">
      <c r="A2208" s="41"/>
      <c r="B2208" s="42"/>
      <c r="C2208" s="43"/>
      <c r="D2208" s="229" t="s">
        <v>190</v>
      </c>
      <c r="E2208" s="43"/>
      <c r="F2208" s="230" t="s">
        <v>2966</v>
      </c>
      <c r="G2208" s="43"/>
      <c r="H2208" s="43"/>
      <c r="I2208" s="231"/>
      <c r="J2208" s="43"/>
      <c r="K2208" s="43"/>
      <c r="L2208" s="47"/>
      <c r="M2208" s="232"/>
      <c r="N2208" s="233"/>
      <c r="O2208" s="87"/>
      <c r="P2208" s="87"/>
      <c r="Q2208" s="87"/>
      <c r="R2208" s="87"/>
      <c r="S2208" s="87"/>
      <c r="T2208" s="88"/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T2208" s="20" t="s">
        <v>190</v>
      </c>
      <c r="AU2208" s="20" t="s">
        <v>80</v>
      </c>
    </row>
    <row r="2209" s="14" customFormat="1">
      <c r="A2209" s="14"/>
      <c r="B2209" s="245"/>
      <c r="C2209" s="246"/>
      <c r="D2209" s="236" t="s">
        <v>192</v>
      </c>
      <c r="E2209" s="247" t="s">
        <v>19</v>
      </c>
      <c r="F2209" s="248" t="s">
        <v>2967</v>
      </c>
      <c r="G2209" s="246"/>
      <c r="H2209" s="249">
        <v>4.5</v>
      </c>
      <c r="I2209" s="250"/>
      <c r="J2209" s="246"/>
      <c r="K2209" s="246"/>
      <c r="L2209" s="251"/>
      <c r="M2209" s="252"/>
      <c r="N2209" s="253"/>
      <c r="O2209" s="253"/>
      <c r="P2209" s="253"/>
      <c r="Q2209" s="253"/>
      <c r="R2209" s="253"/>
      <c r="S2209" s="253"/>
      <c r="T2209" s="25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5" t="s">
        <v>192</v>
      </c>
      <c r="AU2209" s="255" t="s">
        <v>80</v>
      </c>
      <c r="AV2209" s="14" t="s">
        <v>80</v>
      </c>
      <c r="AW2209" s="14" t="s">
        <v>194</v>
      </c>
      <c r="AX2209" s="14" t="s">
        <v>71</v>
      </c>
      <c r="AY2209" s="255" t="s">
        <v>181</v>
      </c>
    </row>
    <row r="2210" s="2" customFormat="1" ht="24.15" customHeight="1">
      <c r="A2210" s="41"/>
      <c r="B2210" s="42"/>
      <c r="C2210" s="216" t="s">
        <v>2968</v>
      </c>
      <c r="D2210" s="216" t="s">
        <v>183</v>
      </c>
      <c r="E2210" s="217" t="s">
        <v>2969</v>
      </c>
      <c r="F2210" s="218" t="s">
        <v>2970</v>
      </c>
      <c r="G2210" s="219" t="s">
        <v>304</v>
      </c>
      <c r="H2210" s="220">
        <v>4.5999999999999996</v>
      </c>
      <c r="I2210" s="221"/>
      <c r="J2210" s="222">
        <f>ROUND(I2210*H2210,2)</f>
        <v>0</v>
      </c>
      <c r="K2210" s="218" t="s">
        <v>187</v>
      </c>
      <c r="L2210" s="47"/>
      <c r="M2210" s="223" t="s">
        <v>19</v>
      </c>
      <c r="N2210" s="224" t="s">
        <v>42</v>
      </c>
      <c r="O2210" s="87"/>
      <c r="P2210" s="225">
        <f>O2210*H2210</f>
        <v>0</v>
      </c>
      <c r="Q2210" s="225">
        <v>6.0000000000000002E-05</v>
      </c>
      <c r="R2210" s="225">
        <f>Q2210*H2210</f>
        <v>0.00027599999999999999</v>
      </c>
      <c r="S2210" s="225">
        <v>0.002</v>
      </c>
      <c r="T2210" s="226">
        <f>S2210*H2210</f>
        <v>0.0091999999999999998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7" t="s">
        <v>188</v>
      </c>
      <c r="AT2210" s="227" t="s">
        <v>183</v>
      </c>
      <c r="AU2210" s="227" t="s">
        <v>80</v>
      </c>
      <c r="AY2210" s="20" t="s">
        <v>181</v>
      </c>
      <c r="BE2210" s="228">
        <f>IF(N2210="základní",J2210,0)</f>
        <v>0</v>
      </c>
      <c r="BF2210" s="228">
        <f>IF(N2210="snížená",J2210,0)</f>
        <v>0</v>
      </c>
      <c r="BG2210" s="228">
        <f>IF(N2210="zákl. přenesená",J2210,0)</f>
        <v>0</v>
      </c>
      <c r="BH2210" s="228">
        <f>IF(N2210="sníž. přenesená",J2210,0)</f>
        <v>0</v>
      </c>
      <c r="BI2210" s="228">
        <f>IF(N2210="nulová",J2210,0)</f>
        <v>0</v>
      </c>
      <c r="BJ2210" s="20" t="s">
        <v>78</v>
      </c>
      <c r="BK2210" s="228">
        <f>ROUND(I2210*H2210,2)</f>
        <v>0</v>
      </c>
      <c r="BL2210" s="20" t="s">
        <v>188</v>
      </c>
      <c r="BM2210" s="227" t="s">
        <v>2971</v>
      </c>
    </row>
    <row r="2211" s="2" customFormat="1">
      <c r="A2211" s="41"/>
      <c r="B2211" s="42"/>
      <c r="C2211" s="43"/>
      <c r="D2211" s="229" t="s">
        <v>190</v>
      </c>
      <c r="E2211" s="43"/>
      <c r="F2211" s="230" t="s">
        <v>2972</v>
      </c>
      <c r="G2211" s="43"/>
      <c r="H2211" s="43"/>
      <c r="I2211" s="231"/>
      <c r="J2211" s="43"/>
      <c r="K2211" s="43"/>
      <c r="L2211" s="47"/>
      <c r="M2211" s="232"/>
      <c r="N2211" s="233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190</v>
      </c>
      <c r="AU2211" s="20" t="s">
        <v>80</v>
      </c>
    </row>
    <row r="2212" s="14" customFormat="1">
      <c r="A2212" s="14"/>
      <c r="B2212" s="245"/>
      <c r="C2212" s="246"/>
      <c r="D2212" s="236" t="s">
        <v>192</v>
      </c>
      <c r="E2212" s="247" t="s">
        <v>19</v>
      </c>
      <c r="F2212" s="248" t="s">
        <v>2973</v>
      </c>
      <c r="G2212" s="246"/>
      <c r="H2212" s="249">
        <v>4.5999999999999996</v>
      </c>
      <c r="I2212" s="250"/>
      <c r="J2212" s="246"/>
      <c r="K2212" s="246"/>
      <c r="L2212" s="251"/>
      <c r="M2212" s="252"/>
      <c r="N2212" s="253"/>
      <c r="O2212" s="253"/>
      <c r="P2212" s="253"/>
      <c r="Q2212" s="253"/>
      <c r="R2212" s="253"/>
      <c r="S2212" s="253"/>
      <c r="T2212" s="25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5" t="s">
        <v>192</v>
      </c>
      <c r="AU2212" s="255" t="s">
        <v>80</v>
      </c>
      <c r="AV2212" s="14" t="s">
        <v>80</v>
      </c>
      <c r="AW2212" s="14" t="s">
        <v>194</v>
      </c>
      <c r="AX2212" s="14" t="s">
        <v>71</v>
      </c>
      <c r="AY2212" s="255" t="s">
        <v>181</v>
      </c>
    </row>
    <row r="2213" s="2" customFormat="1" ht="44.25" customHeight="1">
      <c r="A2213" s="41"/>
      <c r="B2213" s="42"/>
      <c r="C2213" s="216" t="s">
        <v>2974</v>
      </c>
      <c r="D2213" s="216" t="s">
        <v>183</v>
      </c>
      <c r="E2213" s="217" t="s">
        <v>2975</v>
      </c>
      <c r="F2213" s="218" t="s">
        <v>2976</v>
      </c>
      <c r="G2213" s="219" t="s">
        <v>304</v>
      </c>
      <c r="H2213" s="220">
        <v>1.6000000000000001</v>
      </c>
      <c r="I2213" s="221"/>
      <c r="J2213" s="222">
        <f>ROUND(I2213*H2213,2)</f>
        <v>0</v>
      </c>
      <c r="K2213" s="218" t="s">
        <v>187</v>
      </c>
      <c r="L2213" s="47"/>
      <c r="M2213" s="223" t="s">
        <v>19</v>
      </c>
      <c r="N2213" s="224" t="s">
        <v>42</v>
      </c>
      <c r="O2213" s="87"/>
      <c r="P2213" s="225">
        <f>O2213*H2213</f>
        <v>0</v>
      </c>
      <c r="Q2213" s="225">
        <v>0.00142</v>
      </c>
      <c r="R2213" s="225">
        <f>Q2213*H2213</f>
        <v>0.0022720000000000001</v>
      </c>
      <c r="S2213" s="225">
        <v>0.029000000000000001</v>
      </c>
      <c r="T2213" s="226">
        <f>S2213*H2213</f>
        <v>0.046400000000000004</v>
      </c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R2213" s="227" t="s">
        <v>188</v>
      </c>
      <c r="AT2213" s="227" t="s">
        <v>183</v>
      </c>
      <c r="AU2213" s="227" t="s">
        <v>80</v>
      </c>
      <c r="AY2213" s="20" t="s">
        <v>181</v>
      </c>
      <c r="BE2213" s="228">
        <f>IF(N2213="základní",J2213,0)</f>
        <v>0</v>
      </c>
      <c r="BF2213" s="228">
        <f>IF(N2213="snížená",J2213,0)</f>
        <v>0</v>
      </c>
      <c r="BG2213" s="228">
        <f>IF(N2213="zákl. přenesená",J2213,0)</f>
        <v>0</v>
      </c>
      <c r="BH2213" s="228">
        <f>IF(N2213="sníž. přenesená",J2213,0)</f>
        <v>0</v>
      </c>
      <c r="BI2213" s="228">
        <f>IF(N2213="nulová",J2213,0)</f>
        <v>0</v>
      </c>
      <c r="BJ2213" s="20" t="s">
        <v>78</v>
      </c>
      <c r="BK2213" s="228">
        <f>ROUND(I2213*H2213,2)</f>
        <v>0</v>
      </c>
      <c r="BL2213" s="20" t="s">
        <v>188</v>
      </c>
      <c r="BM2213" s="227" t="s">
        <v>2977</v>
      </c>
    </row>
    <row r="2214" s="2" customFormat="1">
      <c r="A2214" s="41"/>
      <c r="B2214" s="42"/>
      <c r="C2214" s="43"/>
      <c r="D2214" s="229" t="s">
        <v>190</v>
      </c>
      <c r="E2214" s="43"/>
      <c r="F2214" s="230" t="s">
        <v>2978</v>
      </c>
      <c r="G2214" s="43"/>
      <c r="H2214" s="43"/>
      <c r="I2214" s="231"/>
      <c r="J2214" s="43"/>
      <c r="K2214" s="43"/>
      <c r="L2214" s="47"/>
      <c r="M2214" s="232"/>
      <c r="N2214" s="233"/>
      <c r="O2214" s="87"/>
      <c r="P2214" s="87"/>
      <c r="Q2214" s="87"/>
      <c r="R2214" s="87"/>
      <c r="S2214" s="87"/>
      <c r="T2214" s="88"/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T2214" s="20" t="s">
        <v>190</v>
      </c>
      <c r="AU2214" s="20" t="s">
        <v>80</v>
      </c>
    </row>
    <row r="2215" s="14" customFormat="1">
      <c r="A2215" s="14"/>
      <c r="B2215" s="245"/>
      <c r="C2215" s="246"/>
      <c r="D2215" s="236" t="s">
        <v>192</v>
      </c>
      <c r="E2215" s="247" t="s">
        <v>19</v>
      </c>
      <c r="F2215" s="248" t="s">
        <v>2979</v>
      </c>
      <c r="G2215" s="246"/>
      <c r="H2215" s="249">
        <v>1.6000000000000001</v>
      </c>
      <c r="I2215" s="250"/>
      <c r="J2215" s="246"/>
      <c r="K2215" s="246"/>
      <c r="L2215" s="251"/>
      <c r="M2215" s="252"/>
      <c r="N2215" s="253"/>
      <c r="O2215" s="253"/>
      <c r="P2215" s="253"/>
      <c r="Q2215" s="253"/>
      <c r="R2215" s="253"/>
      <c r="S2215" s="253"/>
      <c r="T2215" s="25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55" t="s">
        <v>192</v>
      </c>
      <c r="AU2215" s="255" t="s">
        <v>80</v>
      </c>
      <c r="AV2215" s="14" t="s">
        <v>80</v>
      </c>
      <c r="AW2215" s="14" t="s">
        <v>194</v>
      </c>
      <c r="AX2215" s="14" t="s">
        <v>71</v>
      </c>
      <c r="AY2215" s="255" t="s">
        <v>181</v>
      </c>
    </row>
    <row r="2216" s="2" customFormat="1" ht="37.8" customHeight="1">
      <c r="A2216" s="41"/>
      <c r="B2216" s="42"/>
      <c r="C2216" s="216" t="s">
        <v>2980</v>
      </c>
      <c r="D2216" s="216" t="s">
        <v>183</v>
      </c>
      <c r="E2216" s="217" t="s">
        <v>2981</v>
      </c>
      <c r="F2216" s="218" t="s">
        <v>2982</v>
      </c>
      <c r="G2216" s="219" t="s">
        <v>304</v>
      </c>
      <c r="H2216" s="220">
        <v>161.351</v>
      </c>
      <c r="I2216" s="221"/>
      <c r="J2216" s="222">
        <f>ROUND(I2216*H2216,2)</f>
        <v>0</v>
      </c>
      <c r="K2216" s="218" t="s">
        <v>187</v>
      </c>
      <c r="L2216" s="47"/>
      <c r="M2216" s="223" t="s">
        <v>19</v>
      </c>
      <c r="N2216" s="224" t="s">
        <v>42</v>
      </c>
      <c r="O2216" s="87"/>
      <c r="P2216" s="225">
        <f>O2216*H2216</f>
        <v>0</v>
      </c>
      <c r="Q2216" s="225">
        <v>8.0000000000000007E-05</v>
      </c>
      <c r="R2216" s="225">
        <f>Q2216*H2216</f>
        <v>0.012908080000000001</v>
      </c>
      <c r="S2216" s="225">
        <v>0</v>
      </c>
      <c r="T2216" s="226">
        <f>S2216*H2216</f>
        <v>0</v>
      </c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R2216" s="227" t="s">
        <v>188</v>
      </c>
      <c r="AT2216" s="227" t="s">
        <v>183</v>
      </c>
      <c r="AU2216" s="227" t="s">
        <v>80</v>
      </c>
      <c r="AY2216" s="20" t="s">
        <v>181</v>
      </c>
      <c r="BE2216" s="228">
        <f>IF(N2216="základní",J2216,0)</f>
        <v>0</v>
      </c>
      <c r="BF2216" s="228">
        <f>IF(N2216="snížená",J2216,0)</f>
        <v>0</v>
      </c>
      <c r="BG2216" s="228">
        <f>IF(N2216="zákl. přenesená",J2216,0)</f>
        <v>0</v>
      </c>
      <c r="BH2216" s="228">
        <f>IF(N2216="sníž. přenesená",J2216,0)</f>
        <v>0</v>
      </c>
      <c r="BI2216" s="228">
        <f>IF(N2216="nulová",J2216,0)</f>
        <v>0</v>
      </c>
      <c r="BJ2216" s="20" t="s">
        <v>78</v>
      </c>
      <c r="BK2216" s="228">
        <f>ROUND(I2216*H2216,2)</f>
        <v>0</v>
      </c>
      <c r="BL2216" s="20" t="s">
        <v>188</v>
      </c>
      <c r="BM2216" s="227" t="s">
        <v>2983</v>
      </c>
    </row>
    <row r="2217" s="2" customFormat="1">
      <c r="A2217" s="41"/>
      <c r="B2217" s="42"/>
      <c r="C2217" s="43"/>
      <c r="D2217" s="229" t="s">
        <v>190</v>
      </c>
      <c r="E2217" s="43"/>
      <c r="F2217" s="230" t="s">
        <v>2984</v>
      </c>
      <c r="G2217" s="43"/>
      <c r="H2217" s="43"/>
      <c r="I2217" s="231"/>
      <c r="J2217" s="43"/>
      <c r="K2217" s="43"/>
      <c r="L2217" s="47"/>
      <c r="M2217" s="232"/>
      <c r="N2217" s="233"/>
      <c r="O2217" s="87"/>
      <c r="P2217" s="87"/>
      <c r="Q2217" s="87"/>
      <c r="R2217" s="87"/>
      <c r="S2217" s="87"/>
      <c r="T2217" s="88"/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T2217" s="20" t="s">
        <v>190</v>
      </c>
      <c r="AU2217" s="20" t="s">
        <v>80</v>
      </c>
    </row>
    <row r="2218" s="14" customFormat="1">
      <c r="A2218" s="14"/>
      <c r="B2218" s="245"/>
      <c r="C2218" s="246"/>
      <c r="D2218" s="236" t="s">
        <v>192</v>
      </c>
      <c r="E2218" s="247" t="s">
        <v>19</v>
      </c>
      <c r="F2218" s="248" t="s">
        <v>2985</v>
      </c>
      <c r="G2218" s="246"/>
      <c r="H2218" s="249">
        <v>56.991</v>
      </c>
      <c r="I2218" s="250"/>
      <c r="J2218" s="246"/>
      <c r="K2218" s="246"/>
      <c r="L2218" s="251"/>
      <c r="M2218" s="252"/>
      <c r="N2218" s="253"/>
      <c r="O2218" s="253"/>
      <c r="P2218" s="253"/>
      <c r="Q2218" s="253"/>
      <c r="R2218" s="253"/>
      <c r="S2218" s="253"/>
      <c r="T2218" s="25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55" t="s">
        <v>192</v>
      </c>
      <c r="AU2218" s="255" t="s">
        <v>80</v>
      </c>
      <c r="AV2218" s="14" t="s">
        <v>80</v>
      </c>
      <c r="AW2218" s="14" t="s">
        <v>194</v>
      </c>
      <c r="AX2218" s="14" t="s">
        <v>71</v>
      </c>
      <c r="AY2218" s="255" t="s">
        <v>181</v>
      </c>
    </row>
    <row r="2219" s="13" customFormat="1">
      <c r="A2219" s="13"/>
      <c r="B2219" s="234"/>
      <c r="C2219" s="235"/>
      <c r="D2219" s="236" t="s">
        <v>192</v>
      </c>
      <c r="E2219" s="237" t="s">
        <v>19</v>
      </c>
      <c r="F2219" s="238" t="s">
        <v>2986</v>
      </c>
      <c r="G2219" s="235"/>
      <c r="H2219" s="237" t="s">
        <v>19</v>
      </c>
      <c r="I2219" s="239"/>
      <c r="J2219" s="235"/>
      <c r="K2219" s="235"/>
      <c r="L2219" s="240"/>
      <c r="M2219" s="241"/>
      <c r="N2219" s="242"/>
      <c r="O2219" s="242"/>
      <c r="P2219" s="242"/>
      <c r="Q2219" s="242"/>
      <c r="R2219" s="242"/>
      <c r="S2219" s="242"/>
      <c r="T2219" s="24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44" t="s">
        <v>192</v>
      </c>
      <c r="AU2219" s="244" t="s">
        <v>80</v>
      </c>
      <c r="AV2219" s="13" t="s">
        <v>78</v>
      </c>
      <c r="AW2219" s="13" t="s">
        <v>194</v>
      </c>
      <c r="AX2219" s="13" t="s">
        <v>71</v>
      </c>
      <c r="AY2219" s="244" t="s">
        <v>181</v>
      </c>
    </row>
    <row r="2220" s="14" customFormat="1">
      <c r="A2220" s="14"/>
      <c r="B2220" s="245"/>
      <c r="C2220" s="246"/>
      <c r="D2220" s="236" t="s">
        <v>192</v>
      </c>
      <c r="E2220" s="247" t="s">
        <v>19</v>
      </c>
      <c r="F2220" s="248" t="s">
        <v>2987</v>
      </c>
      <c r="G2220" s="246"/>
      <c r="H2220" s="249">
        <v>28.5</v>
      </c>
      <c r="I2220" s="250"/>
      <c r="J2220" s="246"/>
      <c r="K2220" s="246"/>
      <c r="L2220" s="251"/>
      <c r="M2220" s="252"/>
      <c r="N2220" s="253"/>
      <c r="O2220" s="253"/>
      <c r="P2220" s="253"/>
      <c r="Q2220" s="253"/>
      <c r="R2220" s="253"/>
      <c r="S2220" s="253"/>
      <c r="T2220" s="25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55" t="s">
        <v>192</v>
      </c>
      <c r="AU2220" s="255" t="s">
        <v>80</v>
      </c>
      <c r="AV2220" s="14" t="s">
        <v>80</v>
      </c>
      <c r="AW2220" s="14" t="s">
        <v>194</v>
      </c>
      <c r="AX2220" s="14" t="s">
        <v>71</v>
      </c>
      <c r="AY2220" s="255" t="s">
        <v>181</v>
      </c>
    </row>
    <row r="2221" s="14" customFormat="1">
      <c r="A2221" s="14"/>
      <c r="B2221" s="245"/>
      <c r="C2221" s="246"/>
      <c r="D2221" s="236" t="s">
        <v>192</v>
      </c>
      <c r="E2221" s="247" t="s">
        <v>19</v>
      </c>
      <c r="F2221" s="248" t="s">
        <v>2988</v>
      </c>
      <c r="G2221" s="246"/>
      <c r="H2221" s="249">
        <v>74.060000000000002</v>
      </c>
      <c r="I2221" s="250"/>
      <c r="J2221" s="246"/>
      <c r="K2221" s="246"/>
      <c r="L2221" s="251"/>
      <c r="M2221" s="252"/>
      <c r="N2221" s="253"/>
      <c r="O2221" s="253"/>
      <c r="P2221" s="253"/>
      <c r="Q2221" s="253"/>
      <c r="R2221" s="253"/>
      <c r="S2221" s="253"/>
      <c r="T2221" s="25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5" t="s">
        <v>192</v>
      </c>
      <c r="AU2221" s="255" t="s">
        <v>80</v>
      </c>
      <c r="AV2221" s="14" t="s">
        <v>80</v>
      </c>
      <c r="AW2221" s="14" t="s">
        <v>194</v>
      </c>
      <c r="AX2221" s="14" t="s">
        <v>71</v>
      </c>
      <c r="AY2221" s="255" t="s">
        <v>181</v>
      </c>
    </row>
    <row r="2222" s="14" customFormat="1">
      <c r="A2222" s="14"/>
      <c r="B2222" s="245"/>
      <c r="C2222" s="246"/>
      <c r="D2222" s="236" t="s">
        <v>192</v>
      </c>
      <c r="E2222" s="247" t="s">
        <v>19</v>
      </c>
      <c r="F2222" s="248" t="s">
        <v>2989</v>
      </c>
      <c r="G2222" s="246"/>
      <c r="H2222" s="249">
        <v>1.8</v>
      </c>
      <c r="I2222" s="250"/>
      <c r="J2222" s="246"/>
      <c r="K2222" s="246"/>
      <c r="L2222" s="251"/>
      <c r="M2222" s="252"/>
      <c r="N2222" s="253"/>
      <c r="O2222" s="253"/>
      <c r="P2222" s="253"/>
      <c r="Q2222" s="253"/>
      <c r="R2222" s="253"/>
      <c r="S2222" s="253"/>
      <c r="T2222" s="25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55" t="s">
        <v>192</v>
      </c>
      <c r="AU2222" s="255" t="s">
        <v>80</v>
      </c>
      <c r="AV2222" s="14" t="s">
        <v>80</v>
      </c>
      <c r="AW2222" s="14" t="s">
        <v>194</v>
      </c>
      <c r="AX2222" s="14" t="s">
        <v>71</v>
      </c>
      <c r="AY2222" s="255" t="s">
        <v>181</v>
      </c>
    </row>
    <row r="2223" s="2" customFormat="1" ht="24.15" customHeight="1">
      <c r="A2223" s="41"/>
      <c r="B2223" s="42"/>
      <c r="C2223" s="216" t="s">
        <v>2990</v>
      </c>
      <c r="D2223" s="216" t="s">
        <v>183</v>
      </c>
      <c r="E2223" s="217" t="s">
        <v>2991</v>
      </c>
      <c r="F2223" s="218" t="s">
        <v>2992</v>
      </c>
      <c r="G2223" s="219" t="s">
        <v>304</v>
      </c>
      <c r="H2223" s="220">
        <v>23.199999999999999</v>
      </c>
      <c r="I2223" s="221"/>
      <c r="J2223" s="222">
        <f>ROUND(I2223*H2223,2)</f>
        <v>0</v>
      </c>
      <c r="K2223" s="218" t="s">
        <v>187</v>
      </c>
      <c r="L2223" s="47"/>
      <c r="M2223" s="223" t="s">
        <v>19</v>
      </c>
      <c r="N2223" s="224" t="s">
        <v>42</v>
      </c>
      <c r="O2223" s="87"/>
      <c r="P2223" s="225">
        <f>O2223*H2223</f>
        <v>0</v>
      </c>
      <c r="Q2223" s="225">
        <v>0</v>
      </c>
      <c r="R2223" s="225">
        <f>Q2223*H2223</f>
        <v>0</v>
      </c>
      <c r="S2223" s="225">
        <v>0</v>
      </c>
      <c r="T2223" s="226">
        <f>S2223*H2223</f>
        <v>0</v>
      </c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R2223" s="227" t="s">
        <v>188</v>
      </c>
      <c r="AT2223" s="227" t="s">
        <v>183</v>
      </c>
      <c r="AU2223" s="227" t="s">
        <v>80</v>
      </c>
      <c r="AY2223" s="20" t="s">
        <v>181</v>
      </c>
      <c r="BE2223" s="228">
        <f>IF(N2223="základní",J2223,0)</f>
        <v>0</v>
      </c>
      <c r="BF2223" s="228">
        <f>IF(N2223="snížená",J2223,0)</f>
        <v>0</v>
      </c>
      <c r="BG2223" s="228">
        <f>IF(N2223="zákl. přenesená",J2223,0)</f>
        <v>0</v>
      </c>
      <c r="BH2223" s="228">
        <f>IF(N2223="sníž. přenesená",J2223,0)</f>
        <v>0</v>
      </c>
      <c r="BI2223" s="228">
        <f>IF(N2223="nulová",J2223,0)</f>
        <v>0</v>
      </c>
      <c r="BJ2223" s="20" t="s">
        <v>78</v>
      </c>
      <c r="BK2223" s="228">
        <f>ROUND(I2223*H2223,2)</f>
        <v>0</v>
      </c>
      <c r="BL2223" s="20" t="s">
        <v>188</v>
      </c>
      <c r="BM2223" s="227" t="s">
        <v>2993</v>
      </c>
    </row>
    <row r="2224" s="2" customFormat="1">
      <c r="A2224" s="41"/>
      <c r="B2224" s="42"/>
      <c r="C2224" s="43"/>
      <c r="D2224" s="229" t="s">
        <v>190</v>
      </c>
      <c r="E2224" s="43"/>
      <c r="F2224" s="230" t="s">
        <v>2994</v>
      </c>
      <c r="G2224" s="43"/>
      <c r="H2224" s="43"/>
      <c r="I2224" s="231"/>
      <c r="J2224" s="43"/>
      <c r="K2224" s="43"/>
      <c r="L2224" s="47"/>
      <c r="M2224" s="232"/>
      <c r="N2224" s="233"/>
      <c r="O2224" s="87"/>
      <c r="P2224" s="87"/>
      <c r="Q2224" s="87"/>
      <c r="R2224" s="87"/>
      <c r="S2224" s="87"/>
      <c r="T2224" s="88"/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T2224" s="20" t="s">
        <v>190</v>
      </c>
      <c r="AU2224" s="20" t="s">
        <v>80</v>
      </c>
    </row>
    <row r="2225" s="14" customFormat="1">
      <c r="A2225" s="14"/>
      <c r="B2225" s="245"/>
      <c r="C2225" s="246"/>
      <c r="D2225" s="236" t="s">
        <v>192</v>
      </c>
      <c r="E2225" s="247" t="s">
        <v>19</v>
      </c>
      <c r="F2225" s="248" t="s">
        <v>2995</v>
      </c>
      <c r="G2225" s="246"/>
      <c r="H2225" s="249">
        <v>1.3999999999999999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192</v>
      </c>
      <c r="AU2225" s="255" t="s">
        <v>80</v>
      </c>
      <c r="AV2225" s="14" t="s">
        <v>80</v>
      </c>
      <c r="AW2225" s="14" t="s">
        <v>194</v>
      </c>
      <c r="AX2225" s="14" t="s">
        <v>71</v>
      </c>
      <c r="AY2225" s="255" t="s">
        <v>181</v>
      </c>
    </row>
    <row r="2226" s="14" customFormat="1">
      <c r="A2226" s="14"/>
      <c r="B2226" s="245"/>
      <c r="C2226" s="246"/>
      <c r="D2226" s="236" t="s">
        <v>192</v>
      </c>
      <c r="E2226" s="247" t="s">
        <v>19</v>
      </c>
      <c r="F2226" s="248" t="s">
        <v>2996</v>
      </c>
      <c r="G2226" s="246"/>
      <c r="H2226" s="249">
        <v>21.800000000000001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5" t="s">
        <v>192</v>
      </c>
      <c r="AU2226" s="255" t="s">
        <v>80</v>
      </c>
      <c r="AV2226" s="14" t="s">
        <v>80</v>
      </c>
      <c r="AW2226" s="14" t="s">
        <v>194</v>
      </c>
      <c r="AX2226" s="14" t="s">
        <v>71</v>
      </c>
      <c r="AY2226" s="255" t="s">
        <v>181</v>
      </c>
    </row>
    <row r="2227" s="2" customFormat="1" ht="24.15" customHeight="1">
      <c r="A2227" s="41"/>
      <c r="B2227" s="42"/>
      <c r="C2227" s="216" t="s">
        <v>2997</v>
      </c>
      <c r="D2227" s="216" t="s">
        <v>183</v>
      </c>
      <c r="E2227" s="217" t="s">
        <v>2998</v>
      </c>
      <c r="F2227" s="218" t="s">
        <v>2999</v>
      </c>
      <c r="G2227" s="219" t="s">
        <v>304</v>
      </c>
      <c r="H2227" s="220">
        <v>41.195</v>
      </c>
      <c r="I2227" s="221"/>
      <c r="J2227" s="222">
        <f>ROUND(I2227*H2227,2)</f>
        <v>0</v>
      </c>
      <c r="K2227" s="218" t="s">
        <v>187</v>
      </c>
      <c r="L2227" s="47"/>
      <c r="M2227" s="223" t="s">
        <v>19</v>
      </c>
      <c r="N2227" s="224" t="s">
        <v>42</v>
      </c>
      <c r="O2227" s="87"/>
      <c r="P2227" s="225">
        <f>O2227*H2227</f>
        <v>0</v>
      </c>
      <c r="Q2227" s="225">
        <v>0</v>
      </c>
      <c r="R2227" s="225">
        <f>Q2227*H2227</f>
        <v>0</v>
      </c>
      <c r="S2227" s="225">
        <v>0</v>
      </c>
      <c r="T2227" s="226">
        <f>S2227*H2227</f>
        <v>0</v>
      </c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R2227" s="227" t="s">
        <v>188</v>
      </c>
      <c r="AT2227" s="227" t="s">
        <v>183</v>
      </c>
      <c r="AU2227" s="227" t="s">
        <v>80</v>
      </c>
      <c r="AY2227" s="20" t="s">
        <v>181</v>
      </c>
      <c r="BE2227" s="228">
        <f>IF(N2227="základní",J2227,0)</f>
        <v>0</v>
      </c>
      <c r="BF2227" s="228">
        <f>IF(N2227="snížená",J2227,0)</f>
        <v>0</v>
      </c>
      <c r="BG2227" s="228">
        <f>IF(N2227="zákl. přenesená",J2227,0)</f>
        <v>0</v>
      </c>
      <c r="BH2227" s="228">
        <f>IF(N2227="sníž. přenesená",J2227,0)</f>
        <v>0</v>
      </c>
      <c r="BI2227" s="228">
        <f>IF(N2227="nulová",J2227,0)</f>
        <v>0</v>
      </c>
      <c r="BJ2227" s="20" t="s">
        <v>78</v>
      </c>
      <c r="BK2227" s="228">
        <f>ROUND(I2227*H2227,2)</f>
        <v>0</v>
      </c>
      <c r="BL2227" s="20" t="s">
        <v>188</v>
      </c>
      <c r="BM2227" s="227" t="s">
        <v>3000</v>
      </c>
    </row>
    <row r="2228" s="2" customFormat="1">
      <c r="A2228" s="41"/>
      <c r="B2228" s="42"/>
      <c r="C2228" s="43"/>
      <c r="D2228" s="229" t="s">
        <v>190</v>
      </c>
      <c r="E2228" s="43"/>
      <c r="F2228" s="230" t="s">
        <v>3001</v>
      </c>
      <c r="G2228" s="43"/>
      <c r="H2228" s="43"/>
      <c r="I2228" s="231"/>
      <c r="J2228" s="43"/>
      <c r="K2228" s="43"/>
      <c r="L2228" s="47"/>
      <c r="M2228" s="232"/>
      <c r="N2228" s="233"/>
      <c r="O2228" s="87"/>
      <c r="P2228" s="87"/>
      <c r="Q2228" s="87"/>
      <c r="R2228" s="87"/>
      <c r="S2228" s="87"/>
      <c r="T2228" s="88"/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T2228" s="20" t="s">
        <v>190</v>
      </c>
      <c r="AU2228" s="20" t="s">
        <v>80</v>
      </c>
    </row>
    <row r="2229" s="14" customFormat="1">
      <c r="A2229" s="14"/>
      <c r="B2229" s="245"/>
      <c r="C2229" s="246"/>
      <c r="D2229" s="236" t="s">
        <v>192</v>
      </c>
      <c r="E2229" s="247" t="s">
        <v>19</v>
      </c>
      <c r="F2229" s="248" t="s">
        <v>3002</v>
      </c>
      <c r="G2229" s="246"/>
      <c r="H2229" s="249">
        <v>11.02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192</v>
      </c>
      <c r="AU2229" s="255" t="s">
        <v>80</v>
      </c>
      <c r="AV2229" s="14" t="s">
        <v>80</v>
      </c>
      <c r="AW2229" s="14" t="s">
        <v>194</v>
      </c>
      <c r="AX2229" s="14" t="s">
        <v>71</v>
      </c>
      <c r="AY2229" s="255" t="s">
        <v>181</v>
      </c>
    </row>
    <row r="2230" s="14" customFormat="1">
      <c r="A2230" s="14"/>
      <c r="B2230" s="245"/>
      <c r="C2230" s="246"/>
      <c r="D2230" s="236" t="s">
        <v>192</v>
      </c>
      <c r="E2230" s="247" t="s">
        <v>19</v>
      </c>
      <c r="F2230" s="248" t="s">
        <v>3003</v>
      </c>
      <c r="G2230" s="246"/>
      <c r="H2230" s="249">
        <v>21.550000000000001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192</v>
      </c>
      <c r="AU2230" s="255" t="s">
        <v>80</v>
      </c>
      <c r="AV2230" s="14" t="s">
        <v>80</v>
      </c>
      <c r="AW2230" s="14" t="s">
        <v>194</v>
      </c>
      <c r="AX2230" s="14" t="s">
        <v>71</v>
      </c>
      <c r="AY2230" s="255" t="s">
        <v>181</v>
      </c>
    </row>
    <row r="2231" s="14" customFormat="1">
      <c r="A2231" s="14"/>
      <c r="B2231" s="245"/>
      <c r="C2231" s="246"/>
      <c r="D2231" s="236" t="s">
        <v>192</v>
      </c>
      <c r="E2231" s="247" t="s">
        <v>19</v>
      </c>
      <c r="F2231" s="248" t="s">
        <v>3004</v>
      </c>
      <c r="G2231" s="246"/>
      <c r="H2231" s="249">
        <v>8.625</v>
      </c>
      <c r="I2231" s="250"/>
      <c r="J2231" s="246"/>
      <c r="K2231" s="246"/>
      <c r="L2231" s="251"/>
      <c r="M2231" s="252"/>
      <c r="N2231" s="253"/>
      <c r="O2231" s="253"/>
      <c r="P2231" s="253"/>
      <c r="Q2231" s="253"/>
      <c r="R2231" s="253"/>
      <c r="S2231" s="253"/>
      <c r="T2231" s="25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55" t="s">
        <v>192</v>
      </c>
      <c r="AU2231" s="255" t="s">
        <v>80</v>
      </c>
      <c r="AV2231" s="14" t="s">
        <v>80</v>
      </c>
      <c r="AW2231" s="14" t="s">
        <v>194</v>
      </c>
      <c r="AX2231" s="14" t="s">
        <v>71</v>
      </c>
      <c r="AY2231" s="255" t="s">
        <v>181</v>
      </c>
    </row>
    <row r="2232" s="2" customFormat="1" ht="21.75" customHeight="1">
      <c r="A2232" s="41"/>
      <c r="B2232" s="42"/>
      <c r="C2232" s="216" t="s">
        <v>3005</v>
      </c>
      <c r="D2232" s="216" t="s">
        <v>183</v>
      </c>
      <c r="E2232" s="217" t="s">
        <v>3006</v>
      </c>
      <c r="F2232" s="218" t="s">
        <v>3007</v>
      </c>
      <c r="G2232" s="219" t="s">
        <v>304</v>
      </c>
      <c r="H2232" s="220">
        <v>517.95000000000005</v>
      </c>
      <c r="I2232" s="221"/>
      <c r="J2232" s="222">
        <f>ROUND(I2232*H2232,2)</f>
        <v>0</v>
      </c>
      <c r="K2232" s="218" t="s">
        <v>19</v>
      </c>
      <c r="L2232" s="47"/>
      <c r="M2232" s="223" t="s">
        <v>19</v>
      </c>
      <c r="N2232" s="224" t="s">
        <v>42</v>
      </c>
      <c r="O2232" s="87"/>
      <c r="P2232" s="225">
        <f>O2232*H2232</f>
        <v>0</v>
      </c>
      <c r="Q2232" s="225">
        <v>2.7999999999999999E-06</v>
      </c>
      <c r="R2232" s="225">
        <f>Q2232*H2232</f>
        <v>0.0014502600000000001</v>
      </c>
      <c r="S2232" s="225">
        <v>0</v>
      </c>
      <c r="T2232" s="226">
        <f>S2232*H2232</f>
        <v>0</v>
      </c>
      <c r="U2232" s="41"/>
      <c r="V2232" s="41"/>
      <c r="W2232" s="41"/>
      <c r="X2232" s="41"/>
      <c r="Y2232" s="41"/>
      <c r="Z2232" s="41"/>
      <c r="AA2232" s="41"/>
      <c r="AB2232" s="41"/>
      <c r="AC2232" s="41"/>
      <c r="AD2232" s="41"/>
      <c r="AE2232" s="41"/>
      <c r="AR2232" s="227" t="s">
        <v>188</v>
      </c>
      <c r="AT2232" s="227" t="s">
        <v>183</v>
      </c>
      <c r="AU2232" s="227" t="s">
        <v>80</v>
      </c>
      <c r="AY2232" s="20" t="s">
        <v>181</v>
      </c>
      <c r="BE2232" s="228">
        <f>IF(N2232="základní",J2232,0)</f>
        <v>0</v>
      </c>
      <c r="BF2232" s="228">
        <f>IF(N2232="snížená",J2232,0)</f>
        <v>0</v>
      </c>
      <c r="BG2232" s="228">
        <f>IF(N2232="zákl. přenesená",J2232,0)</f>
        <v>0</v>
      </c>
      <c r="BH2232" s="228">
        <f>IF(N2232="sníž. přenesená",J2232,0)</f>
        <v>0</v>
      </c>
      <c r="BI2232" s="228">
        <f>IF(N2232="nulová",J2232,0)</f>
        <v>0</v>
      </c>
      <c r="BJ2232" s="20" t="s">
        <v>78</v>
      </c>
      <c r="BK2232" s="228">
        <f>ROUND(I2232*H2232,2)</f>
        <v>0</v>
      </c>
      <c r="BL2232" s="20" t="s">
        <v>188</v>
      </c>
      <c r="BM2232" s="227" t="s">
        <v>3008</v>
      </c>
    </row>
    <row r="2233" s="14" customFormat="1">
      <c r="A2233" s="14"/>
      <c r="B2233" s="245"/>
      <c r="C2233" s="246"/>
      <c r="D2233" s="236" t="s">
        <v>192</v>
      </c>
      <c r="E2233" s="247" t="s">
        <v>19</v>
      </c>
      <c r="F2233" s="248" t="s">
        <v>3009</v>
      </c>
      <c r="G2233" s="246"/>
      <c r="H2233" s="249">
        <v>517.95000000000005</v>
      </c>
      <c r="I2233" s="250"/>
      <c r="J2233" s="246"/>
      <c r="K2233" s="246"/>
      <c r="L2233" s="251"/>
      <c r="M2233" s="252"/>
      <c r="N2233" s="253"/>
      <c r="O2233" s="253"/>
      <c r="P2233" s="253"/>
      <c r="Q2233" s="253"/>
      <c r="R2233" s="253"/>
      <c r="S2233" s="253"/>
      <c r="T2233" s="25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5" t="s">
        <v>192</v>
      </c>
      <c r="AU2233" s="255" t="s">
        <v>80</v>
      </c>
      <c r="AV2233" s="14" t="s">
        <v>80</v>
      </c>
      <c r="AW2233" s="14" t="s">
        <v>194</v>
      </c>
      <c r="AX2233" s="14" t="s">
        <v>71</v>
      </c>
      <c r="AY2233" s="255" t="s">
        <v>181</v>
      </c>
    </row>
    <row r="2234" s="2" customFormat="1" ht="37.8" customHeight="1">
      <c r="A2234" s="41"/>
      <c r="B2234" s="42"/>
      <c r="C2234" s="216" t="s">
        <v>3010</v>
      </c>
      <c r="D2234" s="216" t="s">
        <v>183</v>
      </c>
      <c r="E2234" s="217" t="s">
        <v>3011</v>
      </c>
      <c r="F2234" s="218" t="s">
        <v>3012</v>
      </c>
      <c r="G2234" s="219" t="s">
        <v>304</v>
      </c>
      <c r="H2234" s="220">
        <v>12.5</v>
      </c>
      <c r="I2234" s="221"/>
      <c r="J2234" s="222">
        <f>ROUND(I2234*H2234,2)</f>
        <v>0</v>
      </c>
      <c r="K2234" s="218" t="s">
        <v>187</v>
      </c>
      <c r="L2234" s="47"/>
      <c r="M2234" s="223" t="s">
        <v>19</v>
      </c>
      <c r="N2234" s="224" t="s">
        <v>42</v>
      </c>
      <c r="O2234" s="87"/>
      <c r="P2234" s="225">
        <f>O2234*H2234</f>
        <v>0</v>
      </c>
      <c r="Q2234" s="225">
        <v>0</v>
      </c>
      <c r="R2234" s="225">
        <f>Q2234*H2234</f>
        <v>0</v>
      </c>
      <c r="S2234" s="225">
        <v>0.021999999999999999</v>
      </c>
      <c r="T2234" s="226">
        <f>S2234*H2234</f>
        <v>0.27499999999999997</v>
      </c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R2234" s="227" t="s">
        <v>188</v>
      </c>
      <c r="AT2234" s="227" t="s">
        <v>183</v>
      </c>
      <c r="AU2234" s="227" t="s">
        <v>80</v>
      </c>
      <c r="AY2234" s="20" t="s">
        <v>181</v>
      </c>
      <c r="BE2234" s="228">
        <f>IF(N2234="základní",J2234,0)</f>
        <v>0</v>
      </c>
      <c r="BF2234" s="228">
        <f>IF(N2234="snížená",J2234,0)</f>
        <v>0</v>
      </c>
      <c r="BG2234" s="228">
        <f>IF(N2234="zákl. přenesená",J2234,0)</f>
        <v>0</v>
      </c>
      <c r="BH2234" s="228">
        <f>IF(N2234="sníž. přenesená",J2234,0)</f>
        <v>0</v>
      </c>
      <c r="BI2234" s="228">
        <f>IF(N2234="nulová",J2234,0)</f>
        <v>0</v>
      </c>
      <c r="BJ2234" s="20" t="s">
        <v>78</v>
      </c>
      <c r="BK2234" s="228">
        <f>ROUND(I2234*H2234,2)</f>
        <v>0</v>
      </c>
      <c r="BL2234" s="20" t="s">
        <v>188</v>
      </c>
      <c r="BM2234" s="227" t="s">
        <v>3013</v>
      </c>
    </row>
    <row r="2235" s="2" customFormat="1">
      <c r="A2235" s="41"/>
      <c r="B2235" s="42"/>
      <c r="C2235" s="43"/>
      <c r="D2235" s="229" t="s">
        <v>190</v>
      </c>
      <c r="E2235" s="43"/>
      <c r="F2235" s="230" t="s">
        <v>3014</v>
      </c>
      <c r="G2235" s="43"/>
      <c r="H2235" s="43"/>
      <c r="I2235" s="231"/>
      <c r="J2235" s="43"/>
      <c r="K2235" s="43"/>
      <c r="L2235" s="47"/>
      <c r="M2235" s="232"/>
      <c r="N2235" s="233"/>
      <c r="O2235" s="87"/>
      <c r="P2235" s="87"/>
      <c r="Q2235" s="87"/>
      <c r="R2235" s="87"/>
      <c r="S2235" s="87"/>
      <c r="T2235" s="88"/>
      <c r="U2235" s="41"/>
      <c r="V2235" s="41"/>
      <c r="W2235" s="41"/>
      <c r="X2235" s="41"/>
      <c r="Y2235" s="41"/>
      <c r="Z2235" s="41"/>
      <c r="AA2235" s="41"/>
      <c r="AB2235" s="41"/>
      <c r="AC2235" s="41"/>
      <c r="AD2235" s="41"/>
      <c r="AE2235" s="41"/>
      <c r="AT2235" s="20" t="s">
        <v>190</v>
      </c>
      <c r="AU2235" s="20" t="s">
        <v>80</v>
      </c>
    </row>
    <row r="2236" s="14" customFormat="1">
      <c r="A2236" s="14"/>
      <c r="B2236" s="245"/>
      <c r="C2236" s="246"/>
      <c r="D2236" s="236" t="s">
        <v>192</v>
      </c>
      <c r="E2236" s="247" t="s">
        <v>19</v>
      </c>
      <c r="F2236" s="248" t="s">
        <v>3015</v>
      </c>
      <c r="G2236" s="246"/>
      <c r="H2236" s="249">
        <v>12.5</v>
      </c>
      <c r="I2236" s="250"/>
      <c r="J2236" s="246"/>
      <c r="K2236" s="246"/>
      <c r="L2236" s="251"/>
      <c r="M2236" s="252"/>
      <c r="N2236" s="253"/>
      <c r="O2236" s="253"/>
      <c r="P2236" s="253"/>
      <c r="Q2236" s="253"/>
      <c r="R2236" s="253"/>
      <c r="S2236" s="253"/>
      <c r="T2236" s="25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T2236" s="255" t="s">
        <v>192</v>
      </c>
      <c r="AU2236" s="255" t="s">
        <v>80</v>
      </c>
      <c r="AV2236" s="14" t="s">
        <v>80</v>
      </c>
      <c r="AW2236" s="14" t="s">
        <v>194</v>
      </c>
      <c r="AX2236" s="14" t="s">
        <v>71</v>
      </c>
      <c r="AY2236" s="255" t="s">
        <v>181</v>
      </c>
    </row>
    <row r="2237" s="2" customFormat="1" ht="33" customHeight="1">
      <c r="A2237" s="41"/>
      <c r="B2237" s="42"/>
      <c r="C2237" s="216" t="s">
        <v>3016</v>
      </c>
      <c r="D2237" s="216" t="s">
        <v>183</v>
      </c>
      <c r="E2237" s="217" t="s">
        <v>3017</v>
      </c>
      <c r="F2237" s="218" t="s">
        <v>3018</v>
      </c>
      <c r="G2237" s="219" t="s">
        <v>283</v>
      </c>
      <c r="H2237" s="220">
        <v>4218.5060000000003</v>
      </c>
      <c r="I2237" s="221"/>
      <c r="J2237" s="222">
        <f>ROUND(I2237*H2237,2)</f>
        <v>0</v>
      </c>
      <c r="K2237" s="218" t="s">
        <v>187</v>
      </c>
      <c r="L2237" s="47"/>
      <c r="M2237" s="223" t="s">
        <v>19</v>
      </c>
      <c r="N2237" s="224" t="s">
        <v>42</v>
      </c>
      <c r="O2237" s="87"/>
      <c r="P2237" s="225">
        <f>O2237*H2237</f>
        <v>0</v>
      </c>
      <c r="Q2237" s="225">
        <v>0</v>
      </c>
      <c r="R2237" s="225">
        <f>Q2237*H2237</f>
        <v>0</v>
      </c>
      <c r="S2237" s="225">
        <v>0.0040000000000000001</v>
      </c>
      <c r="T2237" s="226">
        <f>S2237*H2237</f>
        <v>16.874024000000002</v>
      </c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R2237" s="227" t="s">
        <v>188</v>
      </c>
      <c r="AT2237" s="227" t="s">
        <v>183</v>
      </c>
      <c r="AU2237" s="227" t="s">
        <v>80</v>
      </c>
      <c r="AY2237" s="20" t="s">
        <v>181</v>
      </c>
      <c r="BE2237" s="228">
        <f>IF(N2237="základní",J2237,0)</f>
        <v>0</v>
      </c>
      <c r="BF2237" s="228">
        <f>IF(N2237="snížená",J2237,0)</f>
        <v>0</v>
      </c>
      <c r="BG2237" s="228">
        <f>IF(N2237="zákl. přenesená",J2237,0)</f>
        <v>0</v>
      </c>
      <c r="BH2237" s="228">
        <f>IF(N2237="sníž. přenesená",J2237,0)</f>
        <v>0</v>
      </c>
      <c r="BI2237" s="228">
        <f>IF(N2237="nulová",J2237,0)</f>
        <v>0</v>
      </c>
      <c r="BJ2237" s="20" t="s">
        <v>78</v>
      </c>
      <c r="BK2237" s="228">
        <f>ROUND(I2237*H2237,2)</f>
        <v>0</v>
      </c>
      <c r="BL2237" s="20" t="s">
        <v>188</v>
      </c>
      <c r="BM2237" s="227" t="s">
        <v>3019</v>
      </c>
    </row>
    <row r="2238" s="2" customFormat="1">
      <c r="A2238" s="41"/>
      <c r="B2238" s="42"/>
      <c r="C2238" s="43"/>
      <c r="D2238" s="229" t="s">
        <v>190</v>
      </c>
      <c r="E2238" s="43"/>
      <c r="F2238" s="230" t="s">
        <v>3020</v>
      </c>
      <c r="G2238" s="43"/>
      <c r="H2238" s="43"/>
      <c r="I2238" s="231"/>
      <c r="J2238" s="43"/>
      <c r="K2238" s="43"/>
      <c r="L2238" s="47"/>
      <c r="M2238" s="232"/>
      <c r="N2238" s="233"/>
      <c r="O2238" s="87"/>
      <c r="P2238" s="87"/>
      <c r="Q2238" s="87"/>
      <c r="R2238" s="87"/>
      <c r="S2238" s="87"/>
      <c r="T2238" s="88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T2238" s="20" t="s">
        <v>190</v>
      </c>
      <c r="AU2238" s="20" t="s">
        <v>80</v>
      </c>
    </row>
    <row r="2239" s="2" customFormat="1">
      <c r="A2239" s="41"/>
      <c r="B2239" s="42"/>
      <c r="C2239" s="43"/>
      <c r="D2239" s="236" t="s">
        <v>1288</v>
      </c>
      <c r="E2239" s="43"/>
      <c r="F2239" s="288" t="s">
        <v>3021</v>
      </c>
      <c r="G2239" s="43"/>
      <c r="H2239" s="43"/>
      <c r="I2239" s="231"/>
      <c r="J2239" s="43"/>
      <c r="K2239" s="43"/>
      <c r="L2239" s="47"/>
      <c r="M2239" s="232"/>
      <c r="N2239" s="233"/>
      <c r="O2239" s="87"/>
      <c r="P2239" s="87"/>
      <c r="Q2239" s="87"/>
      <c r="R2239" s="87"/>
      <c r="S2239" s="87"/>
      <c r="T2239" s="88"/>
      <c r="U2239" s="41"/>
      <c r="V2239" s="41"/>
      <c r="W2239" s="41"/>
      <c r="X2239" s="41"/>
      <c r="Y2239" s="41"/>
      <c r="Z2239" s="41"/>
      <c r="AA2239" s="41"/>
      <c r="AB2239" s="41"/>
      <c r="AC2239" s="41"/>
      <c r="AD2239" s="41"/>
      <c r="AE2239" s="41"/>
      <c r="AT2239" s="20" t="s">
        <v>1288</v>
      </c>
      <c r="AU2239" s="20" t="s">
        <v>80</v>
      </c>
    </row>
    <row r="2240" s="13" customFormat="1">
      <c r="A2240" s="13"/>
      <c r="B2240" s="234"/>
      <c r="C2240" s="235"/>
      <c r="D2240" s="236" t="s">
        <v>192</v>
      </c>
      <c r="E2240" s="237" t="s">
        <v>19</v>
      </c>
      <c r="F2240" s="238" t="s">
        <v>204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192</v>
      </c>
      <c r="AU2240" s="244" t="s">
        <v>80</v>
      </c>
      <c r="AV2240" s="13" t="s">
        <v>78</v>
      </c>
      <c r="AW2240" s="13" t="s">
        <v>194</v>
      </c>
      <c r="AX2240" s="13" t="s">
        <v>71</v>
      </c>
      <c r="AY2240" s="244" t="s">
        <v>181</v>
      </c>
    </row>
    <row r="2241" s="13" customFormat="1">
      <c r="A2241" s="13"/>
      <c r="B2241" s="234"/>
      <c r="C2241" s="235"/>
      <c r="D2241" s="236" t="s">
        <v>192</v>
      </c>
      <c r="E2241" s="237" t="s">
        <v>19</v>
      </c>
      <c r="F2241" s="238" t="s">
        <v>464</v>
      </c>
      <c r="G2241" s="235"/>
      <c r="H2241" s="237" t="s">
        <v>19</v>
      </c>
      <c r="I2241" s="239"/>
      <c r="J2241" s="235"/>
      <c r="K2241" s="235"/>
      <c r="L2241" s="240"/>
      <c r="M2241" s="241"/>
      <c r="N2241" s="242"/>
      <c r="O2241" s="242"/>
      <c r="P2241" s="242"/>
      <c r="Q2241" s="242"/>
      <c r="R2241" s="242"/>
      <c r="S2241" s="242"/>
      <c r="T2241" s="24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44" t="s">
        <v>192</v>
      </c>
      <c r="AU2241" s="244" t="s">
        <v>80</v>
      </c>
      <c r="AV2241" s="13" t="s">
        <v>78</v>
      </c>
      <c r="AW2241" s="13" t="s">
        <v>194</v>
      </c>
      <c r="AX2241" s="13" t="s">
        <v>71</v>
      </c>
      <c r="AY2241" s="244" t="s">
        <v>181</v>
      </c>
    </row>
    <row r="2242" s="14" customFormat="1">
      <c r="A2242" s="14"/>
      <c r="B2242" s="245"/>
      <c r="C2242" s="246"/>
      <c r="D2242" s="236" t="s">
        <v>192</v>
      </c>
      <c r="E2242" s="247" t="s">
        <v>19</v>
      </c>
      <c r="F2242" s="248" t="s">
        <v>3022</v>
      </c>
      <c r="G2242" s="246"/>
      <c r="H2242" s="249">
        <v>463.90600000000001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192</v>
      </c>
      <c r="AU2242" s="255" t="s">
        <v>80</v>
      </c>
      <c r="AV2242" s="14" t="s">
        <v>80</v>
      </c>
      <c r="AW2242" s="14" t="s">
        <v>194</v>
      </c>
      <c r="AX2242" s="14" t="s">
        <v>71</v>
      </c>
      <c r="AY2242" s="255" t="s">
        <v>181</v>
      </c>
    </row>
    <row r="2243" s="14" customFormat="1">
      <c r="A2243" s="14"/>
      <c r="B2243" s="245"/>
      <c r="C2243" s="246"/>
      <c r="D2243" s="236" t="s">
        <v>192</v>
      </c>
      <c r="E2243" s="247" t="s">
        <v>19</v>
      </c>
      <c r="F2243" s="248" t="s">
        <v>3023</v>
      </c>
      <c r="G2243" s="246"/>
      <c r="H2243" s="249">
        <v>175.55099999999999</v>
      </c>
      <c r="I2243" s="250"/>
      <c r="J2243" s="246"/>
      <c r="K2243" s="246"/>
      <c r="L2243" s="251"/>
      <c r="M2243" s="252"/>
      <c r="N2243" s="253"/>
      <c r="O2243" s="253"/>
      <c r="P2243" s="253"/>
      <c r="Q2243" s="253"/>
      <c r="R2243" s="253"/>
      <c r="S2243" s="253"/>
      <c r="T2243" s="25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55" t="s">
        <v>192</v>
      </c>
      <c r="AU2243" s="255" t="s">
        <v>80</v>
      </c>
      <c r="AV2243" s="14" t="s">
        <v>80</v>
      </c>
      <c r="AW2243" s="14" t="s">
        <v>194</v>
      </c>
      <c r="AX2243" s="14" t="s">
        <v>71</v>
      </c>
      <c r="AY2243" s="255" t="s">
        <v>181</v>
      </c>
    </row>
    <row r="2244" s="15" customFormat="1">
      <c r="A2244" s="15"/>
      <c r="B2244" s="256"/>
      <c r="C2244" s="257"/>
      <c r="D2244" s="236" t="s">
        <v>192</v>
      </c>
      <c r="E2244" s="258" t="s">
        <v>19</v>
      </c>
      <c r="F2244" s="259" t="s">
        <v>214</v>
      </c>
      <c r="G2244" s="257"/>
      <c r="H2244" s="260">
        <v>639.45699999999999</v>
      </c>
      <c r="I2244" s="261"/>
      <c r="J2244" s="257"/>
      <c r="K2244" s="257"/>
      <c r="L2244" s="262"/>
      <c r="M2244" s="263"/>
      <c r="N2244" s="264"/>
      <c r="O2244" s="264"/>
      <c r="P2244" s="264"/>
      <c r="Q2244" s="264"/>
      <c r="R2244" s="264"/>
      <c r="S2244" s="264"/>
      <c r="T2244" s="26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T2244" s="266" t="s">
        <v>192</v>
      </c>
      <c r="AU2244" s="266" t="s">
        <v>80</v>
      </c>
      <c r="AV2244" s="15" t="s">
        <v>97</v>
      </c>
      <c r="AW2244" s="15" t="s">
        <v>194</v>
      </c>
      <c r="AX2244" s="15" t="s">
        <v>71</v>
      </c>
      <c r="AY2244" s="266" t="s">
        <v>181</v>
      </c>
    </row>
    <row r="2245" s="13" customFormat="1">
      <c r="A2245" s="13"/>
      <c r="B2245" s="234"/>
      <c r="C2245" s="235"/>
      <c r="D2245" s="236" t="s">
        <v>192</v>
      </c>
      <c r="E2245" s="237" t="s">
        <v>19</v>
      </c>
      <c r="F2245" s="238" t="s">
        <v>469</v>
      </c>
      <c r="G2245" s="235"/>
      <c r="H2245" s="237" t="s">
        <v>19</v>
      </c>
      <c r="I2245" s="239"/>
      <c r="J2245" s="235"/>
      <c r="K2245" s="235"/>
      <c r="L2245" s="240"/>
      <c r="M2245" s="241"/>
      <c r="N2245" s="242"/>
      <c r="O2245" s="242"/>
      <c r="P2245" s="242"/>
      <c r="Q2245" s="242"/>
      <c r="R2245" s="242"/>
      <c r="S2245" s="242"/>
      <c r="T2245" s="24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4" t="s">
        <v>192</v>
      </c>
      <c r="AU2245" s="244" t="s">
        <v>80</v>
      </c>
      <c r="AV2245" s="13" t="s">
        <v>78</v>
      </c>
      <c r="AW2245" s="13" t="s">
        <v>194</v>
      </c>
      <c r="AX2245" s="13" t="s">
        <v>71</v>
      </c>
      <c r="AY2245" s="244" t="s">
        <v>181</v>
      </c>
    </row>
    <row r="2246" s="14" customFormat="1">
      <c r="A2246" s="14"/>
      <c r="B2246" s="245"/>
      <c r="C2246" s="246"/>
      <c r="D2246" s="236" t="s">
        <v>192</v>
      </c>
      <c r="E2246" s="247" t="s">
        <v>19</v>
      </c>
      <c r="F2246" s="248" t="s">
        <v>3024</v>
      </c>
      <c r="G2246" s="246"/>
      <c r="H2246" s="249">
        <v>1623.4590000000001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192</v>
      </c>
      <c r="AU2246" s="255" t="s">
        <v>80</v>
      </c>
      <c r="AV2246" s="14" t="s">
        <v>80</v>
      </c>
      <c r="AW2246" s="14" t="s">
        <v>194</v>
      </c>
      <c r="AX2246" s="14" t="s">
        <v>71</v>
      </c>
      <c r="AY2246" s="255" t="s">
        <v>181</v>
      </c>
    </row>
    <row r="2247" s="14" customFormat="1">
      <c r="A2247" s="14"/>
      <c r="B2247" s="245"/>
      <c r="C2247" s="246"/>
      <c r="D2247" s="236" t="s">
        <v>192</v>
      </c>
      <c r="E2247" s="247" t="s">
        <v>19</v>
      </c>
      <c r="F2247" s="248" t="s">
        <v>3025</v>
      </c>
      <c r="G2247" s="246"/>
      <c r="H2247" s="249">
        <v>90.575000000000003</v>
      </c>
      <c r="I2247" s="250"/>
      <c r="J2247" s="246"/>
      <c r="K2247" s="246"/>
      <c r="L2247" s="251"/>
      <c r="M2247" s="252"/>
      <c r="N2247" s="253"/>
      <c r="O2247" s="253"/>
      <c r="P2247" s="253"/>
      <c r="Q2247" s="253"/>
      <c r="R2247" s="253"/>
      <c r="S2247" s="253"/>
      <c r="T2247" s="25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55" t="s">
        <v>192</v>
      </c>
      <c r="AU2247" s="255" t="s">
        <v>80</v>
      </c>
      <c r="AV2247" s="14" t="s">
        <v>80</v>
      </c>
      <c r="AW2247" s="14" t="s">
        <v>194</v>
      </c>
      <c r="AX2247" s="14" t="s">
        <v>71</v>
      </c>
      <c r="AY2247" s="255" t="s">
        <v>181</v>
      </c>
    </row>
    <row r="2248" s="15" customFormat="1">
      <c r="A2248" s="15"/>
      <c r="B2248" s="256"/>
      <c r="C2248" s="257"/>
      <c r="D2248" s="236" t="s">
        <v>192</v>
      </c>
      <c r="E2248" s="258" t="s">
        <v>19</v>
      </c>
      <c r="F2248" s="259" t="s">
        <v>214</v>
      </c>
      <c r="G2248" s="257"/>
      <c r="H2248" s="260">
        <v>1714.0340000000001</v>
      </c>
      <c r="I2248" s="261"/>
      <c r="J2248" s="257"/>
      <c r="K2248" s="257"/>
      <c r="L2248" s="262"/>
      <c r="M2248" s="263"/>
      <c r="N2248" s="264"/>
      <c r="O2248" s="264"/>
      <c r="P2248" s="264"/>
      <c r="Q2248" s="264"/>
      <c r="R2248" s="264"/>
      <c r="S2248" s="264"/>
      <c r="T2248" s="26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T2248" s="266" t="s">
        <v>192</v>
      </c>
      <c r="AU2248" s="266" t="s">
        <v>80</v>
      </c>
      <c r="AV2248" s="15" t="s">
        <v>97</v>
      </c>
      <c r="AW2248" s="15" t="s">
        <v>194</v>
      </c>
      <c r="AX2248" s="15" t="s">
        <v>71</v>
      </c>
      <c r="AY2248" s="266" t="s">
        <v>181</v>
      </c>
    </row>
    <row r="2249" s="13" customFormat="1">
      <c r="A2249" s="13"/>
      <c r="B2249" s="234"/>
      <c r="C2249" s="235"/>
      <c r="D2249" s="236" t="s">
        <v>192</v>
      </c>
      <c r="E2249" s="237" t="s">
        <v>19</v>
      </c>
      <c r="F2249" s="238" t="s">
        <v>471</v>
      </c>
      <c r="G2249" s="235"/>
      <c r="H2249" s="237" t="s">
        <v>19</v>
      </c>
      <c r="I2249" s="239"/>
      <c r="J2249" s="235"/>
      <c r="K2249" s="235"/>
      <c r="L2249" s="240"/>
      <c r="M2249" s="241"/>
      <c r="N2249" s="242"/>
      <c r="O2249" s="242"/>
      <c r="P2249" s="242"/>
      <c r="Q2249" s="242"/>
      <c r="R2249" s="242"/>
      <c r="S2249" s="242"/>
      <c r="T2249" s="24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4" t="s">
        <v>192</v>
      </c>
      <c r="AU2249" s="244" t="s">
        <v>80</v>
      </c>
      <c r="AV2249" s="13" t="s">
        <v>78</v>
      </c>
      <c r="AW2249" s="13" t="s">
        <v>194</v>
      </c>
      <c r="AX2249" s="13" t="s">
        <v>71</v>
      </c>
      <c r="AY2249" s="244" t="s">
        <v>181</v>
      </c>
    </row>
    <row r="2250" s="14" customFormat="1">
      <c r="A2250" s="14"/>
      <c r="B2250" s="245"/>
      <c r="C2250" s="246"/>
      <c r="D2250" s="236" t="s">
        <v>192</v>
      </c>
      <c r="E2250" s="247" t="s">
        <v>19</v>
      </c>
      <c r="F2250" s="248" t="s">
        <v>3026</v>
      </c>
      <c r="G2250" s="246"/>
      <c r="H2250" s="249">
        <v>1002.413</v>
      </c>
      <c r="I2250" s="250"/>
      <c r="J2250" s="246"/>
      <c r="K2250" s="246"/>
      <c r="L2250" s="251"/>
      <c r="M2250" s="252"/>
      <c r="N2250" s="253"/>
      <c r="O2250" s="253"/>
      <c r="P2250" s="253"/>
      <c r="Q2250" s="253"/>
      <c r="R2250" s="253"/>
      <c r="S2250" s="253"/>
      <c r="T2250" s="25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55" t="s">
        <v>192</v>
      </c>
      <c r="AU2250" s="255" t="s">
        <v>80</v>
      </c>
      <c r="AV2250" s="14" t="s">
        <v>80</v>
      </c>
      <c r="AW2250" s="14" t="s">
        <v>194</v>
      </c>
      <c r="AX2250" s="14" t="s">
        <v>71</v>
      </c>
      <c r="AY2250" s="255" t="s">
        <v>181</v>
      </c>
    </row>
    <row r="2251" s="14" customFormat="1">
      <c r="A2251" s="14"/>
      <c r="B2251" s="245"/>
      <c r="C2251" s="246"/>
      <c r="D2251" s="236" t="s">
        <v>192</v>
      </c>
      <c r="E2251" s="247" t="s">
        <v>19</v>
      </c>
      <c r="F2251" s="248" t="s">
        <v>3027</v>
      </c>
      <c r="G2251" s="246"/>
      <c r="H2251" s="249">
        <v>143.911</v>
      </c>
      <c r="I2251" s="250"/>
      <c r="J2251" s="246"/>
      <c r="K2251" s="246"/>
      <c r="L2251" s="251"/>
      <c r="M2251" s="252"/>
      <c r="N2251" s="253"/>
      <c r="O2251" s="253"/>
      <c r="P2251" s="253"/>
      <c r="Q2251" s="253"/>
      <c r="R2251" s="253"/>
      <c r="S2251" s="253"/>
      <c r="T2251" s="25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5" t="s">
        <v>192</v>
      </c>
      <c r="AU2251" s="255" t="s">
        <v>80</v>
      </c>
      <c r="AV2251" s="14" t="s">
        <v>80</v>
      </c>
      <c r="AW2251" s="14" t="s">
        <v>194</v>
      </c>
      <c r="AX2251" s="14" t="s">
        <v>71</v>
      </c>
      <c r="AY2251" s="255" t="s">
        <v>181</v>
      </c>
    </row>
    <row r="2252" s="15" customFormat="1">
      <c r="A2252" s="15"/>
      <c r="B2252" s="256"/>
      <c r="C2252" s="257"/>
      <c r="D2252" s="236" t="s">
        <v>192</v>
      </c>
      <c r="E2252" s="258" t="s">
        <v>19</v>
      </c>
      <c r="F2252" s="259" t="s">
        <v>214</v>
      </c>
      <c r="G2252" s="257"/>
      <c r="H2252" s="260">
        <v>1146.3240000000001</v>
      </c>
      <c r="I2252" s="261"/>
      <c r="J2252" s="257"/>
      <c r="K2252" s="257"/>
      <c r="L2252" s="262"/>
      <c r="M2252" s="263"/>
      <c r="N2252" s="264"/>
      <c r="O2252" s="264"/>
      <c r="P2252" s="264"/>
      <c r="Q2252" s="264"/>
      <c r="R2252" s="264"/>
      <c r="S2252" s="264"/>
      <c r="T2252" s="26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T2252" s="266" t="s">
        <v>192</v>
      </c>
      <c r="AU2252" s="266" t="s">
        <v>80</v>
      </c>
      <c r="AV2252" s="15" t="s">
        <v>97</v>
      </c>
      <c r="AW2252" s="15" t="s">
        <v>194</v>
      </c>
      <c r="AX2252" s="15" t="s">
        <v>71</v>
      </c>
      <c r="AY2252" s="266" t="s">
        <v>181</v>
      </c>
    </row>
    <row r="2253" s="13" customFormat="1">
      <c r="A2253" s="13"/>
      <c r="B2253" s="234"/>
      <c r="C2253" s="235"/>
      <c r="D2253" s="236" t="s">
        <v>192</v>
      </c>
      <c r="E2253" s="237" t="s">
        <v>19</v>
      </c>
      <c r="F2253" s="238" t="s">
        <v>715</v>
      </c>
      <c r="G2253" s="235"/>
      <c r="H2253" s="237" t="s">
        <v>19</v>
      </c>
      <c r="I2253" s="239"/>
      <c r="J2253" s="235"/>
      <c r="K2253" s="235"/>
      <c r="L2253" s="240"/>
      <c r="M2253" s="241"/>
      <c r="N2253" s="242"/>
      <c r="O2253" s="242"/>
      <c r="P2253" s="242"/>
      <c r="Q2253" s="242"/>
      <c r="R2253" s="242"/>
      <c r="S2253" s="242"/>
      <c r="T2253" s="24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44" t="s">
        <v>192</v>
      </c>
      <c r="AU2253" s="244" t="s">
        <v>80</v>
      </c>
      <c r="AV2253" s="13" t="s">
        <v>78</v>
      </c>
      <c r="AW2253" s="13" t="s">
        <v>194</v>
      </c>
      <c r="AX2253" s="13" t="s">
        <v>71</v>
      </c>
      <c r="AY2253" s="244" t="s">
        <v>181</v>
      </c>
    </row>
    <row r="2254" s="14" customFormat="1">
      <c r="A2254" s="14"/>
      <c r="B2254" s="245"/>
      <c r="C2254" s="246"/>
      <c r="D2254" s="236" t="s">
        <v>192</v>
      </c>
      <c r="E2254" s="247" t="s">
        <v>19</v>
      </c>
      <c r="F2254" s="248" t="s">
        <v>3028</v>
      </c>
      <c r="G2254" s="246"/>
      <c r="H2254" s="249">
        <v>38.195999999999998</v>
      </c>
      <c r="I2254" s="250"/>
      <c r="J2254" s="246"/>
      <c r="K2254" s="246"/>
      <c r="L2254" s="251"/>
      <c r="M2254" s="252"/>
      <c r="N2254" s="253"/>
      <c r="O2254" s="253"/>
      <c r="P2254" s="253"/>
      <c r="Q2254" s="253"/>
      <c r="R2254" s="253"/>
      <c r="S2254" s="253"/>
      <c r="T2254" s="25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5" t="s">
        <v>192</v>
      </c>
      <c r="AU2254" s="255" t="s">
        <v>80</v>
      </c>
      <c r="AV2254" s="14" t="s">
        <v>80</v>
      </c>
      <c r="AW2254" s="14" t="s">
        <v>194</v>
      </c>
      <c r="AX2254" s="14" t="s">
        <v>71</v>
      </c>
      <c r="AY2254" s="255" t="s">
        <v>181</v>
      </c>
    </row>
    <row r="2255" s="14" customFormat="1">
      <c r="A2255" s="14"/>
      <c r="B2255" s="245"/>
      <c r="C2255" s="246"/>
      <c r="D2255" s="236" t="s">
        <v>192</v>
      </c>
      <c r="E2255" s="247" t="s">
        <v>19</v>
      </c>
      <c r="F2255" s="248" t="s">
        <v>3029</v>
      </c>
      <c r="G2255" s="246"/>
      <c r="H2255" s="249">
        <v>173.41999999999999</v>
      </c>
      <c r="I2255" s="250"/>
      <c r="J2255" s="246"/>
      <c r="K2255" s="246"/>
      <c r="L2255" s="251"/>
      <c r="M2255" s="252"/>
      <c r="N2255" s="253"/>
      <c r="O2255" s="253"/>
      <c r="P2255" s="253"/>
      <c r="Q2255" s="253"/>
      <c r="R2255" s="253"/>
      <c r="S2255" s="253"/>
      <c r="T2255" s="25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55" t="s">
        <v>192</v>
      </c>
      <c r="AU2255" s="255" t="s">
        <v>80</v>
      </c>
      <c r="AV2255" s="14" t="s">
        <v>80</v>
      </c>
      <c r="AW2255" s="14" t="s">
        <v>194</v>
      </c>
      <c r="AX2255" s="14" t="s">
        <v>71</v>
      </c>
      <c r="AY2255" s="255" t="s">
        <v>181</v>
      </c>
    </row>
    <row r="2256" s="15" customFormat="1">
      <c r="A2256" s="15"/>
      <c r="B2256" s="256"/>
      <c r="C2256" s="257"/>
      <c r="D2256" s="236" t="s">
        <v>192</v>
      </c>
      <c r="E2256" s="258" t="s">
        <v>19</v>
      </c>
      <c r="F2256" s="259" t="s">
        <v>214</v>
      </c>
      <c r="G2256" s="257"/>
      <c r="H2256" s="260">
        <v>211.61599999999999</v>
      </c>
      <c r="I2256" s="261"/>
      <c r="J2256" s="257"/>
      <c r="K2256" s="257"/>
      <c r="L2256" s="262"/>
      <c r="M2256" s="263"/>
      <c r="N2256" s="264"/>
      <c r="O2256" s="264"/>
      <c r="P2256" s="264"/>
      <c r="Q2256" s="264"/>
      <c r="R2256" s="264"/>
      <c r="S2256" s="264"/>
      <c r="T2256" s="26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T2256" s="266" t="s">
        <v>192</v>
      </c>
      <c r="AU2256" s="266" t="s">
        <v>80</v>
      </c>
      <c r="AV2256" s="15" t="s">
        <v>97</v>
      </c>
      <c r="AW2256" s="15" t="s">
        <v>194</v>
      </c>
      <c r="AX2256" s="15" t="s">
        <v>71</v>
      </c>
      <c r="AY2256" s="266" t="s">
        <v>181</v>
      </c>
    </row>
    <row r="2257" s="13" customFormat="1">
      <c r="A2257" s="13"/>
      <c r="B2257" s="234"/>
      <c r="C2257" s="235"/>
      <c r="D2257" s="236" t="s">
        <v>192</v>
      </c>
      <c r="E2257" s="237" t="s">
        <v>19</v>
      </c>
      <c r="F2257" s="238" t="s">
        <v>215</v>
      </c>
      <c r="G2257" s="235"/>
      <c r="H2257" s="237" t="s">
        <v>19</v>
      </c>
      <c r="I2257" s="239"/>
      <c r="J2257" s="235"/>
      <c r="K2257" s="235"/>
      <c r="L2257" s="240"/>
      <c r="M2257" s="241"/>
      <c r="N2257" s="242"/>
      <c r="O2257" s="242"/>
      <c r="P2257" s="242"/>
      <c r="Q2257" s="242"/>
      <c r="R2257" s="242"/>
      <c r="S2257" s="242"/>
      <c r="T2257" s="24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4" t="s">
        <v>192</v>
      </c>
      <c r="AU2257" s="244" t="s">
        <v>80</v>
      </c>
      <c r="AV2257" s="13" t="s">
        <v>78</v>
      </c>
      <c r="AW2257" s="13" t="s">
        <v>194</v>
      </c>
      <c r="AX2257" s="13" t="s">
        <v>71</v>
      </c>
      <c r="AY2257" s="244" t="s">
        <v>181</v>
      </c>
    </row>
    <row r="2258" s="14" customFormat="1">
      <c r="A2258" s="14"/>
      <c r="B2258" s="245"/>
      <c r="C2258" s="246"/>
      <c r="D2258" s="236" t="s">
        <v>192</v>
      </c>
      <c r="E2258" s="247" t="s">
        <v>19</v>
      </c>
      <c r="F2258" s="248" t="s">
        <v>3030</v>
      </c>
      <c r="G2258" s="246"/>
      <c r="H2258" s="249">
        <v>280.30700000000002</v>
      </c>
      <c r="I2258" s="250"/>
      <c r="J2258" s="246"/>
      <c r="K2258" s="246"/>
      <c r="L2258" s="251"/>
      <c r="M2258" s="252"/>
      <c r="N2258" s="253"/>
      <c r="O2258" s="253"/>
      <c r="P2258" s="253"/>
      <c r="Q2258" s="253"/>
      <c r="R2258" s="253"/>
      <c r="S2258" s="253"/>
      <c r="T2258" s="25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5" t="s">
        <v>192</v>
      </c>
      <c r="AU2258" s="255" t="s">
        <v>80</v>
      </c>
      <c r="AV2258" s="14" t="s">
        <v>80</v>
      </c>
      <c r="AW2258" s="14" t="s">
        <v>194</v>
      </c>
      <c r="AX2258" s="14" t="s">
        <v>71</v>
      </c>
      <c r="AY2258" s="255" t="s">
        <v>181</v>
      </c>
    </row>
    <row r="2259" s="14" customFormat="1">
      <c r="A2259" s="14"/>
      <c r="B2259" s="245"/>
      <c r="C2259" s="246"/>
      <c r="D2259" s="236" t="s">
        <v>192</v>
      </c>
      <c r="E2259" s="247" t="s">
        <v>19</v>
      </c>
      <c r="F2259" s="248" t="s">
        <v>3031</v>
      </c>
      <c r="G2259" s="246"/>
      <c r="H2259" s="249">
        <v>169.80000000000001</v>
      </c>
      <c r="I2259" s="250"/>
      <c r="J2259" s="246"/>
      <c r="K2259" s="246"/>
      <c r="L2259" s="251"/>
      <c r="M2259" s="252"/>
      <c r="N2259" s="253"/>
      <c r="O2259" s="253"/>
      <c r="P2259" s="253"/>
      <c r="Q2259" s="253"/>
      <c r="R2259" s="253"/>
      <c r="S2259" s="253"/>
      <c r="T2259" s="25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T2259" s="255" t="s">
        <v>192</v>
      </c>
      <c r="AU2259" s="255" t="s">
        <v>80</v>
      </c>
      <c r="AV2259" s="14" t="s">
        <v>80</v>
      </c>
      <c r="AW2259" s="14" t="s">
        <v>194</v>
      </c>
      <c r="AX2259" s="14" t="s">
        <v>71</v>
      </c>
      <c r="AY2259" s="255" t="s">
        <v>181</v>
      </c>
    </row>
    <row r="2260" s="15" customFormat="1">
      <c r="A2260" s="15"/>
      <c r="B2260" s="256"/>
      <c r="C2260" s="257"/>
      <c r="D2260" s="236" t="s">
        <v>192</v>
      </c>
      <c r="E2260" s="258" t="s">
        <v>19</v>
      </c>
      <c r="F2260" s="259" t="s">
        <v>214</v>
      </c>
      <c r="G2260" s="257"/>
      <c r="H2260" s="260">
        <v>450.10700000000003</v>
      </c>
      <c r="I2260" s="261"/>
      <c r="J2260" s="257"/>
      <c r="K2260" s="257"/>
      <c r="L2260" s="262"/>
      <c r="M2260" s="263"/>
      <c r="N2260" s="264"/>
      <c r="O2260" s="264"/>
      <c r="P2260" s="264"/>
      <c r="Q2260" s="264"/>
      <c r="R2260" s="264"/>
      <c r="S2260" s="264"/>
      <c r="T2260" s="26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T2260" s="266" t="s">
        <v>192</v>
      </c>
      <c r="AU2260" s="266" t="s">
        <v>80</v>
      </c>
      <c r="AV2260" s="15" t="s">
        <v>97</v>
      </c>
      <c r="AW2260" s="15" t="s">
        <v>194</v>
      </c>
      <c r="AX2260" s="15" t="s">
        <v>71</v>
      </c>
      <c r="AY2260" s="266" t="s">
        <v>181</v>
      </c>
    </row>
    <row r="2261" s="13" customFormat="1">
      <c r="A2261" s="13"/>
      <c r="B2261" s="234"/>
      <c r="C2261" s="235"/>
      <c r="D2261" s="236" t="s">
        <v>192</v>
      </c>
      <c r="E2261" s="237" t="s">
        <v>19</v>
      </c>
      <c r="F2261" s="238" t="s">
        <v>217</v>
      </c>
      <c r="G2261" s="235"/>
      <c r="H2261" s="237" t="s">
        <v>19</v>
      </c>
      <c r="I2261" s="239"/>
      <c r="J2261" s="235"/>
      <c r="K2261" s="235"/>
      <c r="L2261" s="240"/>
      <c r="M2261" s="241"/>
      <c r="N2261" s="242"/>
      <c r="O2261" s="242"/>
      <c r="P2261" s="242"/>
      <c r="Q2261" s="242"/>
      <c r="R2261" s="242"/>
      <c r="S2261" s="242"/>
      <c r="T2261" s="24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44" t="s">
        <v>192</v>
      </c>
      <c r="AU2261" s="244" t="s">
        <v>80</v>
      </c>
      <c r="AV2261" s="13" t="s">
        <v>78</v>
      </c>
      <c r="AW2261" s="13" t="s">
        <v>194</v>
      </c>
      <c r="AX2261" s="13" t="s">
        <v>71</v>
      </c>
      <c r="AY2261" s="244" t="s">
        <v>181</v>
      </c>
    </row>
    <row r="2262" s="14" customFormat="1">
      <c r="A2262" s="14"/>
      <c r="B2262" s="245"/>
      <c r="C2262" s="246"/>
      <c r="D2262" s="236" t="s">
        <v>192</v>
      </c>
      <c r="E2262" s="247" t="s">
        <v>19</v>
      </c>
      <c r="F2262" s="248" t="s">
        <v>3032</v>
      </c>
      <c r="G2262" s="246"/>
      <c r="H2262" s="249">
        <v>42.18</v>
      </c>
      <c r="I2262" s="250"/>
      <c r="J2262" s="246"/>
      <c r="K2262" s="246"/>
      <c r="L2262" s="251"/>
      <c r="M2262" s="252"/>
      <c r="N2262" s="253"/>
      <c r="O2262" s="253"/>
      <c r="P2262" s="253"/>
      <c r="Q2262" s="253"/>
      <c r="R2262" s="253"/>
      <c r="S2262" s="253"/>
      <c r="T2262" s="25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5" t="s">
        <v>192</v>
      </c>
      <c r="AU2262" s="255" t="s">
        <v>80</v>
      </c>
      <c r="AV2262" s="14" t="s">
        <v>80</v>
      </c>
      <c r="AW2262" s="14" t="s">
        <v>194</v>
      </c>
      <c r="AX2262" s="14" t="s">
        <v>71</v>
      </c>
      <c r="AY2262" s="255" t="s">
        <v>181</v>
      </c>
    </row>
    <row r="2263" s="14" customFormat="1">
      <c r="A2263" s="14"/>
      <c r="B2263" s="245"/>
      <c r="C2263" s="246"/>
      <c r="D2263" s="236" t="s">
        <v>192</v>
      </c>
      <c r="E2263" s="247" t="s">
        <v>19</v>
      </c>
      <c r="F2263" s="248" t="s">
        <v>3033</v>
      </c>
      <c r="G2263" s="246"/>
      <c r="H2263" s="249">
        <v>14.788</v>
      </c>
      <c r="I2263" s="250"/>
      <c r="J2263" s="246"/>
      <c r="K2263" s="246"/>
      <c r="L2263" s="251"/>
      <c r="M2263" s="252"/>
      <c r="N2263" s="253"/>
      <c r="O2263" s="253"/>
      <c r="P2263" s="253"/>
      <c r="Q2263" s="253"/>
      <c r="R2263" s="253"/>
      <c r="S2263" s="253"/>
      <c r="T2263" s="25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5" t="s">
        <v>192</v>
      </c>
      <c r="AU2263" s="255" t="s">
        <v>80</v>
      </c>
      <c r="AV2263" s="14" t="s">
        <v>80</v>
      </c>
      <c r="AW2263" s="14" t="s">
        <v>194</v>
      </c>
      <c r="AX2263" s="14" t="s">
        <v>71</v>
      </c>
      <c r="AY2263" s="255" t="s">
        <v>181</v>
      </c>
    </row>
    <row r="2264" s="15" customFormat="1">
      <c r="A2264" s="15"/>
      <c r="B2264" s="256"/>
      <c r="C2264" s="257"/>
      <c r="D2264" s="236" t="s">
        <v>192</v>
      </c>
      <c r="E2264" s="258" t="s">
        <v>19</v>
      </c>
      <c r="F2264" s="259" t="s">
        <v>214</v>
      </c>
      <c r="G2264" s="257"/>
      <c r="H2264" s="260">
        <v>56.968000000000004</v>
      </c>
      <c r="I2264" s="261"/>
      <c r="J2264" s="257"/>
      <c r="K2264" s="257"/>
      <c r="L2264" s="262"/>
      <c r="M2264" s="263"/>
      <c r="N2264" s="264"/>
      <c r="O2264" s="264"/>
      <c r="P2264" s="264"/>
      <c r="Q2264" s="264"/>
      <c r="R2264" s="264"/>
      <c r="S2264" s="264"/>
      <c r="T2264" s="26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66" t="s">
        <v>192</v>
      </c>
      <c r="AU2264" s="266" t="s">
        <v>80</v>
      </c>
      <c r="AV2264" s="15" t="s">
        <v>97</v>
      </c>
      <c r="AW2264" s="15" t="s">
        <v>194</v>
      </c>
      <c r="AX2264" s="15" t="s">
        <v>71</v>
      </c>
      <c r="AY2264" s="266" t="s">
        <v>181</v>
      </c>
    </row>
    <row r="2265" s="16" customFormat="1">
      <c r="A2265" s="16"/>
      <c r="B2265" s="267"/>
      <c r="C2265" s="268"/>
      <c r="D2265" s="236" t="s">
        <v>192</v>
      </c>
      <c r="E2265" s="269" t="s">
        <v>19</v>
      </c>
      <c r="F2265" s="270" t="s">
        <v>220</v>
      </c>
      <c r="G2265" s="268"/>
      <c r="H2265" s="271">
        <v>4218.5060000000003</v>
      </c>
      <c r="I2265" s="272"/>
      <c r="J2265" s="268"/>
      <c r="K2265" s="268"/>
      <c r="L2265" s="273"/>
      <c r="M2265" s="274"/>
      <c r="N2265" s="275"/>
      <c r="O2265" s="275"/>
      <c r="P2265" s="275"/>
      <c r="Q2265" s="275"/>
      <c r="R2265" s="275"/>
      <c r="S2265" s="275"/>
      <c r="T2265" s="27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77" t="s">
        <v>192</v>
      </c>
      <c r="AU2265" s="277" t="s">
        <v>80</v>
      </c>
      <c r="AV2265" s="16" t="s">
        <v>188</v>
      </c>
      <c r="AW2265" s="16" t="s">
        <v>194</v>
      </c>
      <c r="AX2265" s="16" t="s">
        <v>78</v>
      </c>
      <c r="AY2265" s="277" t="s">
        <v>181</v>
      </c>
    </row>
    <row r="2266" s="2" customFormat="1" ht="44.25" customHeight="1">
      <c r="A2266" s="41"/>
      <c r="B2266" s="42"/>
      <c r="C2266" s="216" t="s">
        <v>3034</v>
      </c>
      <c r="D2266" s="216" t="s">
        <v>183</v>
      </c>
      <c r="E2266" s="217" t="s">
        <v>3035</v>
      </c>
      <c r="F2266" s="218" t="s">
        <v>3036</v>
      </c>
      <c r="G2266" s="219" t="s">
        <v>283</v>
      </c>
      <c r="H2266" s="220">
        <v>59.320999999999998</v>
      </c>
      <c r="I2266" s="221"/>
      <c r="J2266" s="222">
        <f>ROUND(I2266*H2266,2)</f>
        <v>0</v>
      </c>
      <c r="K2266" s="218" t="s">
        <v>19</v>
      </c>
      <c r="L2266" s="47"/>
      <c r="M2266" s="223" t="s">
        <v>19</v>
      </c>
      <c r="N2266" s="224" t="s">
        <v>42</v>
      </c>
      <c r="O2266" s="87"/>
      <c r="P2266" s="225">
        <f>O2266*H2266</f>
        <v>0</v>
      </c>
      <c r="Q2266" s="225">
        <v>0</v>
      </c>
      <c r="R2266" s="225">
        <f>Q2266*H2266</f>
        <v>0</v>
      </c>
      <c r="S2266" s="225">
        <v>0.0040000000000000001</v>
      </c>
      <c r="T2266" s="226">
        <f>S2266*H2266</f>
        <v>0.237284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7" t="s">
        <v>188</v>
      </c>
      <c r="AT2266" s="227" t="s">
        <v>183</v>
      </c>
      <c r="AU2266" s="227" t="s">
        <v>80</v>
      </c>
      <c r="AY2266" s="20" t="s">
        <v>181</v>
      </c>
      <c r="BE2266" s="228">
        <f>IF(N2266="základní",J2266,0)</f>
        <v>0</v>
      </c>
      <c r="BF2266" s="228">
        <f>IF(N2266="snížená",J2266,0)</f>
        <v>0</v>
      </c>
      <c r="BG2266" s="228">
        <f>IF(N2266="zákl. přenesená",J2266,0)</f>
        <v>0</v>
      </c>
      <c r="BH2266" s="228">
        <f>IF(N2266="sníž. přenesená",J2266,0)</f>
        <v>0</v>
      </c>
      <c r="BI2266" s="228">
        <f>IF(N2266="nulová",J2266,0)</f>
        <v>0</v>
      </c>
      <c r="BJ2266" s="20" t="s">
        <v>78</v>
      </c>
      <c r="BK2266" s="228">
        <f>ROUND(I2266*H2266,2)</f>
        <v>0</v>
      </c>
      <c r="BL2266" s="20" t="s">
        <v>188</v>
      </c>
      <c r="BM2266" s="227" t="s">
        <v>3037</v>
      </c>
    </row>
    <row r="2267" s="2" customFormat="1">
      <c r="A2267" s="41"/>
      <c r="B2267" s="42"/>
      <c r="C2267" s="43"/>
      <c r="D2267" s="236" t="s">
        <v>1288</v>
      </c>
      <c r="E2267" s="43"/>
      <c r="F2267" s="288" t="s">
        <v>3021</v>
      </c>
      <c r="G2267" s="43"/>
      <c r="H2267" s="43"/>
      <c r="I2267" s="231"/>
      <c r="J2267" s="43"/>
      <c r="K2267" s="43"/>
      <c r="L2267" s="47"/>
      <c r="M2267" s="232"/>
      <c r="N2267" s="233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1288</v>
      </c>
      <c r="AU2267" s="20" t="s">
        <v>80</v>
      </c>
    </row>
    <row r="2268" s="14" customFormat="1">
      <c r="A2268" s="14"/>
      <c r="B2268" s="245"/>
      <c r="C2268" s="246"/>
      <c r="D2268" s="236" t="s">
        <v>192</v>
      </c>
      <c r="E2268" s="247" t="s">
        <v>19</v>
      </c>
      <c r="F2268" s="248" t="s">
        <v>1179</v>
      </c>
      <c r="G2268" s="246"/>
      <c r="H2268" s="249">
        <v>59.321080000000002</v>
      </c>
      <c r="I2268" s="250"/>
      <c r="J2268" s="246"/>
      <c r="K2268" s="246"/>
      <c r="L2268" s="251"/>
      <c r="M2268" s="252"/>
      <c r="N2268" s="253"/>
      <c r="O2268" s="253"/>
      <c r="P2268" s="253"/>
      <c r="Q2268" s="253"/>
      <c r="R2268" s="253"/>
      <c r="S2268" s="253"/>
      <c r="T2268" s="25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55" t="s">
        <v>192</v>
      </c>
      <c r="AU2268" s="255" t="s">
        <v>80</v>
      </c>
      <c r="AV2268" s="14" t="s">
        <v>80</v>
      </c>
      <c r="AW2268" s="14" t="s">
        <v>194</v>
      </c>
      <c r="AX2268" s="14" t="s">
        <v>78</v>
      </c>
      <c r="AY2268" s="255" t="s">
        <v>181</v>
      </c>
    </row>
    <row r="2269" s="2" customFormat="1" ht="33" customHeight="1">
      <c r="A2269" s="41"/>
      <c r="B2269" s="42"/>
      <c r="C2269" s="216" t="s">
        <v>3038</v>
      </c>
      <c r="D2269" s="216" t="s">
        <v>183</v>
      </c>
      <c r="E2269" s="217" t="s">
        <v>3039</v>
      </c>
      <c r="F2269" s="218" t="s">
        <v>3040</v>
      </c>
      <c r="G2269" s="219" t="s">
        <v>283</v>
      </c>
      <c r="H2269" s="220">
        <v>343.65499999999997</v>
      </c>
      <c r="I2269" s="221"/>
      <c r="J2269" s="222">
        <f>ROUND(I2269*H2269,2)</f>
        <v>0</v>
      </c>
      <c r="K2269" s="218" t="s">
        <v>187</v>
      </c>
      <c r="L2269" s="47"/>
      <c r="M2269" s="223" t="s">
        <v>19</v>
      </c>
      <c r="N2269" s="224" t="s">
        <v>42</v>
      </c>
      <c r="O2269" s="87"/>
      <c r="P2269" s="225">
        <f>O2269*H2269</f>
        <v>0</v>
      </c>
      <c r="Q2269" s="225">
        <v>0</v>
      </c>
      <c r="R2269" s="225">
        <f>Q2269*H2269</f>
        <v>0</v>
      </c>
      <c r="S2269" s="225">
        <v>0.01</v>
      </c>
      <c r="T2269" s="226">
        <f>S2269*H2269</f>
        <v>3.43655</v>
      </c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R2269" s="227" t="s">
        <v>188</v>
      </c>
      <c r="AT2269" s="227" t="s">
        <v>183</v>
      </c>
      <c r="AU2269" s="227" t="s">
        <v>80</v>
      </c>
      <c r="AY2269" s="20" t="s">
        <v>181</v>
      </c>
      <c r="BE2269" s="228">
        <f>IF(N2269="základní",J2269,0)</f>
        <v>0</v>
      </c>
      <c r="BF2269" s="228">
        <f>IF(N2269="snížená",J2269,0)</f>
        <v>0</v>
      </c>
      <c r="BG2269" s="228">
        <f>IF(N2269="zákl. přenesená",J2269,0)</f>
        <v>0</v>
      </c>
      <c r="BH2269" s="228">
        <f>IF(N2269="sníž. přenesená",J2269,0)</f>
        <v>0</v>
      </c>
      <c r="BI2269" s="228">
        <f>IF(N2269="nulová",J2269,0)</f>
        <v>0</v>
      </c>
      <c r="BJ2269" s="20" t="s">
        <v>78</v>
      </c>
      <c r="BK2269" s="228">
        <f>ROUND(I2269*H2269,2)</f>
        <v>0</v>
      </c>
      <c r="BL2269" s="20" t="s">
        <v>188</v>
      </c>
      <c r="BM2269" s="227" t="s">
        <v>3041</v>
      </c>
    </row>
    <row r="2270" s="2" customFormat="1">
      <c r="A2270" s="41"/>
      <c r="B2270" s="42"/>
      <c r="C2270" s="43"/>
      <c r="D2270" s="229" t="s">
        <v>190</v>
      </c>
      <c r="E2270" s="43"/>
      <c r="F2270" s="230" t="s">
        <v>3042</v>
      </c>
      <c r="G2270" s="43"/>
      <c r="H2270" s="43"/>
      <c r="I2270" s="231"/>
      <c r="J2270" s="43"/>
      <c r="K2270" s="43"/>
      <c r="L2270" s="47"/>
      <c r="M2270" s="232"/>
      <c r="N2270" s="233"/>
      <c r="O2270" s="87"/>
      <c r="P2270" s="87"/>
      <c r="Q2270" s="87"/>
      <c r="R2270" s="87"/>
      <c r="S2270" s="87"/>
      <c r="T2270" s="88"/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T2270" s="20" t="s">
        <v>190</v>
      </c>
      <c r="AU2270" s="20" t="s">
        <v>80</v>
      </c>
    </row>
    <row r="2271" s="13" customFormat="1">
      <c r="A2271" s="13"/>
      <c r="B2271" s="234"/>
      <c r="C2271" s="235"/>
      <c r="D2271" s="236" t="s">
        <v>192</v>
      </c>
      <c r="E2271" s="237" t="s">
        <v>19</v>
      </c>
      <c r="F2271" s="238" t="s">
        <v>204</v>
      </c>
      <c r="G2271" s="235"/>
      <c r="H2271" s="237" t="s">
        <v>19</v>
      </c>
      <c r="I2271" s="239"/>
      <c r="J2271" s="235"/>
      <c r="K2271" s="235"/>
      <c r="L2271" s="240"/>
      <c r="M2271" s="241"/>
      <c r="N2271" s="242"/>
      <c r="O2271" s="242"/>
      <c r="P2271" s="242"/>
      <c r="Q2271" s="242"/>
      <c r="R2271" s="242"/>
      <c r="S2271" s="242"/>
      <c r="T2271" s="24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4" t="s">
        <v>192</v>
      </c>
      <c r="AU2271" s="244" t="s">
        <v>80</v>
      </c>
      <c r="AV2271" s="13" t="s">
        <v>78</v>
      </c>
      <c r="AW2271" s="13" t="s">
        <v>194</v>
      </c>
      <c r="AX2271" s="13" t="s">
        <v>71</v>
      </c>
      <c r="AY2271" s="244" t="s">
        <v>181</v>
      </c>
    </row>
    <row r="2272" s="13" customFormat="1">
      <c r="A2272" s="13"/>
      <c r="B2272" s="234"/>
      <c r="C2272" s="235"/>
      <c r="D2272" s="236" t="s">
        <v>192</v>
      </c>
      <c r="E2272" s="237" t="s">
        <v>19</v>
      </c>
      <c r="F2272" s="238" t="s">
        <v>464</v>
      </c>
      <c r="G2272" s="235"/>
      <c r="H2272" s="237" t="s">
        <v>19</v>
      </c>
      <c r="I2272" s="239"/>
      <c r="J2272" s="235"/>
      <c r="K2272" s="235"/>
      <c r="L2272" s="240"/>
      <c r="M2272" s="241"/>
      <c r="N2272" s="242"/>
      <c r="O2272" s="242"/>
      <c r="P2272" s="242"/>
      <c r="Q2272" s="242"/>
      <c r="R2272" s="242"/>
      <c r="S2272" s="242"/>
      <c r="T2272" s="24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4" t="s">
        <v>192</v>
      </c>
      <c r="AU2272" s="244" t="s">
        <v>80</v>
      </c>
      <c r="AV2272" s="13" t="s">
        <v>78</v>
      </c>
      <c r="AW2272" s="13" t="s">
        <v>194</v>
      </c>
      <c r="AX2272" s="13" t="s">
        <v>71</v>
      </c>
      <c r="AY2272" s="244" t="s">
        <v>181</v>
      </c>
    </row>
    <row r="2273" s="14" customFormat="1">
      <c r="A2273" s="14"/>
      <c r="B2273" s="245"/>
      <c r="C2273" s="246"/>
      <c r="D2273" s="236" t="s">
        <v>192</v>
      </c>
      <c r="E2273" s="247" t="s">
        <v>19</v>
      </c>
      <c r="F2273" s="248" t="s">
        <v>3043</v>
      </c>
      <c r="G2273" s="246"/>
      <c r="H2273" s="249">
        <v>222.20699999999999</v>
      </c>
      <c r="I2273" s="250"/>
      <c r="J2273" s="246"/>
      <c r="K2273" s="246"/>
      <c r="L2273" s="251"/>
      <c r="M2273" s="252"/>
      <c r="N2273" s="253"/>
      <c r="O2273" s="253"/>
      <c r="P2273" s="253"/>
      <c r="Q2273" s="253"/>
      <c r="R2273" s="253"/>
      <c r="S2273" s="253"/>
      <c r="T2273" s="25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55" t="s">
        <v>192</v>
      </c>
      <c r="AU2273" s="255" t="s">
        <v>80</v>
      </c>
      <c r="AV2273" s="14" t="s">
        <v>80</v>
      </c>
      <c r="AW2273" s="14" t="s">
        <v>194</v>
      </c>
      <c r="AX2273" s="14" t="s">
        <v>71</v>
      </c>
      <c r="AY2273" s="255" t="s">
        <v>181</v>
      </c>
    </row>
    <row r="2274" s="14" customFormat="1">
      <c r="A2274" s="14"/>
      <c r="B2274" s="245"/>
      <c r="C2274" s="246"/>
      <c r="D2274" s="236" t="s">
        <v>192</v>
      </c>
      <c r="E2274" s="247" t="s">
        <v>19</v>
      </c>
      <c r="F2274" s="248" t="s">
        <v>3044</v>
      </c>
      <c r="G2274" s="246"/>
      <c r="H2274" s="249">
        <v>34.499000000000002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5" t="s">
        <v>192</v>
      </c>
      <c r="AU2274" s="255" t="s">
        <v>80</v>
      </c>
      <c r="AV2274" s="14" t="s">
        <v>80</v>
      </c>
      <c r="AW2274" s="14" t="s">
        <v>194</v>
      </c>
      <c r="AX2274" s="14" t="s">
        <v>71</v>
      </c>
      <c r="AY2274" s="255" t="s">
        <v>181</v>
      </c>
    </row>
    <row r="2275" s="15" customFormat="1">
      <c r="A2275" s="15"/>
      <c r="B2275" s="256"/>
      <c r="C2275" s="257"/>
      <c r="D2275" s="236" t="s">
        <v>192</v>
      </c>
      <c r="E2275" s="258" t="s">
        <v>19</v>
      </c>
      <c r="F2275" s="259" t="s">
        <v>214</v>
      </c>
      <c r="G2275" s="257"/>
      <c r="H2275" s="260">
        <v>256.70600000000002</v>
      </c>
      <c r="I2275" s="261"/>
      <c r="J2275" s="257"/>
      <c r="K2275" s="257"/>
      <c r="L2275" s="262"/>
      <c r="M2275" s="263"/>
      <c r="N2275" s="264"/>
      <c r="O2275" s="264"/>
      <c r="P2275" s="264"/>
      <c r="Q2275" s="264"/>
      <c r="R2275" s="264"/>
      <c r="S2275" s="264"/>
      <c r="T2275" s="26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T2275" s="266" t="s">
        <v>192</v>
      </c>
      <c r="AU2275" s="266" t="s">
        <v>80</v>
      </c>
      <c r="AV2275" s="15" t="s">
        <v>97</v>
      </c>
      <c r="AW2275" s="15" t="s">
        <v>194</v>
      </c>
      <c r="AX2275" s="15" t="s">
        <v>71</v>
      </c>
      <c r="AY2275" s="266" t="s">
        <v>181</v>
      </c>
    </row>
    <row r="2276" s="13" customFormat="1">
      <c r="A2276" s="13"/>
      <c r="B2276" s="234"/>
      <c r="C2276" s="235"/>
      <c r="D2276" s="236" t="s">
        <v>192</v>
      </c>
      <c r="E2276" s="237" t="s">
        <v>19</v>
      </c>
      <c r="F2276" s="238" t="s">
        <v>471</v>
      </c>
      <c r="G2276" s="235"/>
      <c r="H2276" s="237" t="s">
        <v>19</v>
      </c>
      <c r="I2276" s="239"/>
      <c r="J2276" s="235"/>
      <c r="K2276" s="235"/>
      <c r="L2276" s="240"/>
      <c r="M2276" s="241"/>
      <c r="N2276" s="242"/>
      <c r="O2276" s="242"/>
      <c r="P2276" s="242"/>
      <c r="Q2276" s="242"/>
      <c r="R2276" s="242"/>
      <c r="S2276" s="242"/>
      <c r="T2276" s="24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44" t="s">
        <v>192</v>
      </c>
      <c r="AU2276" s="244" t="s">
        <v>80</v>
      </c>
      <c r="AV2276" s="13" t="s">
        <v>78</v>
      </c>
      <c r="AW2276" s="13" t="s">
        <v>194</v>
      </c>
      <c r="AX2276" s="13" t="s">
        <v>71</v>
      </c>
      <c r="AY2276" s="244" t="s">
        <v>181</v>
      </c>
    </row>
    <row r="2277" s="14" customFormat="1">
      <c r="A2277" s="14"/>
      <c r="B2277" s="245"/>
      <c r="C2277" s="246"/>
      <c r="D2277" s="236" t="s">
        <v>192</v>
      </c>
      <c r="E2277" s="247" t="s">
        <v>19</v>
      </c>
      <c r="F2277" s="248" t="s">
        <v>3045</v>
      </c>
      <c r="G2277" s="246"/>
      <c r="H2277" s="249">
        <v>5.4829999999999997</v>
      </c>
      <c r="I2277" s="250"/>
      <c r="J2277" s="246"/>
      <c r="K2277" s="246"/>
      <c r="L2277" s="251"/>
      <c r="M2277" s="252"/>
      <c r="N2277" s="253"/>
      <c r="O2277" s="253"/>
      <c r="P2277" s="253"/>
      <c r="Q2277" s="253"/>
      <c r="R2277" s="253"/>
      <c r="S2277" s="253"/>
      <c r="T2277" s="25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55" t="s">
        <v>192</v>
      </c>
      <c r="AU2277" s="255" t="s">
        <v>80</v>
      </c>
      <c r="AV2277" s="14" t="s">
        <v>80</v>
      </c>
      <c r="AW2277" s="14" t="s">
        <v>194</v>
      </c>
      <c r="AX2277" s="14" t="s">
        <v>71</v>
      </c>
      <c r="AY2277" s="255" t="s">
        <v>181</v>
      </c>
    </row>
    <row r="2278" s="14" customFormat="1">
      <c r="A2278" s="14"/>
      <c r="B2278" s="245"/>
      <c r="C2278" s="246"/>
      <c r="D2278" s="236" t="s">
        <v>192</v>
      </c>
      <c r="E2278" s="247" t="s">
        <v>19</v>
      </c>
      <c r="F2278" s="248" t="s">
        <v>3046</v>
      </c>
      <c r="G2278" s="246"/>
      <c r="H2278" s="249">
        <v>74.965999999999994</v>
      </c>
      <c r="I2278" s="250"/>
      <c r="J2278" s="246"/>
      <c r="K2278" s="246"/>
      <c r="L2278" s="251"/>
      <c r="M2278" s="252"/>
      <c r="N2278" s="253"/>
      <c r="O2278" s="253"/>
      <c r="P2278" s="253"/>
      <c r="Q2278" s="253"/>
      <c r="R2278" s="253"/>
      <c r="S2278" s="253"/>
      <c r="T2278" s="25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5" t="s">
        <v>192</v>
      </c>
      <c r="AU2278" s="255" t="s">
        <v>80</v>
      </c>
      <c r="AV2278" s="14" t="s">
        <v>80</v>
      </c>
      <c r="AW2278" s="14" t="s">
        <v>194</v>
      </c>
      <c r="AX2278" s="14" t="s">
        <v>71</v>
      </c>
      <c r="AY2278" s="255" t="s">
        <v>181</v>
      </c>
    </row>
    <row r="2279" s="15" customFormat="1">
      <c r="A2279" s="15"/>
      <c r="B2279" s="256"/>
      <c r="C2279" s="257"/>
      <c r="D2279" s="236" t="s">
        <v>192</v>
      </c>
      <c r="E2279" s="258" t="s">
        <v>19</v>
      </c>
      <c r="F2279" s="259" t="s">
        <v>214</v>
      </c>
      <c r="G2279" s="257"/>
      <c r="H2279" s="260">
        <v>80.448999999999998</v>
      </c>
      <c r="I2279" s="261"/>
      <c r="J2279" s="257"/>
      <c r="K2279" s="257"/>
      <c r="L2279" s="262"/>
      <c r="M2279" s="263"/>
      <c r="N2279" s="264"/>
      <c r="O2279" s="264"/>
      <c r="P2279" s="264"/>
      <c r="Q2279" s="264"/>
      <c r="R2279" s="264"/>
      <c r="S2279" s="264"/>
      <c r="T2279" s="26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66" t="s">
        <v>192</v>
      </c>
      <c r="AU2279" s="266" t="s">
        <v>80</v>
      </c>
      <c r="AV2279" s="15" t="s">
        <v>97</v>
      </c>
      <c r="AW2279" s="15" t="s">
        <v>194</v>
      </c>
      <c r="AX2279" s="15" t="s">
        <v>71</v>
      </c>
      <c r="AY2279" s="266" t="s">
        <v>181</v>
      </c>
    </row>
    <row r="2280" s="14" customFormat="1">
      <c r="A2280" s="14"/>
      <c r="B2280" s="245"/>
      <c r="C2280" s="246"/>
      <c r="D2280" s="236" t="s">
        <v>192</v>
      </c>
      <c r="E2280" s="247" t="s">
        <v>19</v>
      </c>
      <c r="F2280" s="248" t="s">
        <v>3047</v>
      </c>
      <c r="G2280" s="246"/>
      <c r="H2280" s="249">
        <v>6.5</v>
      </c>
      <c r="I2280" s="250"/>
      <c r="J2280" s="246"/>
      <c r="K2280" s="246"/>
      <c r="L2280" s="251"/>
      <c r="M2280" s="252"/>
      <c r="N2280" s="253"/>
      <c r="O2280" s="253"/>
      <c r="P2280" s="253"/>
      <c r="Q2280" s="253"/>
      <c r="R2280" s="253"/>
      <c r="S2280" s="253"/>
      <c r="T2280" s="25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55" t="s">
        <v>192</v>
      </c>
      <c r="AU2280" s="255" t="s">
        <v>80</v>
      </c>
      <c r="AV2280" s="14" t="s">
        <v>80</v>
      </c>
      <c r="AW2280" s="14" t="s">
        <v>194</v>
      </c>
      <c r="AX2280" s="14" t="s">
        <v>71</v>
      </c>
      <c r="AY2280" s="255" t="s">
        <v>181</v>
      </c>
    </row>
    <row r="2281" s="15" customFormat="1">
      <c r="A2281" s="15"/>
      <c r="B2281" s="256"/>
      <c r="C2281" s="257"/>
      <c r="D2281" s="236" t="s">
        <v>192</v>
      </c>
      <c r="E2281" s="258" t="s">
        <v>19</v>
      </c>
      <c r="F2281" s="259" t="s">
        <v>214</v>
      </c>
      <c r="G2281" s="257"/>
      <c r="H2281" s="260">
        <v>6.5</v>
      </c>
      <c r="I2281" s="261"/>
      <c r="J2281" s="257"/>
      <c r="K2281" s="257"/>
      <c r="L2281" s="262"/>
      <c r="M2281" s="263"/>
      <c r="N2281" s="264"/>
      <c r="O2281" s="264"/>
      <c r="P2281" s="264"/>
      <c r="Q2281" s="264"/>
      <c r="R2281" s="264"/>
      <c r="S2281" s="264"/>
      <c r="T2281" s="26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T2281" s="266" t="s">
        <v>192</v>
      </c>
      <c r="AU2281" s="266" t="s">
        <v>80</v>
      </c>
      <c r="AV2281" s="15" t="s">
        <v>97</v>
      </c>
      <c r="AW2281" s="15" t="s">
        <v>194</v>
      </c>
      <c r="AX2281" s="15" t="s">
        <v>71</v>
      </c>
      <c r="AY2281" s="266" t="s">
        <v>181</v>
      </c>
    </row>
    <row r="2282" s="16" customFormat="1">
      <c r="A2282" s="16"/>
      <c r="B2282" s="267"/>
      <c r="C2282" s="268"/>
      <c r="D2282" s="236" t="s">
        <v>192</v>
      </c>
      <c r="E2282" s="269" t="s">
        <v>19</v>
      </c>
      <c r="F2282" s="270" t="s">
        <v>220</v>
      </c>
      <c r="G2282" s="268"/>
      <c r="H2282" s="271">
        <v>343.65500000000003</v>
      </c>
      <c r="I2282" s="272"/>
      <c r="J2282" s="268"/>
      <c r="K2282" s="268"/>
      <c r="L2282" s="273"/>
      <c r="M2282" s="274"/>
      <c r="N2282" s="275"/>
      <c r="O2282" s="275"/>
      <c r="P2282" s="275"/>
      <c r="Q2282" s="275"/>
      <c r="R2282" s="275"/>
      <c r="S2282" s="275"/>
      <c r="T2282" s="27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T2282" s="277" t="s">
        <v>192</v>
      </c>
      <c r="AU2282" s="277" t="s">
        <v>80</v>
      </c>
      <c r="AV2282" s="16" t="s">
        <v>188</v>
      </c>
      <c r="AW2282" s="16" t="s">
        <v>194</v>
      </c>
      <c r="AX2282" s="16" t="s">
        <v>78</v>
      </c>
      <c r="AY2282" s="277" t="s">
        <v>181</v>
      </c>
    </row>
    <row r="2283" s="2" customFormat="1" ht="33" customHeight="1">
      <c r="A2283" s="41"/>
      <c r="B2283" s="42"/>
      <c r="C2283" s="216" t="s">
        <v>3048</v>
      </c>
      <c r="D2283" s="216" t="s">
        <v>183</v>
      </c>
      <c r="E2283" s="217" t="s">
        <v>3049</v>
      </c>
      <c r="F2283" s="218" t="s">
        <v>3050</v>
      </c>
      <c r="G2283" s="219" t="s">
        <v>283</v>
      </c>
      <c r="H2283" s="220">
        <v>88.256</v>
      </c>
      <c r="I2283" s="221"/>
      <c r="J2283" s="222">
        <f>ROUND(I2283*H2283,2)</f>
        <v>0</v>
      </c>
      <c r="K2283" s="218" t="s">
        <v>187</v>
      </c>
      <c r="L2283" s="47"/>
      <c r="M2283" s="223" t="s">
        <v>19</v>
      </c>
      <c r="N2283" s="224" t="s">
        <v>42</v>
      </c>
      <c r="O2283" s="87"/>
      <c r="P2283" s="225">
        <f>O2283*H2283</f>
        <v>0</v>
      </c>
      <c r="Q2283" s="225">
        <v>0</v>
      </c>
      <c r="R2283" s="225">
        <f>Q2283*H2283</f>
        <v>0</v>
      </c>
      <c r="S2283" s="225">
        <v>0.02</v>
      </c>
      <c r="T2283" s="226">
        <f>S2283*H2283</f>
        <v>1.76512</v>
      </c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R2283" s="227" t="s">
        <v>188</v>
      </c>
      <c r="AT2283" s="227" t="s">
        <v>183</v>
      </c>
      <c r="AU2283" s="227" t="s">
        <v>80</v>
      </c>
      <c r="AY2283" s="20" t="s">
        <v>181</v>
      </c>
      <c r="BE2283" s="228">
        <f>IF(N2283="základní",J2283,0)</f>
        <v>0</v>
      </c>
      <c r="BF2283" s="228">
        <f>IF(N2283="snížená",J2283,0)</f>
        <v>0</v>
      </c>
      <c r="BG2283" s="228">
        <f>IF(N2283="zákl. přenesená",J2283,0)</f>
        <v>0</v>
      </c>
      <c r="BH2283" s="228">
        <f>IF(N2283="sníž. přenesená",J2283,0)</f>
        <v>0</v>
      </c>
      <c r="BI2283" s="228">
        <f>IF(N2283="nulová",J2283,0)</f>
        <v>0</v>
      </c>
      <c r="BJ2283" s="20" t="s">
        <v>78</v>
      </c>
      <c r="BK2283" s="228">
        <f>ROUND(I2283*H2283,2)</f>
        <v>0</v>
      </c>
      <c r="BL2283" s="20" t="s">
        <v>188</v>
      </c>
      <c r="BM2283" s="227" t="s">
        <v>3051</v>
      </c>
    </row>
    <row r="2284" s="2" customFormat="1">
      <c r="A2284" s="41"/>
      <c r="B2284" s="42"/>
      <c r="C2284" s="43"/>
      <c r="D2284" s="229" t="s">
        <v>190</v>
      </c>
      <c r="E2284" s="43"/>
      <c r="F2284" s="230" t="s">
        <v>3052</v>
      </c>
      <c r="G2284" s="43"/>
      <c r="H2284" s="43"/>
      <c r="I2284" s="231"/>
      <c r="J2284" s="43"/>
      <c r="K2284" s="43"/>
      <c r="L2284" s="47"/>
      <c r="M2284" s="232"/>
      <c r="N2284" s="233"/>
      <c r="O2284" s="87"/>
      <c r="P2284" s="87"/>
      <c r="Q2284" s="87"/>
      <c r="R2284" s="87"/>
      <c r="S2284" s="87"/>
      <c r="T2284" s="88"/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T2284" s="20" t="s">
        <v>190</v>
      </c>
      <c r="AU2284" s="20" t="s">
        <v>80</v>
      </c>
    </row>
    <row r="2285" s="14" customFormat="1">
      <c r="A2285" s="14"/>
      <c r="B2285" s="245"/>
      <c r="C2285" s="246"/>
      <c r="D2285" s="236" t="s">
        <v>192</v>
      </c>
      <c r="E2285" s="247" t="s">
        <v>19</v>
      </c>
      <c r="F2285" s="248" t="s">
        <v>3053</v>
      </c>
      <c r="G2285" s="246"/>
      <c r="H2285" s="249">
        <v>79.439999999999998</v>
      </c>
      <c r="I2285" s="250"/>
      <c r="J2285" s="246"/>
      <c r="K2285" s="246"/>
      <c r="L2285" s="251"/>
      <c r="M2285" s="252"/>
      <c r="N2285" s="253"/>
      <c r="O2285" s="253"/>
      <c r="P2285" s="253"/>
      <c r="Q2285" s="253"/>
      <c r="R2285" s="253"/>
      <c r="S2285" s="253"/>
      <c r="T2285" s="25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5" t="s">
        <v>192</v>
      </c>
      <c r="AU2285" s="255" t="s">
        <v>80</v>
      </c>
      <c r="AV2285" s="14" t="s">
        <v>80</v>
      </c>
      <c r="AW2285" s="14" t="s">
        <v>194</v>
      </c>
      <c r="AX2285" s="14" t="s">
        <v>71</v>
      </c>
      <c r="AY2285" s="255" t="s">
        <v>181</v>
      </c>
    </row>
    <row r="2286" s="14" customFormat="1">
      <c r="A2286" s="14"/>
      <c r="B2286" s="245"/>
      <c r="C2286" s="246"/>
      <c r="D2286" s="236" t="s">
        <v>192</v>
      </c>
      <c r="E2286" s="247" t="s">
        <v>19</v>
      </c>
      <c r="F2286" s="248" t="s">
        <v>3054</v>
      </c>
      <c r="G2286" s="246"/>
      <c r="H2286" s="249">
        <v>8.8160000000000007</v>
      </c>
      <c r="I2286" s="250"/>
      <c r="J2286" s="246"/>
      <c r="K2286" s="246"/>
      <c r="L2286" s="251"/>
      <c r="M2286" s="252"/>
      <c r="N2286" s="253"/>
      <c r="O2286" s="253"/>
      <c r="P2286" s="253"/>
      <c r="Q2286" s="253"/>
      <c r="R2286" s="253"/>
      <c r="S2286" s="253"/>
      <c r="T2286" s="25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5" t="s">
        <v>192</v>
      </c>
      <c r="AU2286" s="255" t="s">
        <v>80</v>
      </c>
      <c r="AV2286" s="14" t="s">
        <v>80</v>
      </c>
      <c r="AW2286" s="14" t="s">
        <v>194</v>
      </c>
      <c r="AX2286" s="14" t="s">
        <v>71</v>
      </c>
      <c r="AY2286" s="255" t="s">
        <v>181</v>
      </c>
    </row>
    <row r="2287" s="2" customFormat="1" ht="33" customHeight="1">
      <c r="A2287" s="41"/>
      <c r="B2287" s="42"/>
      <c r="C2287" s="216" t="s">
        <v>3055</v>
      </c>
      <c r="D2287" s="216" t="s">
        <v>183</v>
      </c>
      <c r="E2287" s="217" t="s">
        <v>3056</v>
      </c>
      <c r="F2287" s="218" t="s">
        <v>3057</v>
      </c>
      <c r="G2287" s="219" t="s">
        <v>283</v>
      </c>
      <c r="H2287" s="220">
        <v>271.23399999999998</v>
      </c>
      <c r="I2287" s="221"/>
      <c r="J2287" s="222">
        <f>ROUND(I2287*H2287,2)</f>
        <v>0</v>
      </c>
      <c r="K2287" s="218" t="s">
        <v>187</v>
      </c>
      <c r="L2287" s="47"/>
      <c r="M2287" s="223" t="s">
        <v>19</v>
      </c>
      <c r="N2287" s="224" t="s">
        <v>42</v>
      </c>
      <c r="O2287" s="87"/>
      <c r="P2287" s="225">
        <f>O2287*H2287</f>
        <v>0</v>
      </c>
      <c r="Q2287" s="225">
        <v>0</v>
      </c>
      <c r="R2287" s="225">
        <f>Q2287*H2287</f>
        <v>0</v>
      </c>
      <c r="S2287" s="225">
        <v>0.050000000000000003</v>
      </c>
      <c r="T2287" s="226">
        <f>S2287*H2287</f>
        <v>13.5617</v>
      </c>
      <c r="U2287" s="41"/>
      <c r="V2287" s="41"/>
      <c r="W2287" s="41"/>
      <c r="X2287" s="41"/>
      <c r="Y2287" s="41"/>
      <c r="Z2287" s="41"/>
      <c r="AA2287" s="41"/>
      <c r="AB2287" s="41"/>
      <c r="AC2287" s="41"/>
      <c r="AD2287" s="41"/>
      <c r="AE2287" s="41"/>
      <c r="AR2287" s="227" t="s">
        <v>188</v>
      </c>
      <c r="AT2287" s="227" t="s">
        <v>183</v>
      </c>
      <c r="AU2287" s="227" t="s">
        <v>80</v>
      </c>
      <c r="AY2287" s="20" t="s">
        <v>181</v>
      </c>
      <c r="BE2287" s="228">
        <f>IF(N2287="základní",J2287,0)</f>
        <v>0</v>
      </c>
      <c r="BF2287" s="228">
        <f>IF(N2287="snížená",J2287,0)</f>
        <v>0</v>
      </c>
      <c r="BG2287" s="228">
        <f>IF(N2287="zákl. přenesená",J2287,0)</f>
        <v>0</v>
      </c>
      <c r="BH2287" s="228">
        <f>IF(N2287="sníž. přenesená",J2287,0)</f>
        <v>0</v>
      </c>
      <c r="BI2287" s="228">
        <f>IF(N2287="nulová",J2287,0)</f>
        <v>0</v>
      </c>
      <c r="BJ2287" s="20" t="s">
        <v>78</v>
      </c>
      <c r="BK2287" s="228">
        <f>ROUND(I2287*H2287,2)</f>
        <v>0</v>
      </c>
      <c r="BL2287" s="20" t="s">
        <v>188</v>
      </c>
      <c r="BM2287" s="227" t="s">
        <v>3058</v>
      </c>
    </row>
    <row r="2288" s="2" customFormat="1">
      <c r="A2288" s="41"/>
      <c r="B2288" s="42"/>
      <c r="C2288" s="43"/>
      <c r="D2288" s="229" t="s">
        <v>190</v>
      </c>
      <c r="E2288" s="43"/>
      <c r="F2288" s="230" t="s">
        <v>3059</v>
      </c>
      <c r="G2288" s="43"/>
      <c r="H2288" s="43"/>
      <c r="I2288" s="231"/>
      <c r="J2288" s="43"/>
      <c r="K2288" s="43"/>
      <c r="L2288" s="47"/>
      <c r="M2288" s="232"/>
      <c r="N2288" s="233"/>
      <c r="O2288" s="87"/>
      <c r="P2288" s="87"/>
      <c r="Q2288" s="87"/>
      <c r="R2288" s="87"/>
      <c r="S2288" s="87"/>
      <c r="T2288" s="88"/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T2288" s="20" t="s">
        <v>190</v>
      </c>
      <c r="AU2288" s="20" t="s">
        <v>80</v>
      </c>
    </row>
    <row r="2289" s="13" customFormat="1">
      <c r="A2289" s="13"/>
      <c r="B2289" s="234"/>
      <c r="C2289" s="235"/>
      <c r="D2289" s="236" t="s">
        <v>192</v>
      </c>
      <c r="E2289" s="237" t="s">
        <v>19</v>
      </c>
      <c r="F2289" s="238" t="s">
        <v>3060</v>
      </c>
      <c r="G2289" s="235"/>
      <c r="H2289" s="237" t="s">
        <v>19</v>
      </c>
      <c r="I2289" s="239"/>
      <c r="J2289" s="235"/>
      <c r="K2289" s="235"/>
      <c r="L2289" s="240"/>
      <c r="M2289" s="241"/>
      <c r="N2289" s="242"/>
      <c r="O2289" s="242"/>
      <c r="P2289" s="242"/>
      <c r="Q2289" s="242"/>
      <c r="R2289" s="242"/>
      <c r="S2289" s="242"/>
      <c r="T2289" s="24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4" t="s">
        <v>192</v>
      </c>
      <c r="AU2289" s="244" t="s">
        <v>80</v>
      </c>
      <c r="AV2289" s="13" t="s">
        <v>78</v>
      </c>
      <c r="AW2289" s="13" t="s">
        <v>194</v>
      </c>
      <c r="AX2289" s="13" t="s">
        <v>71</v>
      </c>
      <c r="AY2289" s="244" t="s">
        <v>181</v>
      </c>
    </row>
    <row r="2290" s="13" customFormat="1">
      <c r="A2290" s="13"/>
      <c r="B2290" s="234"/>
      <c r="C2290" s="235"/>
      <c r="D2290" s="236" t="s">
        <v>192</v>
      </c>
      <c r="E2290" s="237" t="s">
        <v>19</v>
      </c>
      <c r="F2290" s="238" t="s">
        <v>464</v>
      </c>
      <c r="G2290" s="235"/>
      <c r="H2290" s="237" t="s">
        <v>19</v>
      </c>
      <c r="I2290" s="239"/>
      <c r="J2290" s="235"/>
      <c r="K2290" s="235"/>
      <c r="L2290" s="240"/>
      <c r="M2290" s="241"/>
      <c r="N2290" s="242"/>
      <c r="O2290" s="242"/>
      <c r="P2290" s="242"/>
      <c r="Q2290" s="242"/>
      <c r="R2290" s="242"/>
      <c r="S2290" s="242"/>
      <c r="T2290" s="24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4" t="s">
        <v>192</v>
      </c>
      <c r="AU2290" s="244" t="s">
        <v>80</v>
      </c>
      <c r="AV2290" s="13" t="s">
        <v>78</v>
      </c>
      <c r="AW2290" s="13" t="s">
        <v>194</v>
      </c>
      <c r="AX2290" s="13" t="s">
        <v>71</v>
      </c>
      <c r="AY2290" s="244" t="s">
        <v>181</v>
      </c>
    </row>
    <row r="2291" s="14" customFormat="1">
      <c r="A2291" s="14"/>
      <c r="B2291" s="245"/>
      <c r="C2291" s="246"/>
      <c r="D2291" s="236" t="s">
        <v>192</v>
      </c>
      <c r="E2291" s="247" t="s">
        <v>19</v>
      </c>
      <c r="F2291" s="248" t="s">
        <v>3061</v>
      </c>
      <c r="G2291" s="246"/>
      <c r="H2291" s="249">
        <v>0.28500000000000003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192</v>
      </c>
      <c r="AU2291" s="255" t="s">
        <v>80</v>
      </c>
      <c r="AV2291" s="14" t="s">
        <v>80</v>
      </c>
      <c r="AW2291" s="14" t="s">
        <v>194</v>
      </c>
      <c r="AX2291" s="14" t="s">
        <v>71</v>
      </c>
      <c r="AY2291" s="255" t="s">
        <v>181</v>
      </c>
    </row>
    <row r="2292" s="14" customFormat="1">
      <c r="A2292" s="14"/>
      <c r="B2292" s="245"/>
      <c r="C2292" s="246"/>
      <c r="D2292" s="236" t="s">
        <v>192</v>
      </c>
      <c r="E2292" s="247" t="s">
        <v>19</v>
      </c>
      <c r="F2292" s="248" t="s">
        <v>1192</v>
      </c>
      <c r="G2292" s="246"/>
      <c r="H2292" s="249">
        <v>27.911149999999996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192</v>
      </c>
      <c r="AU2292" s="255" t="s">
        <v>80</v>
      </c>
      <c r="AV2292" s="14" t="s">
        <v>80</v>
      </c>
      <c r="AW2292" s="14" t="s">
        <v>194</v>
      </c>
      <c r="AX2292" s="14" t="s">
        <v>71</v>
      </c>
      <c r="AY2292" s="255" t="s">
        <v>181</v>
      </c>
    </row>
    <row r="2293" s="14" customFormat="1">
      <c r="A2293" s="14"/>
      <c r="B2293" s="245"/>
      <c r="C2293" s="246"/>
      <c r="D2293" s="236" t="s">
        <v>192</v>
      </c>
      <c r="E2293" s="247" t="s">
        <v>19</v>
      </c>
      <c r="F2293" s="248" t="s">
        <v>1193</v>
      </c>
      <c r="G2293" s="246"/>
      <c r="H2293" s="249">
        <v>102.18000000000001</v>
      </c>
      <c r="I2293" s="250"/>
      <c r="J2293" s="246"/>
      <c r="K2293" s="246"/>
      <c r="L2293" s="251"/>
      <c r="M2293" s="252"/>
      <c r="N2293" s="253"/>
      <c r="O2293" s="253"/>
      <c r="P2293" s="253"/>
      <c r="Q2293" s="253"/>
      <c r="R2293" s="253"/>
      <c r="S2293" s="253"/>
      <c r="T2293" s="25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55" t="s">
        <v>192</v>
      </c>
      <c r="AU2293" s="255" t="s">
        <v>80</v>
      </c>
      <c r="AV2293" s="14" t="s">
        <v>80</v>
      </c>
      <c r="AW2293" s="14" t="s">
        <v>194</v>
      </c>
      <c r="AX2293" s="14" t="s">
        <v>71</v>
      </c>
      <c r="AY2293" s="255" t="s">
        <v>181</v>
      </c>
    </row>
    <row r="2294" s="13" customFormat="1">
      <c r="A2294" s="13"/>
      <c r="B2294" s="234"/>
      <c r="C2294" s="235"/>
      <c r="D2294" s="236" t="s">
        <v>192</v>
      </c>
      <c r="E2294" s="237" t="s">
        <v>19</v>
      </c>
      <c r="F2294" s="238" t="s">
        <v>469</v>
      </c>
      <c r="G2294" s="235"/>
      <c r="H2294" s="237" t="s">
        <v>19</v>
      </c>
      <c r="I2294" s="239"/>
      <c r="J2294" s="235"/>
      <c r="K2294" s="235"/>
      <c r="L2294" s="240"/>
      <c r="M2294" s="241"/>
      <c r="N2294" s="242"/>
      <c r="O2294" s="242"/>
      <c r="P2294" s="242"/>
      <c r="Q2294" s="242"/>
      <c r="R2294" s="242"/>
      <c r="S2294" s="242"/>
      <c r="T2294" s="24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44" t="s">
        <v>192</v>
      </c>
      <c r="AU2294" s="244" t="s">
        <v>80</v>
      </c>
      <c r="AV2294" s="13" t="s">
        <v>78</v>
      </c>
      <c r="AW2294" s="13" t="s">
        <v>194</v>
      </c>
      <c r="AX2294" s="13" t="s">
        <v>71</v>
      </c>
      <c r="AY2294" s="244" t="s">
        <v>181</v>
      </c>
    </row>
    <row r="2295" s="14" customFormat="1">
      <c r="A2295" s="14"/>
      <c r="B2295" s="245"/>
      <c r="C2295" s="246"/>
      <c r="D2295" s="236" t="s">
        <v>192</v>
      </c>
      <c r="E2295" s="247" t="s">
        <v>19</v>
      </c>
      <c r="F2295" s="248" t="s">
        <v>3062</v>
      </c>
      <c r="G2295" s="246"/>
      <c r="H2295" s="249">
        <v>1.231325</v>
      </c>
      <c r="I2295" s="250"/>
      <c r="J2295" s="246"/>
      <c r="K2295" s="246"/>
      <c r="L2295" s="251"/>
      <c r="M2295" s="252"/>
      <c r="N2295" s="253"/>
      <c r="O2295" s="253"/>
      <c r="P2295" s="253"/>
      <c r="Q2295" s="253"/>
      <c r="R2295" s="253"/>
      <c r="S2295" s="253"/>
      <c r="T2295" s="25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55" t="s">
        <v>192</v>
      </c>
      <c r="AU2295" s="255" t="s">
        <v>80</v>
      </c>
      <c r="AV2295" s="14" t="s">
        <v>80</v>
      </c>
      <c r="AW2295" s="14" t="s">
        <v>194</v>
      </c>
      <c r="AX2295" s="14" t="s">
        <v>71</v>
      </c>
      <c r="AY2295" s="255" t="s">
        <v>181</v>
      </c>
    </row>
    <row r="2296" s="15" customFormat="1">
      <c r="A2296" s="15"/>
      <c r="B2296" s="256"/>
      <c r="C2296" s="257"/>
      <c r="D2296" s="236" t="s">
        <v>192</v>
      </c>
      <c r="E2296" s="258" t="s">
        <v>19</v>
      </c>
      <c r="F2296" s="259" t="s">
        <v>214</v>
      </c>
      <c r="G2296" s="257"/>
      <c r="H2296" s="260">
        <v>131.60747499999999</v>
      </c>
      <c r="I2296" s="261"/>
      <c r="J2296" s="257"/>
      <c r="K2296" s="257"/>
      <c r="L2296" s="262"/>
      <c r="M2296" s="263"/>
      <c r="N2296" s="264"/>
      <c r="O2296" s="264"/>
      <c r="P2296" s="264"/>
      <c r="Q2296" s="264"/>
      <c r="R2296" s="264"/>
      <c r="S2296" s="264"/>
      <c r="T2296" s="26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T2296" s="266" t="s">
        <v>192</v>
      </c>
      <c r="AU2296" s="266" t="s">
        <v>80</v>
      </c>
      <c r="AV2296" s="15" t="s">
        <v>97</v>
      </c>
      <c r="AW2296" s="15" t="s">
        <v>194</v>
      </c>
      <c r="AX2296" s="15" t="s">
        <v>71</v>
      </c>
      <c r="AY2296" s="266" t="s">
        <v>181</v>
      </c>
    </row>
    <row r="2297" s="13" customFormat="1">
      <c r="A2297" s="13"/>
      <c r="B2297" s="234"/>
      <c r="C2297" s="235"/>
      <c r="D2297" s="236" t="s">
        <v>192</v>
      </c>
      <c r="E2297" s="237" t="s">
        <v>19</v>
      </c>
      <c r="F2297" s="238" t="s">
        <v>215</v>
      </c>
      <c r="G2297" s="235"/>
      <c r="H2297" s="237" t="s">
        <v>19</v>
      </c>
      <c r="I2297" s="239"/>
      <c r="J2297" s="235"/>
      <c r="K2297" s="235"/>
      <c r="L2297" s="240"/>
      <c r="M2297" s="241"/>
      <c r="N2297" s="242"/>
      <c r="O2297" s="242"/>
      <c r="P2297" s="242"/>
      <c r="Q2297" s="242"/>
      <c r="R2297" s="242"/>
      <c r="S2297" s="242"/>
      <c r="T2297" s="24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44" t="s">
        <v>192</v>
      </c>
      <c r="AU2297" s="244" t="s">
        <v>80</v>
      </c>
      <c r="AV2297" s="13" t="s">
        <v>78</v>
      </c>
      <c r="AW2297" s="13" t="s">
        <v>194</v>
      </c>
      <c r="AX2297" s="13" t="s">
        <v>71</v>
      </c>
      <c r="AY2297" s="244" t="s">
        <v>181</v>
      </c>
    </row>
    <row r="2298" s="14" customFormat="1">
      <c r="A2298" s="14"/>
      <c r="B2298" s="245"/>
      <c r="C2298" s="246"/>
      <c r="D2298" s="236" t="s">
        <v>192</v>
      </c>
      <c r="E2298" s="247" t="s">
        <v>19</v>
      </c>
      <c r="F2298" s="248" t="s">
        <v>3063</v>
      </c>
      <c r="G2298" s="246"/>
      <c r="H2298" s="249">
        <v>2.8199999999999998</v>
      </c>
      <c r="I2298" s="250"/>
      <c r="J2298" s="246"/>
      <c r="K2298" s="246"/>
      <c r="L2298" s="251"/>
      <c r="M2298" s="252"/>
      <c r="N2298" s="253"/>
      <c r="O2298" s="253"/>
      <c r="P2298" s="253"/>
      <c r="Q2298" s="253"/>
      <c r="R2298" s="253"/>
      <c r="S2298" s="253"/>
      <c r="T2298" s="25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5" t="s">
        <v>192</v>
      </c>
      <c r="AU2298" s="255" t="s">
        <v>80</v>
      </c>
      <c r="AV2298" s="14" t="s">
        <v>80</v>
      </c>
      <c r="AW2298" s="14" t="s">
        <v>194</v>
      </c>
      <c r="AX2298" s="14" t="s">
        <v>71</v>
      </c>
      <c r="AY2298" s="255" t="s">
        <v>181</v>
      </c>
    </row>
    <row r="2299" s="14" customFormat="1">
      <c r="A2299" s="14"/>
      <c r="B2299" s="245"/>
      <c r="C2299" s="246"/>
      <c r="D2299" s="236" t="s">
        <v>192</v>
      </c>
      <c r="E2299" s="247" t="s">
        <v>19</v>
      </c>
      <c r="F2299" s="248" t="s">
        <v>3064</v>
      </c>
      <c r="G2299" s="246"/>
      <c r="H2299" s="249">
        <v>136.80699999999999</v>
      </c>
      <c r="I2299" s="250"/>
      <c r="J2299" s="246"/>
      <c r="K2299" s="246"/>
      <c r="L2299" s="251"/>
      <c r="M2299" s="252"/>
      <c r="N2299" s="253"/>
      <c r="O2299" s="253"/>
      <c r="P2299" s="253"/>
      <c r="Q2299" s="253"/>
      <c r="R2299" s="253"/>
      <c r="S2299" s="253"/>
      <c r="T2299" s="25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55" t="s">
        <v>192</v>
      </c>
      <c r="AU2299" s="255" t="s">
        <v>80</v>
      </c>
      <c r="AV2299" s="14" t="s">
        <v>80</v>
      </c>
      <c r="AW2299" s="14" t="s">
        <v>194</v>
      </c>
      <c r="AX2299" s="14" t="s">
        <v>71</v>
      </c>
      <c r="AY2299" s="255" t="s">
        <v>181</v>
      </c>
    </row>
    <row r="2300" s="16" customFormat="1">
      <c r="A2300" s="16"/>
      <c r="B2300" s="267"/>
      <c r="C2300" s="268"/>
      <c r="D2300" s="236" t="s">
        <v>192</v>
      </c>
      <c r="E2300" s="269" t="s">
        <v>19</v>
      </c>
      <c r="F2300" s="270" t="s">
        <v>220</v>
      </c>
      <c r="G2300" s="268"/>
      <c r="H2300" s="271">
        <v>271.23447499999997</v>
      </c>
      <c r="I2300" s="272"/>
      <c r="J2300" s="268"/>
      <c r="K2300" s="268"/>
      <c r="L2300" s="273"/>
      <c r="M2300" s="274"/>
      <c r="N2300" s="275"/>
      <c r="O2300" s="275"/>
      <c r="P2300" s="275"/>
      <c r="Q2300" s="275"/>
      <c r="R2300" s="275"/>
      <c r="S2300" s="275"/>
      <c r="T2300" s="27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T2300" s="277" t="s">
        <v>192</v>
      </c>
      <c r="AU2300" s="277" t="s">
        <v>80</v>
      </c>
      <c r="AV2300" s="16" t="s">
        <v>188</v>
      </c>
      <c r="AW2300" s="16" t="s">
        <v>194</v>
      </c>
      <c r="AX2300" s="16" t="s">
        <v>78</v>
      </c>
      <c r="AY2300" s="277" t="s">
        <v>181</v>
      </c>
    </row>
    <row r="2301" s="2" customFormat="1" ht="37.8" customHeight="1">
      <c r="A2301" s="41"/>
      <c r="B2301" s="42"/>
      <c r="C2301" s="216" t="s">
        <v>3065</v>
      </c>
      <c r="D2301" s="216" t="s">
        <v>183</v>
      </c>
      <c r="E2301" s="217" t="s">
        <v>3066</v>
      </c>
      <c r="F2301" s="218" t="s">
        <v>3067</v>
      </c>
      <c r="G2301" s="219" t="s">
        <v>283</v>
      </c>
      <c r="H2301" s="220">
        <v>5119.058</v>
      </c>
      <c r="I2301" s="221"/>
      <c r="J2301" s="222">
        <f>ROUND(I2301*H2301,2)</f>
        <v>0</v>
      </c>
      <c r="K2301" s="218" t="s">
        <v>187</v>
      </c>
      <c r="L2301" s="47"/>
      <c r="M2301" s="223" t="s">
        <v>19</v>
      </c>
      <c r="N2301" s="224" t="s">
        <v>42</v>
      </c>
      <c r="O2301" s="87"/>
      <c r="P2301" s="225">
        <f>O2301*H2301</f>
        <v>0</v>
      </c>
      <c r="Q2301" s="225">
        <v>0</v>
      </c>
      <c r="R2301" s="225">
        <f>Q2301*H2301</f>
        <v>0</v>
      </c>
      <c r="S2301" s="225">
        <v>0.0040000000000000001</v>
      </c>
      <c r="T2301" s="226">
        <f>S2301*H2301</f>
        <v>20.476232</v>
      </c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R2301" s="227" t="s">
        <v>188</v>
      </c>
      <c r="AT2301" s="227" t="s">
        <v>183</v>
      </c>
      <c r="AU2301" s="227" t="s">
        <v>80</v>
      </c>
      <c r="AY2301" s="20" t="s">
        <v>181</v>
      </c>
      <c r="BE2301" s="228">
        <f>IF(N2301="základní",J2301,0)</f>
        <v>0</v>
      </c>
      <c r="BF2301" s="228">
        <f>IF(N2301="snížená",J2301,0)</f>
        <v>0</v>
      </c>
      <c r="BG2301" s="228">
        <f>IF(N2301="zákl. přenesená",J2301,0)</f>
        <v>0</v>
      </c>
      <c r="BH2301" s="228">
        <f>IF(N2301="sníž. přenesená",J2301,0)</f>
        <v>0</v>
      </c>
      <c r="BI2301" s="228">
        <f>IF(N2301="nulová",J2301,0)</f>
        <v>0</v>
      </c>
      <c r="BJ2301" s="20" t="s">
        <v>78</v>
      </c>
      <c r="BK2301" s="228">
        <f>ROUND(I2301*H2301,2)</f>
        <v>0</v>
      </c>
      <c r="BL2301" s="20" t="s">
        <v>188</v>
      </c>
      <c r="BM2301" s="227" t="s">
        <v>3068</v>
      </c>
    </row>
    <row r="2302" s="2" customFormat="1">
      <c r="A2302" s="41"/>
      <c r="B2302" s="42"/>
      <c r="C2302" s="43"/>
      <c r="D2302" s="229" t="s">
        <v>190</v>
      </c>
      <c r="E2302" s="43"/>
      <c r="F2302" s="230" t="s">
        <v>3069</v>
      </c>
      <c r="G2302" s="43"/>
      <c r="H2302" s="43"/>
      <c r="I2302" s="231"/>
      <c r="J2302" s="43"/>
      <c r="K2302" s="43"/>
      <c r="L2302" s="47"/>
      <c r="M2302" s="232"/>
      <c r="N2302" s="233"/>
      <c r="O2302" s="87"/>
      <c r="P2302" s="87"/>
      <c r="Q2302" s="87"/>
      <c r="R2302" s="87"/>
      <c r="S2302" s="87"/>
      <c r="T2302" s="88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T2302" s="20" t="s">
        <v>190</v>
      </c>
      <c r="AU2302" s="20" t="s">
        <v>80</v>
      </c>
    </row>
    <row r="2303" s="2" customFormat="1">
      <c r="A2303" s="41"/>
      <c r="B2303" s="42"/>
      <c r="C2303" s="43"/>
      <c r="D2303" s="236" t="s">
        <v>1288</v>
      </c>
      <c r="E2303" s="43"/>
      <c r="F2303" s="288" t="s">
        <v>3021</v>
      </c>
      <c r="G2303" s="43"/>
      <c r="H2303" s="43"/>
      <c r="I2303" s="231"/>
      <c r="J2303" s="43"/>
      <c r="K2303" s="43"/>
      <c r="L2303" s="47"/>
      <c r="M2303" s="232"/>
      <c r="N2303" s="233"/>
      <c r="O2303" s="87"/>
      <c r="P2303" s="87"/>
      <c r="Q2303" s="87"/>
      <c r="R2303" s="87"/>
      <c r="S2303" s="87"/>
      <c r="T2303" s="88"/>
      <c r="U2303" s="41"/>
      <c r="V2303" s="41"/>
      <c r="W2303" s="41"/>
      <c r="X2303" s="41"/>
      <c r="Y2303" s="41"/>
      <c r="Z2303" s="41"/>
      <c r="AA2303" s="41"/>
      <c r="AB2303" s="41"/>
      <c r="AC2303" s="41"/>
      <c r="AD2303" s="41"/>
      <c r="AE2303" s="41"/>
      <c r="AT2303" s="20" t="s">
        <v>1288</v>
      </c>
      <c r="AU2303" s="20" t="s">
        <v>80</v>
      </c>
    </row>
    <row r="2304" s="13" customFormat="1">
      <c r="A2304" s="13"/>
      <c r="B2304" s="234"/>
      <c r="C2304" s="235"/>
      <c r="D2304" s="236" t="s">
        <v>192</v>
      </c>
      <c r="E2304" s="237" t="s">
        <v>19</v>
      </c>
      <c r="F2304" s="238" t="s">
        <v>3060</v>
      </c>
      <c r="G2304" s="235"/>
      <c r="H2304" s="237" t="s">
        <v>19</v>
      </c>
      <c r="I2304" s="239"/>
      <c r="J2304" s="235"/>
      <c r="K2304" s="235"/>
      <c r="L2304" s="240"/>
      <c r="M2304" s="241"/>
      <c r="N2304" s="242"/>
      <c r="O2304" s="242"/>
      <c r="P2304" s="242"/>
      <c r="Q2304" s="242"/>
      <c r="R2304" s="242"/>
      <c r="S2304" s="242"/>
      <c r="T2304" s="24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4" t="s">
        <v>192</v>
      </c>
      <c r="AU2304" s="244" t="s">
        <v>80</v>
      </c>
      <c r="AV2304" s="13" t="s">
        <v>78</v>
      </c>
      <c r="AW2304" s="13" t="s">
        <v>194</v>
      </c>
      <c r="AX2304" s="13" t="s">
        <v>71</v>
      </c>
      <c r="AY2304" s="244" t="s">
        <v>181</v>
      </c>
    </row>
    <row r="2305" s="14" customFormat="1">
      <c r="A2305" s="14"/>
      <c r="B2305" s="245"/>
      <c r="C2305" s="246"/>
      <c r="D2305" s="236" t="s">
        <v>192</v>
      </c>
      <c r="E2305" s="247" t="s">
        <v>19</v>
      </c>
      <c r="F2305" s="248" t="s">
        <v>3070</v>
      </c>
      <c r="G2305" s="246"/>
      <c r="H2305" s="249">
        <v>683.48699999999997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192</v>
      </c>
      <c r="AU2305" s="255" t="s">
        <v>80</v>
      </c>
      <c r="AV2305" s="14" t="s">
        <v>80</v>
      </c>
      <c r="AW2305" s="14" t="s">
        <v>194</v>
      </c>
      <c r="AX2305" s="14" t="s">
        <v>71</v>
      </c>
      <c r="AY2305" s="255" t="s">
        <v>181</v>
      </c>
    </row>
    <row r="2306" s="14" customFormat="1">
      <c r="A2306" s="14"/>
      <c r="B2306" s="245"/>
      <c r="C2306" s="246"/>
      <c r="D2306" s="236" t="s">
        <v>192</v>
      </c>
      <c r="E2306" s="247" t="s">
        <v>19</v>
      </c>
      <c r="F2306" s="248" t="s">
        <v>3071</v>
      </c>
      <c r="G2306" s="246"/>
      <c r="H2306" s="249">
        <v>1484.383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192</v>
      </c>
      <c r="AU2306" s="255" t="s">
        <v>80</v>
      </c>
      <c r="AV2306" s="14" t="s">
        <v>80</v>
      </c>
      <c r="AW2306" s="14" t="s">
        <v>194</v>
      </c>
      <c r="AX2306" s="14" t="s">
        <v>71</v>
      </c>
      <c r="AY2306" s="255" t="s">
        <v>181</v>
      </c>
    </row>
    <row r="2307" s="14" customFormat="1">
      <c r="A2307" s="14"/>
      <c r="B2307" s="245"/>
      <c r="C2307" s="246"/>
      <c r="D2307" s="236" t="s">
        <v>192</v>
      </c>
      <c r="E2307" s="247" t="s">
        <v>19</v>
      </c>
      <c r="F2307" s="248" t="s">
        <v>3072</v>
      </c>
      <c r="G2307" s="246"/>
      <c r="H2307" s="249">
        <v>3.6000000000000001</v>
      </c>
      <c r="I2307" s="250"/>
      <c r="J2307" s="246"/>
      <c r="K2307" s="246"/>
      <c r="L2307" s="251"/>
      <c r="M2307" s="252"/>
      <c r="N2307" s="253"/>
      <c r="O2307" s="253"/>
      <c r="P2307" s="253"/>
      <c r="Q2307" s="253"/>
      <c r="R2307" s="253"/>
      <c r="S2307" s="253"/>
      <c r="T2307" s="25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5" t="s">
        <v>192</v>
      </c>
      <c r="AU2307" s="255" t="s">
        <v>80</v>
      </c>
      <c r="AV2307" s="14" t="s">
        <v>80</v>
      </c>
      <c r="AW2307" s="14" t="s">
        <v>194</v>
      </c>
      <c r="AX2307" s="14" t="s">
        <v>71</v>
      </c>
      <c r="AY2307" s="255" t="s">
        <v>181</v>
      </c>
    </row>
    <row r="2308" s="14" customFormat="1">
      <c r="A2308" s="14"/>
      <c r="B2308" s="245"/>
      <c r="C2308" s="246"/>
      <c r="D2308" s="236" t="s">
        <v>192</v>
      </c>
      <c r="E2308" s="247" t="s">
        <v>19</v>
      </c>
      <c r="F2308" s="248" t="s">
        <v>3073</v>
      </c>
      <c r="G2308" s="246"/>
      <c r="H2308" s="249">
        <v>1554.3489999999999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55" t="s">
        <v>192</v>
      </c>
      <c r="AU2308" s="255" t="s">
        <v>80</v>
      </c>
      <c r="AV2308" s="14" t="s">
        <v>80</v>
      </c>
      <c r="AW2308" s="14" t="s">
        <v>194</v>
      </c>
      <c r="AX2308" s="14" t="s">
        <v>71</v>
      </c>
      <c r="AY2308" s="255" t="s">
        <v>181</v>
      </c>
    </row>
    <row r="2309" s="14" customFormat="1">
      <c r="A2309" s="14"/>
      <c r="B2309" s="245"/>
      <c r="C2309" s="246"/>
      <c r="D2309" s="236" t="s">
        <v>192</v>
      </c>
      <c r="E2309" s="247" t="s">
        <v>19</v>
      </c>
      <c r="F2309" s="248" t="s">
        <v>3074</v>
      </c>
      <c r="G2309" s="246"/>
      <c r="H2309" s="249">
        <v>609.30200000000002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192</v>
      </c>
      <c r="AU2309" s="255" t="s">
        <v>80</v>
      </c>
      <c r="AV2309" s="14" t="s">
        <v>80</v>
      </c>
      <c r="AW2309" s="14" t="s">
        <v>194</v>
      </c>
      <c r="AX2309" s="14" t="s">
        <v>71</v>
      </c>
      <c r="AY2309" s="255" t="s">
        <v>181</v>
      </c>
    </row>
    <row r="2310" s="14" customFormat="1">
      <c r="A2310" s="14"/>
      <c r="B2310" s="245"/>
      <c r="C2310" s="246"/>
      <c r="D2310" s="236" t="s">
        <v>192</v>
      </c>
      <c r="E2310" s="247" t="s">
        <v>19</v>
      </c>
      <c r="F2310" s="248" t="s">
        <v>3075</v>
      </c>
      <c r="G2310" s="246"/>
      <c r="H2310" s="249">
        <v>573.32299999999998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192</v>
      </c>
      <c r="AU2310" s="255" t="s">
        <v>80</v>
      </c>
      <c r="AV2310" s="14" t="s">
        <v>80</v>
      </c>
      <c r="AW2310" s="14" t="s">
        <v>194</v>
      </c>
      <c r="AX2310" s="14" t="s">
        <v>71</v>
      </c>
      <c r="AY2310" s="255" t="s">
        <v>181</v>
      </c>
    </row>
    <row r="2311" s="14" customFormat="1">
      <c r="A2311" s="14"/>
      <c r="B2311" s="245"/>
      <c r="C2311" s="246"/>
      <c r="D2311" s="236" t="s">
        <v>192</v>
      </c>
      <c r="E2311" s="247" t="s">
        <v>19</v>
      </c>
      <c r="F2311" s="248" t="s">
        <v>3076</v>
      </c>
      <c r="G2311" s="246"/>
      <c r="H2311" s="249">
        <v>210.614</v>
      </c>
      <c r="I2311" s="250"/>
      <c r="J2311" s="246"/>
      <c r="K2311" s="246"/>
      <c r="L2311" s="251"/>
      <c r="M2311" s="252"/>
      <c r="N2311" s="253"/>
      <c r="O2311" s="253"/>
      <c r="P2311" s="253"/>
      <c r="Q2311" s="253"/>
      <c r="R2311" s="253"/>
      <c r="S2311" s="253"/>
      <c r="T2311" s="25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5" t="s">
        <v>192</v>
      </c>
      <c r="AU2311" s="255" t="s">
        <v>80</v>
      </c>
      <c r="AV2311" s="14" t="s">
        <v>80</v>
      </c>
      <c r="AW2311" s="14" t="s">
        <v>194</v>
      </c>
      <c r="AX2311" s="14" t="s">
        <v>71</v>
      </c>
      <c r="AY2311" s="255" t="s">
        <v>181</v>
      </c>
    </row>
    <row r="2312" s="16" customFormat="1">
      <c r="A2312" s="16"/>
      <c r="B2312" s="267"/>
      <c r="C2312" s="268"/>
      <c r="D2312" s="236" t="s">
        <v>192</v>
      </c>
      <c r="E2312" s="269" t="s">
        <v>19</v>
      </c>
      <c r="F2312" s="270" t="s">
        <v>220</v>
      </c>
      <c r="G2312" s="268"/>
      <c r="H2312" s="271">
        <v>5119.0579999999991</v>
      </c>
      <c r="I2312" s="272"/>
      <c r="J2312" s="268"/>
      <c r="K2312" s="268"/>
      <c r="L2312" s="273"/>
      <c r="M2312" s="274"/>
      <c r="N2312" s="275"/>
      <c r="O2312" s="275"/>
      <c r="P2312" s="275"/>
      <c r="Q2312" s="275"/>
      <c r="R2312" s="275"/>
      <c r="S2312" s="275"/>
      <c r="T2312" s="27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T2312" s="277" t="s">
        <v>192</v>
      </c>
      <c r="AU2312" s="277" t="s">
        <v>80</v>
      </c>
      <c r="AV2312" s="16" t="s">
        <v>188</v>
      </c>
      <c r="AW2312" s="16" t="s">
        <v>194</v>
      </c>
      <c r="AX2312" s="16" t="s">
        <v>78</v>
      </c>
      <c r="AY2312" s="277" t="s">
        <v>181</v>
      </c>
    </row>
    <row r="2313" s="2" customFormat="1" ht="37.8" customHeight="1">
      <c r="A2313" s="41"/>
      <c r="B2313" s="42"/>
      <c r="C2313" s="216" t="s">
        <v>3077</v>
      </c>
      <c r="D2313" s="216" t="s">
        <v>183</v>
      </c>
      <c r="E2313" s="217" t="s">
        <v>3078</v>
      </c>
      <c r="F2313" s="218" t="s">
        <v>3079</v>
      </c>
      <c r="G2313" s="219" t="s">
        <v>283</v>
      </c>
      <c r="H2313" s="220">
        <v>2169.0590000000002</v>
      </c>
      <c r="I2313" s="221"/>
      <c r="J2313" s="222">
        <f>ROUND(I2313*H2313,2)</f>
        <v>0</v>
      </c>
      <c r="K2313" s="218" t="s">
        <v>187</v>
      </c>
      <c r="L2313" s="47"/>
      <c r="M2313" s="223" t="s">
        <v>19</v>
      </c>
      <c r="N2313" s="224" t="s">
        <v>42</v>
      </c>
      <c r="O2313" s="87"/>
      <c r="P2313" s="225">
        <f>O2313*H2313</f>
        <v>0</v>
      </c>
      <c r="Q2313" s="225">
        <v>0</v>
      </c>
      <c r="R2313" s="225">
        <f>Q2313*H2313</f>
        <v>0</v>
      </c>
      <c r="S2313" s="225">
        <v>0.01</v>
      </c>
      <c r="T2313" s="226">
        <f>S2313*H2313</f>
        <v>21.690590000000004</v>
      </c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R2313" s="227" t="s">
        <v>188</v>
      </c>
      <c r="AT2313" s="227" t="s">
        <v>183</v>
      </c>
      <c r="AU2313" s="227" t="s">
        <v>80</v>
      </c>
      <c r="AY2313" s="20" t="s">
        <v>181</v>
      </c>
      <c r="BE2313" s="228">
        <f>IF(N2313="základní",J2313,0)</f>
        <v>0</v>
      </c>
      <c r="BF2313" s="228">
        <f>IF(N2313="snížená",J2313,0)</f>
        <v>0</v>
      </c>
      <c r="BG2313" s="228">
        <f>IF(N2313="zákl. přenesená",J2313,0)</f>
        <v>0</v>
      </c>
      <c r="BH2313" s="228">
        <f>IF(N2313="sníž. přenesená",J2313,0)</f>
        <v>0</v>
      </c>
      <c r="BI2313" s="228">
        <f>IF(N2313="nulová",J2313,0)</f>
        <v>0</v>
      </c>
      <c r="BJ2313" s="20" t="s">
        <v>78</v>
      </c>
      <c r="BK2313" s="228">
        <f>ROUND(I2313*H2313,2)</f>
        <v>0</v>
      </c>
      <c r="BL2313" s="20" t="s">
        <v>188</v>
      </c>
      <c r="BM2313" s="227" t="s">
        <v>3080</v>
      </c>
    </row>
    <row r="2314" s="2" customFormat="1">
      <c r="A2314" s="41"/>
      <c r="B2314" s="42"/>
      <c r="C2314" s="43"/>
      <c r="D2314" s="229" t="s">
        <v>190</v>
      </c>
      <c r="E2314" s="43"/>
      <c r="F2314" s="230" t="s">
        <v>3081</v>
      </c>
      <c r="G2314" s="43"/>
      <c r="H2314" s="43"/>
      <c r="I2314" s="231"/>
      <c r="J2314" s="43"/>
      <c r="K2314" s="43"/>
      <c r="L2314" s="47"/>
      <c r="M2314" s="232"/>
      <c r="N2314" s="233"/>
      <c r="O2314" s="87"/>
      <c r="P2314" s="87"/>
      <c r="Q2314" s="87"/>
      <c r="R2314" s="87"/>
      <c r="S2314" s="87"/>
      <c r="T2314" s="88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T2314" s="20" t="s">
        <v>190</v>
      </c>
      <c r="AU2314" s="20" t="s">
        <v>80</v>
      </c>
    </row>
    <row r="2315" s="2" customFormat="1">
      <c r="A2315" s="41"/>
      <c r="B2315" s="42"/>
      <c r="C2315" s="43"/>
      <c r="D2315" s="236" t="s">
        <v>1288</v>
      </c>
      <c r="E2315" s="43"/>
      <c r="F2315" s="288" t="s">
        <v>3021</v>
      </c>
      <c r="G2315" s="43"/>
      <c r="H2315" s="43"/>
      <c r="I2315" s="231"/>
      <c r="J2315" s="43"/>
      <c r="K2315" s="43"/>
      <c r="L2315" s="47"/>
      <c r="M2315" s="232"/>
      <c r="N2315" s="233"/>
      <c r="O2315" s="87"/>
      <c r="P2315" s="87"/>
      <c r="Q2315" s="87"/>
      <c r="R2315" s="87"/>
      <c r="S2315" s="87"/>
      <c r="T2315" s="88"/>
      <c r="U2315" s="41"/>
      <c r="V2315" s="41"/>
      <c r="W2315" s="41"/>
      <c r="X2315" s="41"/>
      <c r="Y2315" s="41"/>
      <c r="Z2315" s="41"/>
      <c r="AA2315" s="41"/>
      <c r="AB2315" s="41"/>
      <c r="AC2315" s="41"/>
      <c r="AD2315" s="41"/>
      <c r="AE2315" s="41"/>
      <c r="AT2315" s="20" t="s">
        <v>1288</v>
      </c>
      <c r="AU2315" s="20" t="s">
        <v>80</v>
      </c>
    </row>
    <row r="2316" s="13" customFormat="1">
      <c r="A2316" s="13"/>
      <c r="B2316" s="234"/>
      <c r="C2316" s="235"/>
      <c r="D2316" s="236" t="s">
        <v>192</v>
      </c>
      <c r="E2316" s="237" t="s">
        <v>19</v>
      </c>
      <c r="F2316" s="238" t="s">
        <v>3060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192</v>
      </c>
      <c r="AU2316" s="244" t="s">
        <v>80</v>
      </c>
      <c r="AV2316" s="13" t="s">
        <v>78</v>
      </c>
      <c r="AW2316" s="13" t="s">
        <v>194</v>
      </c>
      <c r="AX2316" s="13" t="s">
        <v>71</v>
      </c>
      <c r="AY2316" s="244" t="s">
        <v>181</v>
      </c>
    </row>
    <row r="2317" s="13" customFormat="1">
      <c r="A2317" s="13"/>
      <c r="B2317" s="234"/>
      <c r="C2317" s="235"/>
      <c r="D2317" s="236" t="s">
        <v>192</v>
      </c>
      <c r="E2317" s="237" t="s">
        <v>19</v>
      </c>
      <c r="F2317" s="238" t="s">
        <v>464</v>
      </c>
      <c r="G2317" s="235"/>
      <c r="H2317" s="237" t="s">
        <v>19</v>
      </c>
      <c r="I2317" s="239"/>
      <c r="J2317" s="235"/>
      <c r="K2317" s="235"/>
      <c r="L2317" s="240"/>
      <c r="M2317" s="241"/>
      <c r="N2317" s="242"/>
      <c r="O2317" s="242"/>
      <c r="P2317" s="242"/>
      <c r="Q2317" s="242"/>
      <c r="R2317" s="242"/>
      <c r="S2317" s="242"/>
      <c r="T2317" s="24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4" t="s">
        <v>192</v>
      </c>
      <c r="AU2317" s="244" t="s">
        <v>80</v>
      </c>
      <c r="AV2317" s="13" t="s">
        <v>78</v>
      </c>
      <c r="AW2317" s="13" t="s">
        <v>194</v>
      </c>
      <c r="AX2317" s="13" t="s">
        <v>71</v>
      </c>
      <c r="AY2317" s="244" t="s">
        <v>181</v>
      </c>
    </row>
    <row r="2318" s="14" customFormat="1">
      <c r="A2318" s="14"/>
      <c r="B2318" s="245"/>
      <c r="C2318" s="246"/>
      <c r="D2318" s="236" t="s">
        <v>192</v>
      </c>
      <c r="E2318" s="247" t="s">
        <v>19</v>
      </c>
      <c r="F2318" s="248" t="s">
        <v>3082</v>
      </c>
      <c r="G2318" s="246"/>
      <c r="H2318" s="249">
        <v>107.768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192</v>
      </c>
      <c r="AU2318" s="255" t="s">
        <v>80</v>
      </c>
      <c r="AV2318" s="14" t="s">
        <v>80</v>
      </c>
      <c r="AW2318" s="14" t="s">
        <v>194</v>
      </c>
      <c r="AX2318" s="14" t="s">
        <v>71</v>
      </c>
      <c r="AY2318" s="255" t="s">
        <v>181</v>
      </c>
    </row>
    <row r="2319" s="14" customFormat="1">
      <c r="A2319" s="14"/>
      <c r="B2319" s="245"/>
      <c r="C2319" s="246"/>
      <c r="D2319" s="236" t="s">
        <v>192</v>
      </c>
      <c r="E2319" s="247" t="s">
        <v>19</v>
      </c>
      <c r="F2319" s="248" t="s">
        <v>3083</v>
      </c>
      <c r="G2319" s="246"/>
      <c r="H2319" s="249">
        <v>953.60599999999999</v>
      </c>
      <c r="I2319" s="250"/>
      <c r="J2319" s="246"/>
      <c r="K2319" s="246"/>
      <c r="L2319" s="251"/>
      <c r="M2319" s="252"/>
      <c r="N2319" s="253"/>
      <c r="O2319" s="253"/>
      <c r="P2319" s="253"/>
      <c r="Q2319" s="253"/>
      <c r="R2319" s="253"/>
      <c r="S2319" s="253"/>
      <c r="T2319" s="25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55" t="s">
        <v>192</v>
      </c>
      <c r="AU2319" s="255" t="s">
        <v>80</v>
      </c>
      <c r="AV2319" s="14" t="s">
        <v>80</v>
      </c>
      <c r="AW2319" s="14" t="s">
        <v>194</v>
      </c>
      <c r="AX2319" s="14" t="s">
        <v>71</v>
      </c>
      <c r="AY2319" s="255" t="s">
        <v>181</v>
      </c>
    </row>
    <row r="2320" s="15" customFormat="1">
      <c r="A2320" s="15"/>
      <c r="B2320" s="256"/>
      <c r="C2320" s="257"/>
      <c r="D2320" s="236" t="s">
        <v>192</v>
      </c>
      <c r="E2320" s="258" t="s">
        <v>19</v>
      </c>
      <c r="F2320" s="259" t="s">
        <v>214</v>
      </c>
      <c r="G2320" s="257"/>
      <c r="H2320" s="260">
        <v>1061.374</v>
      </c>
      <c r="I2320" s="261"/>
      <c r="J2320" s="257"/>
      <c r="K2320" s="257"/>
      <c r="L2320" s="262"/>
      <c r="M2320" s="263"/>
      <c r="N2320" s="264"/>
      <c r="O2320" s="264"/>
      <c r="P2320" s="264"/>
      <c r="Q2320" s="264"/>
      <c r="R2320" s="264"/>
      <c r="S2320" s="264"/>
      <c r="T2320" s="26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T2320" s="266" t="s">
        <v>192</v>
      </c>
      <c r="AU2320" s="266" t="s">
        <v>80</v>
      </c>
      <c r="AV2320" s="15" t="s">
        <v>97</v>
      </c>
      <c r="AW2320" s="15" t="s">
        <v>194</v>
      </c>
      <c r="AX2320" s="15" t="s">
        <v>71</v>
      </c>
      <c r="AY2320" s="266" t="s">
        <v>181</v>
      </c>
    </row>
    <row r="2321" s="13" customFormat="1">
      <c r="A2321" s="13"/>
      <c r="B2321" s="234"/>
      <c r="C2321" s="235"/>
      <c r="D2321" s="236" t="s">
        <v>192</v>
      </c>
      <c r="E2321" s="237" t="s">
        <v>19</v>
      </c>
      <c r="F2321" s="238" t="s">
        <v>469</v>
      </c>
      <c r="G2321" s="235"/>
      <c r="H2321" s="237" t="s">
        <v>19</v>
      </c>
      <c r="I2321" s="239"/>
      <c r="J2321" s="235"/>
      <c r="K2321" s="235"/>
      <c r="L2321" s="240"/>
      <c r="M2321" s="241"/>
      <c r="N2321" s="242"/>
      <c r="O2321" s="242"/>
      <c r="P2321" s="242"/>
      <c r="Q2321" s="242"/>
      <c r="R2321" s="242"/>
      <c r="S2321" s="242"/>
      <c r="T2321" s="24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44" t="s">
        <v>192</v>
      </c>
      <c r="AU2321" s="244" t="s">
        <v>80</v>
      </c>
      <c r="AV2321" s="13" t="s">
        <v>78</v>
      </c>
      <c r="AW2321" s="13" t="s">
        <v>194</v>
      </c>
      <c r="AX2321" s="13" t="s">
        <v>71</v>
      </c>
      <c r="AY2321" s="244" t="s">
        <v>181</v>
      </c>
    </row>
    <row r="2322" s="14" customFormat="1">
      <c r="A2322" s="14"/>
      <c r="B2322" s="245"/>
      <c r="C2322" s="246"/>
      <c r="D2322" s="236" t="s">
        <v>192</v>
      </c>
      <c r="E2322" s="247" t="s">
        <v>19</v>
      </c>
      <c r="F2322" s="248" t="s">
        <v>3084</v>
      </c>
      <c r="G2322" s="246"/>
      <c r="H2322" s="249">
        <v>57.591000000000001</v>
      </c>
      <c r="I2322" s="250"/>
      <c r="J2322" s="246"/>
      <c r="K2322" s="246"/>
      <c r="L2322" s="251"/>
      <c r="M2322" s="252"/>
      <c r="N2322" s="253"/>
      <c r="O2322" s="253"/>
      <c r="P2322" s="253"/>
      <c r="Q2322" s="253"/>
      <c r="R2322" s="253"/>
      <c r="S2322" s="253"/>
      <c r="T2322" s="25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5" t="s">
        <v>192</v>
      </c>
      <c r="AU2322" s="255" t="s">
        <v>80</v>
      </c>
      <c r="AV2322" s="14" t="s">
        <v>80</v>
      </c>
      <c r="AW2322" s="14" t="s">
        <v>194</v>
      </c>
      <c r="AX2322" s="14" t="s">
        <v>71</v>
      </c>
      <c r="AY2322" s="255" t="s">
        <v>181</v>
      </c>
    </row>
    <row r="2323" s="14" customFormat="1">
      <c r="A2323" s="14"/>
      <c r="B2323" s="245"/>
      <c r="C2323" s="246"/>
      <c r="D2323" s="236" t="s">
        <v>192</v>
      </c>
      <c r="E2323" s="247" t="s">
        <v>19</v>
      </c>
      <c r="F2323" s="248" t="s">
        <v>3085</v>
      </c>
      <c r="G2323" s="246"/>
      <c r="H2323" s="249">
        <v>420.67700000000002</v>
      </c>
      <c r="I2323" s="250"/>
      <c r="J2323" s="246"/>
      <c r="K2323" s="246"/>
      <c r="L2323" s="251"/>
      <c r="M2323" s="252"/>
      <c r="N2323" s="253"/>
      <c r="O2323" s="253"/>
      <c r="P2323" s="253"/>
      <c r="Q2323" s="253"/>
      <c r="R2323" s="253"/>
      <c r="S2323" s="253"/>
      <c r="T2323" s="25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5" t="s">
        <v>192</v>
      </c>
      <c r="AU2323" s="255" t="s">
        <v>80</v>
      </c>
      <c r="AV2323" s="14" t="s">
        <v>80</v>
      </c>
      <c r="AW2323" s="14" t="s">
        <v>194</v>
      </c>
      <c r="AX2323" s="14" t="s">
        <v>71</v>
      </c>
      <c r="AY2323" s="255" t="s">
        <v>181</v>
      </c>
    </row>
    <row r="2324" s="15" customFormat="1">
      <c r="A2324" s="15"/>
      <c r="B2324" s="256"/>
      <c r="C2324" s="257"/>
      <c r="D2324" s="236" t="s">
        <v>192</v>
      </c>
      <c r="E2324" s="258" t="s">
        <v>19</v>
      </c>
      <c r="F2324" s="259" t="s">
        <v>214</v>
      </c>
      <c r="G2324" s="257"/>
      <c r="H2324" s="260">
        <v>478.26800000000003</v>
      </c>
      <c r="I2324" s="261"/>
      <c r="J2324" s="257"/>
      <c r="K2324" s="257"/>
      <c r="L2324" s="262"/>
      <c r="M2324" s="263"/>
      <c r="N2324" s="264"/>
      <c r="O2324" s="264"/>
      <c r="P2324" s="264"/>
      <c r="Q2324" s="264"/>
      <c r="R2324" s="264"/>
      <c r="S2324" s="264"/>
      <c r="T2324" s="26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T2324" s="266" t="s">
        <v>192</v>
      </c>
      <c r="AU2324" s="266" t="s">
        <v>80</v>
      </c>
      <c r="AV2324" s="15" t="s">
        <v>97</v>
      </c>
      <c r="AW2324" s="15" t="s">
        <v>194</v>
      </c>
      <c r="AX2324" s="15" t="s">
        <v>71</v>
      </c>
      <c r="AY2324" s="266" t="s">
        <v>181</v>
      </c>
    </row>
    <row r="2325" s="13" customFormat="1">
      <c r="A2325" s="13"/>
      <c r="B2325" s="234"/>
      <c r="C2325" s="235"/>
      <c r="D2325" s="236" t="s">
        <v>192</v>
      </c>
      <c r="E2325" s="237" t="s">
        <v>19</v>
      </c>
      <c r="F2325" s="238" t="s">
        <v>471</v>
      </c>
      <c r="G2325" s="235"/>
      <c r="H2325" s="237" t="s">
        <v>19</v>
      </c>
      <c r="I2325" s="239"/>
      <c r="J2325" s="235"/>
      <c r="K2325" s="235"/>
      <c r="L2325" s="240"/>
      <c r="M2325" s="241"/>
      <c r="N2325" s="242"/>
      <c r="O2325" s="242"/>
      <c r="P2325" s="242"/>
      <c r="Q2325" s="242"/>
      <c r="R2325" s="242"/>
      <c r="S2325" s="242"/>
      <c r="T2325" s="24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4" t="s">
        <v>192</v>
      </c>
      <c r="AU2325" s="244" t="s">
        <v>80</v>
      </c>
      <c r="AV2325" s="13" t="s">
        <v>78</v>
      </c>
      <c r="AW2325" s="13" t="s">
        <v>194</v>
      </c>
      <c r="AX2325" s="13" t="s">
        <v>71</v>
      </c>
      <c r="AY2325" s="244" t="s">
        <v>181</v>
      </c>
    </row>
    <row r="2326" s="14" customFormat="1">
      <c r="A2326" s="14"/>
      <c r="B2326" s="245"/>
      <c r="C2326" s="246"/>
      <c r="D2326" s="236" t="s">
        <v>192</v>
      </c>
      <c r="E2326" s="247" t="s">
        <v>19</v>
      </c>
      <c r="F2326" s="248" t="s">
        <v>3086</v>
      </c>
      <c r="G2326" s="246"/>
      <c r="H2326" s="249">
        <v>34.645000000000003</v>
      </c>
      <c r="I2326" s="250"/>
      <c r="J2326" s="246"/>
      <c r="K2326" s="246"/>
      <c r="L2326" s="251"/>
      <c r="M2326" s="252"/>
      <c r="N2326" s="253"/>
      <c r="O2326" s="253"/>
      <c r="P2326" s="253"/>
      <c r="Q2326" s="253"/>
      <c r="R2326" s="253"/>
      <c r="S2326" s="253"/>
      <c r="T2326" s="25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5" t="s">
        <v>192</v>
      </c>
      <c r="AU2326" s="255" t="s">
        <v>80</v>
      </c>
      <c r="AV2326" s="14" t="s">
        <v>80</v>
      </c>
      <c r="AW2326" s="14" t="s">
        <v>194</v>
      </c>
      <c r="AX2326" s="14" t="s">
        <v>71</v>
      </c>
      <c r="AY2326" s="255" t="s">
        <v>181</v>
      </c>
    </row>
    <row r="2327" s="14" customFormat="1">
      <c r="A2327" s="14"/>
      <c r="B2327" s="245"/>
      <c r="C2327" s="246"/>
      <c r="D2327" s="236" t="s">
        <v>192</v>
      </c>
      <c r="E2327" s="247" t="s">
        <v>19</v>
      </c>
      <c r="F2327" s="248" t="s">
        <v>3087</v>
      </c>
      <c r="G2327" s="246"/>
      <c r="H2327" s="249">
        <v>218.012</v>
      </c>
      <c r="I2327" s="250"/>
      <c r="J2327" s="246"/>
      <c r="K2327" s="246"/>
      <c r="L2327" s="251"/>
      <c r="M2327" s="252"/>
      <c r="N2327" s="253"/>
      <c r="O2327" s="253"/>
      <c r="P2327" s="253"/>
      <c r="Q2327" s="253"/>
      <c r="R2327" s="253"/>
      <c r="S2327" s="253"/>
      <c r="T2327" s="25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5" t="s">
        <v>192</v>
      </c>
      <c r="AU2327" s="255" t="s">
        <v>80</v>
      </c>
      <c r="AV2327" s="14" t="s">
        <v>80</v>
      </c>
      <c r="AW2327" s="14" t="s">
        <v>194</v>
      </c>
      <c r="AX2327" s="14" t="s">
        <v>71</v>
      </c>
      <c r="AY2327" s="255" t="s">
        <v>181</v>
      </c>
    </row>
    <row r="2328" s="15" customFormat="1">
      <c r="A2328" s="15"/>
      <c r="B2328" s="256"/>
      <c r="C2328" s="257"/>
      <c r="D2328" s="236" t="s">
        <v>192</v>
      </c>
      <c r="E2328" s="258" t="s">
        <v>19</v>
      </c>
      <c r="F2328" s="259" t="s">
        <v>214</v>
      </c>
      <c r="G2328" s="257"/>
      <c r="H2328" s="260">
        <v>252.65700000000001</v>
      </c>
      <c r="I2328" s="261"/>
      <c r="J2328" s="257"/>
      <c r="K2328" s="257"/>
      <c r="L2328" s="262"/>
      <c r="M2328" s="263"/>
      <c r="N2328" s="264"/>
      <c r="O2328" s="264"/>
      <c r="P2328" s="264"/>
      <c r="Q2328" s="264"/>
      <c r="R2328" s="264"/>
      <c r="S2328" s="264"/>
      <c r="T2328" s="26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T2328" s="266" t="s">
        <v>192</v>
      </c>
      <c r="AU2328" s="266" t="s">
        <v>80</v>
      </c>
      <c r="AV2328" s="15" t="s">
        <v>97</v>
      </c>
      <c r="AW2328" s="15" t="s">
        <v>194</v>
      </c>
      <c r="AX2328" s="15" t="s">
        <v>71</v>
      </c>
      <c r="AY2328" s="266" t="s">
        <v>181</v>
      </c>
    </row>
    <row r="2329" s="13" customFormat="1">
      <c r="A2329" s="13"/>
      <c r="B2329" s="234"/>
      <c r="C2329" s="235"/>
      <c r="D2329" s="236" t="s">
        <v>192</v>
      </c>
      <c r="E2329" s="237" t="s">
        <v>19</v>
      </c>
      <c r="F2329" s="238" t="s">
        <v>215</v>
      </c>
      <c r="G2329" s="235"/>
      <c r="H2329" s="237" t="s">
        <v>19</v>
      </c>
      <c r="I2329" s="239"/>
      <c r="J2329" s="235"/>
      <c r="K2329" s="235"/>
      <c r="L2329" s="240"/>
      <c r="M2329" s="241"/>
      <c r="N2329" s="242"/>
      <c r="O2329" s="242"/>
      <c r="P2329" s="242"/>
      <c r="Q2329" s="242"/>
      <c r="R2329" s="242"/>
      <c r="S2329" s="242"/>
      <c r="T2329" s="24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4" t="s">
        <v>192</v>
      </c>
      <c r="AU2329" s="244" t="s">
        <v>80</v>
      </c>
      <c r="AV2329" s="13" t="s">
        <v>78</v>
      </c>
      <c r="AW2329" s="13" t="s">
        <v>194</v>
      </c>
      <c r="AX2329" s="13" t="s">
        <v>71</v>
      </c>
      <c r="AY2329" s="244" t="s">
        <v>181</v>
      </c>
    </row>
    <row r="2330" s="14" customFormat="1">
      <c r="A2330" s="14"/>
      <c r="B2330" s="245"/>
      <c r="C2330" s="246"/>
      <c r="D2330" s="236" t="s">
        <v>192</v>
      </c>
      <c r="E2330" s="247" t="s">
        <v>19</v>
      </c>
      <c r="F2330" s="248" t="s">
        <v>3088</v>
      </c>
      <c r="G2330" s="246"/>
      <c r="H2330" s="249">
        <v>54.405999999999999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192</v>
      </c>
      <c r="AU2330" s="255" t="s">
        <v>80</v>
      </c>
      <c r="AV2330" s="14" t="s">
        <v>80</v>
      </c>
      <c r="AW2330" s="14" t="s">
        <v>194</v>
      </c>
      <c r="AX2330" s="14" t="s">
        <v>71</v>
      </c>
      <c r="AY2330" s="255" t="s">
        <v>181</v>
      </c>
    </row>
    <row r="2331" s="14" customFormat="1">
      <c r="A2331" s="14"/>
      <c r="B2331" s="245"/>
      <c r="C2331" s="246"/>
      <c r="D2331" s="236" t="s">
        <v>192</v>
      </c>
      <c r="E2331" s="247" t="s">
        <v>19</v>
      </c>
      <c r="F2331" s="248" t="s">
        <v>3089</v>
      </c>
      <c r="G2331" s="246"/>
      <c r="H2331" s="249">
        <v>171.38200000000001</v>
      </c>
      <c r="I2331" s="250"/>
      <c r="J2331" s="246"/>
      <c r="K2331" s="246"/>
      <c r="L2331" s="251"/>
      <c r="M2331" s="252"/>
      <c r="N2331" s="253"/>
      <c r="O2331" s="253"/>
      <c r="P2331" s="253"/>
      <c r="Q2331" s="253"/>
      <c r="R2331" s="253"/>
      <c r="S2331" s="253"/>
      <c r="T2331" s="25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5" t="s">
        <v>192</v>
      </c>
      <c r="AU2331" s="255" t="s">
        <v>80</v>
      </c>
      <c r="AV2331" s="14" t="s">
        <v>80</v>
      </c>
      <c r="AW2331" s="14" t="s">
        <v>194</v>
      </c>
      <c r="AX2331" s="14" t="s">
        <v>71</v>
      </c>
      <c r="AY2331" s="255" t="s">
        <v>181</v>
      </c>
    </row>
    <row r="2332" s="15" customFormat="1">
      <c r="A2332" s="15"/>
      <c r="B2332" s="256"/>
      <c r="C2332" s="257"/>
      <c r="D2332" s="236" t="s">
        <v>192</v>
      </c>
      <c r="E2332" s="258" t="s">
        <v>19</v>
      </c>
      <c r="F2332" s="259" t="s">
        <v>214</v>
      </c>
      <c r="G2332" s="257"/>
      <c r="H2332" s="260">
        <v>225.78800000000001</v>
      </c>
      <c r="I2332" s="261"/>
      <c r="J2332" s="257"/>
      <c r="K2332" s="257"/>
      <c r="L2332" s="262"/>
      <c r="M2332" s="263"/>
      <c r="N2332" s="264"/>
      <c r="O2332" s="264"/>
      <c r="P2332" s="264"/>
      <c r="Q2332" s="264"/>
      <c r="R2332" s="264"/>
      <c r="S2332" s="264"/>
      <c r="T2332" s="26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66" t="s">
        <v>192</v>
      </c>
      <c r="AU2332" s="266" t="s">
        <v>80</v>
      </c>
      <c r="AV2332" s="15" t="s">
        <v>97</v>
      </c>
      <c r="AW2332" s="15" t="s">
        <v>194</v>
      </c>
      <c r="AX2332" s="15" t="s">
        <v>71</v>
      </c>
      <c r="AY2332" s="266" t="s">
        <v>181</v>
      </c>
    </row>
    <row r="2333" s="13" customFormat="1">
      <c r="A2333" s="13"/>
      <c r="B2333" s="234"/>
      <c r="C2333" s="235"/>
      <c r="D2333" s="236" t="s">
        <v>192</v>
      </c>
      <c r="E2333" s="237" t="s">
        <v>19</v>
      </c>
      <c r="F2333" s="238" t="s">
        <v>217</v>
      </c>
      <c r="G2333" s="235"/>
      <c r="H2333" s="237" t="s">
        <v>19</v>
      </c>
      <c r="I2333" s="239"/>
      <c r="J2333" s="235"/>
      <c r="K2333" s="235"/>
      <c r="L2333" s="240"/>
      <c r="M2333" s="241"/>
      <c r="N2333" s="242"/>
      <c r="O2333" s="242"/>
      <c r="P2333" s="242"/>
      <c r="Q2333" s="242"/>
      <c r="R2333" s="242"/>
      <c r="S2333" s="242"/>
      <c r="T2333" s="24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44" t="s">
        <v>192</v>
      </c>
      <c r="AU2333" s="244" t="s">
        <v>80</v>
      </c>
      <c r="AV2333" s="13" t="s">
        <v>78</v>
      </c>
      <c r="AW2333" s="13" t="s">
        <v>194</v>
      </c>
      <c r="AX2333" s="13" t="s">
        <v>71</v>
      </c>
      <c r="AY2333" s="244" t="s">
        <v>181</v>
      </c>
    </row>
    <row r="2334" s="14" customFormat="1">
      <c r="A2334" s="14"/>
      <c r="B2334" s="245"/>
      <c r="C2334" s="246"/>
      <c r="D2334" s="236" t="s">
        <v>192</v>
      </c>
      <c r="E2334" s="247" t="s">
        <v>19</v>
      </c>
      <c r="F2334" s="248" t="s">
        <v>3090</v>
      </c>
      <c r="G2334" s="246"/>
      <c r="H2334" s="249">
        <v>39.429000000000002</v>
      </c>
      <c r="I2334" s="250"/>
      <c r="J2334" s="246"/>
      <c r="K2334" s="246"/>
      <c r="L2334" s="251"/>
      <c r="M2334" s="252"/>
      <c r="N2334" s="253"/>
      <c r="O2334" s="253"/>
      <c r="P2334" s="253"/>
      <c r="Q2334" s="253"/>
      <c r="R2334" s="253"/>
      <c r="S2334" s="253"/>
      <c r="T2334" s="25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5" t="s">
        <v>192</v>
      </c>
      <c r="AU2334" s="255" t="s">
        <v>80</v>
      </c>
      <c r="AV2334" s="14" t="s">
        <v>80</v>
      </c>
      <c r="AW2334" s="14" t="s">
        <v>194</v>
      </c>
      <c r="AX2334" s="14" t="s">
        <v>71</v>
      </c>
      <c r="AY2334" s="255" t="s">
        <v>181</v>
      </c>
    </row>
    <row r="2335" s="14" customFormat="1">
      <c r="A2335" s="14"/>
      <c r="B2335" s="245"/>
      <c r="C2335" s="246"/>
      <c r="D2335" s="236" t="s">
        <v>192</v>
      </c>
      <c r="E2335" s="247" t="s">
        <v>19</v>
      </c>
      <c r="F2335" s="248" t="s">
        <v>3091</v>
      </c>
      <c r="G2335" s="246"/>
      <c r="H2335" s="249">
        <v>111.54300000000001</v>
      </c>
      <c r="I2335" s="250"/>
      <c r="J2335" s="246"/>
      <c r="K2335" s="246"/>
      <c r="L2335" s="251"/>
      <c r="M2335" s="252"/>
      <c r="N2335" s="253"/>
      <c r="O2335" s="253"/>
      <c r="P2335" s="253"/>
      <c r="Q2335" s="253"/>
      <c r="R2335" s="253"/>
      <c r="S2335" s="253"/>
      <c r="T2335" s="25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55" t="s">
        <v>192</v>
      </c>
      <c r="AU2335" s="255" t="s">
        <v>80</v>
      </c>
      <c r="AV2335" s="14" t="s">
        <v>80</v>
      </c>
      <c r="AW2335" s="14" t="s">
        <v>194</v>
      </c>
      <c r="AX2335" s="14" t="s">
        <v>71</v>
      </c>
      <c r="AY2335" s="255" t="s">
        <v>181</v>
      </c>
    </row>
    <row r="2336" s="15" customFormat="1">
      <c r="A2336" s="15"/>
      <c r="B2336" s="256"/>
      <c r="C2336" s="257"/>
      <c r="D2336" s="236" t="s">
        <v>192</v>
      </c>
      <c r="E2336" s="258" t="s">
        <v>19</v>
      </c>
      <c r="F2336" s="259" t="s">
        <v>214</v>
      </c>
      <c r="G2336" s="257"/>
      <c r="H2336" s="260">
        <v>150.97200000000001</v>
      </c>
      <c r="I2336" s="261"/>
      <c r="J2336" s="257"/>
      <c r="K2336" s="257"/>
      <c r="L2336" s="262"/>
      <c r="M2336" s="263"/>
      <c r="N2336" s="264"/>
      <c r="O2336" s="264"/>
      <c r="P2336" s="264"/>
      <c r="Q2336" s="264"/>
      <c r="R2336" s="264"/>
      <c r="S2336" s="264"/>
      <c r="T2336" s="26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T2336" s="266" t="s">
        <v>192</v>
      </c>
      <c r="AU2336" s="266" t="s">
        <v>80</v>
      </c>
      <c r="AV2336" s="15" t="s">
        <v>97</v>
      </c>
      <c r="AW2336" s="15" t="s">
        <v>194</v>
      </c>
      <c r="AX2336" s="15" t="s">
        <v>71</v>
      </c>
      <c r="AY2336" s="266" t="s">
        <v>181</v>
      </c>
    </row>
    <row r="2337" s="16" customFormat="1">
      <c r="A2337" s="16"/>
      <c r="B2337" s="267"/>
      <c r="C2337" s="268"/>
      <c r="D2337" s="236" t="s">
        <v>192</v>
      </c>
      <c r="E2337" s="269" t="s">
        <v>19</v>
      </c>
      <c r="F2337" s="270" t="s">
        <v>220</v>
      </c>
      <c r="G2337" s="268"/>
      <c r="H2337" s="271">
        <v>2169.0589999999997</v>
      </c>
      <c r="I2337" s="272"/>
      <c r="J2337" s="268"/>
      <c r="K2337" s="268"/>
      <c r="L2337" s="273"/>
      <c r="M2337" s="274"/>
      <c r="N2337" s="275"/>
      <c r="O2337" s="275"/>
      <c r="P2337" s="275"/>
      <c r="Q2337" s="275"/>
      <c r="R2337" s="275"/>
      <c r="S2337" s="275"/>
      <c r="T2337" s="27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T2337" s="277" t="s">
        <v>192</v>
      </c>
      <c r="AU2337" s="277" t="s">
        <v>80</v>
      </c>
      <c r="AV2337" s="16" t="s">
        <v>188</v>
      </c>
      <c r="AW2337" s="16" t="s">
        <v>194</v>
      </c>
      <c r="AX2337" s="16" t="s">
        <v>78</v>
      </c>
      <c r="AY2337" s="277" t="s">
        <v>181</v>
      </c>
    </row>
    <row r="2338" s="2" customFormat="1" ht="37.8" customHeight="1">
      <c r="A2338" s="41"/>
      <c r="B2338" s="42"/>
      <c r="C2338" s="216" t="s">
        <v>3092</v>
      </c>
      <c r="D2338" s="216" t="s">
        <v>183</v>
      </c>
      <c r="E2338" s="217" t="s">
        <v>3093</v>
      </c>
      <c r="F2338" s="218" t="s">
        <v>3094</v>
      </c>
      <c r="G2338" s="219" t="s">
        <v>283</v>
      </c>
      <c r="H2338" s="220">
        <v>544.64400000000001</v>
      </c>
      <c r="I2338" s="221"/>
      <c r="J2338" s="222">
        <f>ROUND(I2338*H2338,2)</f>
        <v>0</v>
      </c>
      <c r="K2338" s="218" t="s">
        <v>187</v>
      </c>
      <c r="L2338" s="47"/>
      <c r="M2338" s="223" t="s">
        <v>19</v>
      </c>
      <c r="N2338" s="224" t="s">
        <v>42</v>
      </c>
      <c r="O2338" s="87"/>
      <c r="P2338" s="225">
        <f>O2338*H2338</f>
        <v>0</v>
      </c>
      <c r="Q2338" s="225">
        <v>0</v>
      </c>
      <c r="R2338" s="225">
        <f>Q2338*H2338</f>
        <v>0</v>
      </c>
      <c r="S2338" s="225">
        <v>0.02</v>
      </c>
      <c r="T2338" s="226">
        <f>S2338*H2338</f>
        <v>10.89288</v>
      </c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R2338" s="227" t="s">
        <v>188</v>
      </c>
      <c r="AT2338" s="227" t="s">
        <v>183</v>
      </c>
      <c r="AU2338" s="227" t="s">
        <v>80</v>
      </c>
      <c r="AY2338" s="20" t="s">
        <v>181</v>
      </c>
      <c r="BE2338" s="228">
        <f>IF(N2338="základní",J2338,0)</f>
        <v>0</v>
      </c>
      <c r="BF2338" s="228">
        <f>IF(N2338="snížená",J2338,0)</f>
        <v>0</v>
      </c>
      <c r="BG2338" s="228">
        <f>IF(N2338="zákl. přenesená",J2338,0)</f>
        <v>0</v>
      </c>
      <c r="BH2338" s="228">
        <f>IF(N2338="sníž. přenesená",J2338,0)</f>
        <v>0</v>
      </c>
      <c r="BI2338" s="228">
        <f>IF(N2338="nulová",J2338,0)</f>
        <v>0</v>
      </c>
      <c r="BJ2338" s="20" t="s">
        <v>78</v>
      </c>
      <c r="BK2338" s="228">
        <f>ROUND(I2338*H2338,2)</f>
        <v>0</v>
      </c>
      <c r="BL2338" s="20" t="s">
        <v>188</v>
      </c>
      <c r="BM2338" s="227" t="s">
        <v>3095</v>
      </c>
    </row>
    <row r="2339" s="2" customFormat="1">
      <c r="A2339" s="41"/>
      <c r="B2339" s="42"/>
      <c r="C2339" s="43"/>
      <c r="D2339" s="229" t="s">
        <v>190</v>
      </c>
      <c r="E2339" s="43"/>
      <c r="F2339" s="230" t="s">
        <v>3096</v>
      </c>
      <c r="G2339" s="43"/>
      <c r="H2339" s="43"/>
      <c r="I2339" s="231"/>
      <c r="J2339" s="43"/>
      <c r="K2339" s="43"/>
      <c r="L2339" s="47"/>
      <c r="M2339" s="232"/>
      <c r="N2339" s="233"/>
      <c r="O2339" s="87"/>
      <c r="P2339" s="87"/>
      <c r="Q2339" s="87"/>
      <c r="R2339" s="87"/>
      <c r="S2339" s="87"/>
      <c r="T2339" s="88"/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T2339" s="20" t="s">
        <v>190</v>
      </c>
      <c r="AU2339" s="20" t="s">
        <v>80</v>
      </c>
    </row>
    <row r="2340" s="2" customFormat="1">
      <c r="A2340" s="41"/>
      <c r="B2340" s="42"/>
      <c r="C2340" s="43"/>
      <c r="D2340" s="236" t="s">
        <v>1288</v>
      </c>
      <c r="E2340" s="43"/>
      <c r="F2340" s="288" t="s">
        <v>3021</v>
      </c>
      <c r="G2340" s="43"/>
      <c r="H2340" s="43"/>
      <c r="I2340" s="231"/>
      <c r="J2340" s="43"/>
      <c r="K2340" s="43"/>
      <c r="L2340" s="47"/>
      <c r="M2340" s="232"/>
      <c r="N2340" s="233"/>
      <c r="O2340" s="87"/>
      <c r="P2340" s="87"/>
      <c r="Q2340" s="87"/>
      <c r="R2340" s="87"/>
      <c r="S2340" s="87"/>
      <c r="T2340" s="88"/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T2340" s="20" t="s">
        <v>1288</v>
      </c>
      <c r="AU2340" s="20" t="s">
        <v>80</v>
      </c>
    </row>
    <row r="2341" s="14" customFormat="1">
      <c r="A2341" s="14"/>
      <c r="B2341" s="245"/>
      <c r="C2341" s="246"/>
      <c r="D2341" s="236" t="s">
        <v>192</v>
      </c>
      <c r="E2341" s="247" t="s">
        <v>19</v>
      </c>
      <c r="F2341" s="248" t="s">
        <v>3097</v>
      </c>
      <c r="G2341" s="246"/>
      <c r="H2341" s="249">
        <v>385.10000000000002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192</v>
      </c>
      <c r="AU2341" s="255" t="s">
        <v>80</v>
      </c>
      <c r="AV2341" s="14" t="s">
        <v>80</v>
      </c>
      <c r="AW2341" s="14" t="s">
        <v>194</v>
      </c>
      <c r="AX2341" s="14" t="s">
        <v>71</v>
      </c>
      <c r="AY2341" s="255" t="s">
        <v>181</v>
      </c>
    </row>
    <row r="2342" s="14" customFormat="1">
      <c r="A2342" s="14"/>
      <c r="B2342" s="245"/>
      <c r="C2342" s="246"/>
      <c r="D2342" s="236" t="s">
        <v>192</v>
      </c>
      <c r="E2342" s="247" t="s">
        <v>19</v>
      </c>
      <c r="F2342" s="248" t="s">
        <v>3098</v>
      </c>
      <c r="G2342" s="246"/>
      <c r="H2342" s="249">
        <v>159.54400000000001</v>
      </c>
      <c r="I2342" s="250"/>
      <c r="J2342" s="246"/>
      <c r="K2342" s="246"/>
      <c r="L2342" s="251"/>
      <c r="M2342" s="252"/>
      <c r="N2342" s="253"/>
      <c r="O2342" s="253"/>
      <c r="P2342" s="253"/>
      <c r="Q2342" s="253"/>
      <c r="R2342" s="253"/>
      <c r="S2342" s="253"/>
      <c r="T2342" s="25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5" t="s">
        <v>192</v>
      </c>
      <c r="AU2342" s="255" t="s">
        <v>80</v>
      </c>
      <c r="AV2342" s="14" t="s">
        <v>80</v>
      </c>
      <c r="AW2342" s="14" t="s">
        <v>194</v>
      </c>
      <c r="AX2342" s="14" t="s">
        <v>71</v>
      </c>
      <c r="AY2342" s="255" t="s">
        <v>181</v>
      </c>
    </row>
    <row r="2343" s="2" customFormat="1" ht="44.25" customHeight="1">
      <c r="A2343" s="41"/>
      <c r="B2343" s="42"/>
      <c r="C2343" s="216" t="s">
        <v>3099</v>
      </c>
      <c r="D2343" s="216" t="s">
        <v>183</v>
      </c>
      <c r="E2343" s="217" t="s">
        <v>3100</v>
      </c>
      <c r="F2343" s="218" t="s">
        <v>3101</v>
      </c>
      <c r="G2343" s="219" t="s">
        <v>283</v>
      </c>
      <c r="H2343" s="220">
        <v>249.53</v>
      </c>
      <c r="I2343" s="221"/>
      <c r="J2343" s="222">
        <f>ROUND(I2343*H2343,2)</f>
        <v>0</v>
      </c>
      <c r="K2343" s="218" t="s">
        <v>187</v>
      </c>
      <c r="L2343" s="47"/>
      <c r="M2343" s="223" t="s">
        <v>19</v>
      </c>
      <c r="N2343" s="224" t="s">
        <v>42</v>
      </c>
      <c r="O2343" s="87"/>
      <c r="P2343" s="225">
        <f>O2343*H2343</f>
        <v>0</v>
      </c>
      <c r="Q2343" s="225">
        <v>0</v>
      </c>
      <c r="R2343" s="225">
        <f>Q2343*H2343</f>
        <v>0</v>
      </c>
      <c r="S2343" s="225">
        <v>0.045999999999999999</v>
      </c>
      <c r="T2343" s="226">
        <f>S2343*H2343</f>
        <v>11.47838</v>
      </c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R2343" s="227" t="s">
        <v>188</v>
      </c>
      <c r="AT2343" s="227" t="s">
        <v>183</v>
      </c>
      <c r="AU2343" s="227" t="s">
        <v>80</v>
      </c>
      <c r="AY2343" s="20" t="s">
        <v>181</v>
      </c>
      <c r="BE2343" s="228">
        <f>IF(N2343="základní",J2343,0)</f>
        <v>0</v>
      </c>
      <c r="BF2343" s="228">
        <f>IF(N2343="snížená",J2343,0)</f>
        <v>0</v>
      </c>
      <c r="BG2343" s="228">
        <f>IF(N2343="zákl. přenesená",J2343,0)</f>
        <v>0</v>
      </c>
      <c r="BH2343" s="228">
        <f>IF(N2343="sníž. přenesená",J2343,0)</f>
        <v>0</v>
      </c>
      <c r="BI2343" s="228">
        <f>IF(N2343="nulová",J2343,0)</f>
        <v>0</v>
      </c>
      <c r="BJ2343" s="20" t="s">
        <v>78</v>
      </c>
      <c r="BK2343" s="228">
        <f>ROUND(I2343*H2343,2)</f>
        <v>0</v>
      </c>
      <c r="BL2343" s="20" t="s">
        <v>188</v>
      </c>
      <c r="BM2343" s="227" t="s">
        <v>3102</v>
      </c>
    </row>
    <row r="2344" s="2" customFormat="1">
      <c r="A2344" s="41"/>
      <c r="B2344" s="42"/>
      <c r="C2344" s="43"/>
      <c r="D2344" s="229" t="s">
        <v>190</v>
      </c>
      <c r="E2344" s="43"/>
      <c r="F2344" s="230" t="s">
        <v>3103</v>
      </c>
      <c r="G2344" s="43"/>
      <c r="H2344" s="43"/>
      <c r="I2344" s="231"/>
      <c r="J2344" s="43"/>
      <c r="K2344" s="43"/>
      <c r="L2344" s="47"/>
      <c r="M2344" s="232"/>
      <c r="N2344" s="233"/>
      <c r="O2344" s="87"/>
      <c r="P2344" s="87"/>
      <c r="Q2344" s="87"/>
      <c r="R2344" s="87"/>
      <c r="S2344" s="87"/>
      <c r="T2344" s="88"/>
      <c r="U2344" s="41"/>
      <c r="V2344" s="41"/>
      <c r="W2344" s="41"/>
      <c r="X2344" s="41"/>
      <c r="Y2344" s="41"/>
      <c r="Z2344" s="41"/>
      <c r="AA2344" s="41"/>
      <c r="AB2344" s="41"/>
      <c r="AC2344" s="41"/>
      <c r="AD2344" s="41"/>
      <c r="AE2344" s="41"/>
      <c r="AT2344" s="20" t="s">
        <v>190</v>
      </c>
      <c r="AU2344" s="20" t="s">
        <v>80</v>
      </c>
    </row>
    <row r="2345" s="13" customFormat="1">
      <c r="A2345" s="13"/>
      <c r="B2345" s="234"/>
      <c r="C2345" s="235"/>
      <c r="D2345" s="236" t="s">
        <v>192</v>
      </c>
      <c r="E2345" s="237" t="s">
        <v>19</v>
      </c>
      <c r="F2345" s="238" t="s">
        <v>204</v>
      </c>
      <c r="G2345" s="235"/>
      <c r="H2345" s="237" t="s">
        <v>19</v>
      </c>
      <c r="I2345" s="239"/>
      <c r="J2345" s="235"/>
      <c r="K2345" s="235"/>
      <c r="L2345" s="240"/>
      <c r="M2345" s="241"/>
      <c r="N2345" s="242"/>
      <c r="O2345" s="242"/>
      <c r="P2345" s="242"/>
      <c r="Q2345" s="242"/>
      <c r="R2345" s="242"/>
      <c r="S2345" s="242"/>
      <c r="T2345" s="24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4" t="s">
        <v>192</v>
      </c>
      <c r="AU2345" s="244" t="s">
        <v>80</v>
      </c>
      <c r="AV2345" s="13" t="s">
        <v>78</v>
      </c>
      <c r="AW2345" s="13" t="s">
        <v>194</v>
      </c>
      <c r="AX2345" s="13" t="s">
        <v>71</v>
      </c>
      <c r="AY2345" s="244" t="s">
        <v>181</v>
      </c>
    </row>
    <row r="2346" s="13" customFormat="1">
      <c r="A2346" s="13"/>
      <c r="B2346" s="234"/>
      <c r="C2346" s="235"/>
      <c r="D2346" s="236" t="s">
        <v>192</v>
      </c>
      <c r="E2346" s="237" t="s">
        <v>19</v>
      </c>
      <c r="F2346" s="238" t="s">
        <v>464</v>
      </c>
      <c r="G2346" s="235"/>
      <c r="H2346" s="237" t="s">
        <v>19</v>
      </c>
      <c r="I2346" s="239"/>
      <c r="J2346" s="235"/>
      <c r="K2346" s="235"/>
      <c r="L2346" s="240"/>
      <c r="M2346" s="241"/>
      <c r="N2346" s="242"/>
      <c r="O2346" s="242"/>
      <c r="P2346" s="242"/>
      <c r="Q2346" s="242"/>
      <c r="R2346" s="242"/>
      <c r="S2346" s="242"/>
      <c r="T2346" s="24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4" t="s">
        <v>192</v>
      </c>
      <c r="AU2346" s="244" t="s">
        <v>80</v>
      </c>
      <c r="AV2346" s="13" t="s">
        <v>78</v>
      </c>
      <c r="AW2346" s="13" t="s">
        <v>194</v>
      </c>
      <c r="AX2346" s="13" t="s">
        <v>71</v>
      </c>
      <c r="AY2346" s="244" t="s">
        <v>181</v>
      </c>
    </row>
    <row r="2347" s="14" customFormat="1">
      <c r="A2347" s="14"/>
      <c r="B2347" s="245"/>
      <c r="C2347" s="246"/>
      <c r="D2347" s="236" t="s">
        <v>192</v>
      </c>
      <c r="E2347" s="247" t="s">
        <v>19</v>
      </c>
      <c r="F2347" s="248" t="s">
        <v>3104</v>
      </c>
      <c r="G2347" s="246"/>
      <c r="H2347" s="249">
        <v>3.8212000000000002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192</v>
      </c>
      <c r="AU2347" s="255" t="s">
        <v>80</v>
      </c>
      <c r="AV2347" s="14" t="s">
        <v>80</v>
      </c>
      <c r="AW2347" s="14" t="s">
        <v>194</v>
      </c>
      <c r="AX2347" s="14" t="s">
        <v>71</v>
      </c>
      <c r="AY2347" s="255" t="s">
        <v>181</v>
      </c>
    </row>
    <row r="2348" s="14" customFormat="1">
      <c r="A2348" s="14"/>
      <c r="B2348" s="245"/>
      <c r="C2348" s="246"/>
      <c r="D2348" s="236" t="s">
        <v>192</v>
      </c>
      <c r="E2348" s="247" t="s">
        <v>19</v>
      </c>
      <c r="F2348" s="248" t="s">
        <v>3105</v>
      </c>
      <c r="G2348" s="246"/>
      <c r="H2348" s="249">
        <v>17.999999999999996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192</v>
      </c>
      <c r="AU2348" s="255" t="s">
        <v>80</v>
      </c>
      <c r="AV2348" s="14" t="s">
        <v>80</v>
      </c>
      <c r="AW2348" s="14" t="s">
        <v>194</v>
      </c>
      <c r="AX2348" s="14" t="s">
        <v>71</v>
      </c>
      <c r="AY2348" s="255" t="s">
        <v>181</v>
      </c>
    </row>
    <row r="2349" s="14" customFormat="1">
      <c r="A2349" s="14"/>
      <c r="B2349" s="245"/>
      <c r="C2349" s="246"/>
      <c r="D2349" s="236" t="s">
        <v>192</v>
      </c>
      <c r="E2349" s="247" t="s">
        <v>19</v>
      </c>
      <c r="F2349" s="248" t="s">
        <v>3106</v>
      </c>
      <c r="G2349" s="246"/>
      <c r="H2349" s="249">
        <v>13.240455000000001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192</v>
      </c>
      <c r="AU2349" s="255" t="s">
        <v>80</v>
      </c>
      <c r="AV2349" s="14" t="s">
        <v>80</v>
      </c>
      <c r="AW2349" s="14" t="s">
        <v>194</v>
      </c>
      <c r="AX2349" s="14" t="s">
        <v>71</v>
      </c>
      <c r="AY2349" s="255" t="s">
        <v>181</v>
      </c>
    </row>
    <row r="2350" s="14" customFormat="1">
      <c r="A2350" s="14"/>
      <c r="B2350" s="245"/>
      <c r="C2350" s="246"/>
      <c r="D2350" s="236" t="s">
        <v>192</v>
      </c>
      <c r="E2350" s="247" t="s">
        <v>19</v>
      </c>
      <c r="F2350" s="248" t="s">
        <v>3107</v>
      </c>
      <c r="G2350" s="246"/>
      <c r="H2350" s="249">
        <v>99.586500000000001</v>
      </c>
      <c r="I2350" s="250"/>
      <c r="J2350" s="246"/>
      <c r="K2350" s="246"/>
      <c r="L2350" s="251"/>
      <c r="M2350" s="252"/>
      <c r="N2350" s="253"/>
      <c r="O2350" s="253"/>
      <c r="P2350" s="253"/>
      <c r="Q2350" s="253"/>
      <c r="R2350" s="253"/>
      <c r="S2350" s="253"/>
      <c r="T2350" s="25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5" t="s">
        <v>192</v>
      </c>
      <c r="AU2350" s="255" t="s">
        <v>80</v>
      </c>
      <c r="AV2350" s="14" t="s">
        <v>80</v>
      </c>
      <c r="AW2350" s="14" t="s">
        <v>194</v>
      </c>
      <c r="AX2350" s="14" t="s">
        <v>71</v>
      </c>
      <c r="AY2350" s="255" t="s">
        <v>181</v>
      </c>
    </row>
    <row r="2351" s="15" customFormat="1">
      <c r="A2351" s="15"/>
      <c r="B2351" s="256"/>
      <c r="C2351" s="257"/>
      <c r="D2351" s="236" t="s">
        <v>192</v>
      </c>
      <c r="E2351" s="258" t="s">
        <v>19</v>
      </c>
      <c r="F2351" s="259" t="s">
        <v>214</v>
      </c>
      <c r="G2351" s="257"/>
      <c r="H2351" s="260">
        <v>134.648155</v>
      </c>
      <c r="I2351" s="261"/>
      <c r="J2351" s="257"/>
      <c r="K2351" s="257"/>
      <c r="L2351" s="262"/>
      <c r="M2351" s="263"/>
      <c r="N2351" s="264"/>
      <c r="O2351" s="264"/>
      <c r="P2351" s="264"/>
      <c r="Q2351" s="264"/>
      <c r="R2351" s="264"/>
      <c r="S2351" s="264"/>
      <c r="T2351" s="26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66" t="s">
        <v>192</v>
      </c>
      <c r="AU2351" s="266" t="s">
        <v>80</v>
      </c>
      <c r="AV2351" s="15" t="s">
        <v>97</v>
      </c>
      <c r="AW2351" s="15" t="s">
        <v>194</v>
      </c>
      <c r="AX2351" s="15" t="s">
        <v>71</v>
      </c>
      <c r="AY2351" s="266" t="s">
        <v>181</v>
      </c>
    </row>
    <row r="2352" s="13" customFormat="1">
      <c r="A2352" s="13"/>
      <c r="B2352" s="234"/>
      <c r="C2352" s="235"/>
      <c r="D2352" s="236" t="s">
        <v>192</v>
      </c>
      <c r="E2352" s="237" t="s">
        <v>19</v>
      </c>
      <c r="F2352" s="238" t="s">
        <v>469</v>
      </c>
      <c r="G2352" s="235"/>
      <c r="H2352" s="237" t="s">
        <v>19</v>
      </c>
      <c r="I2352" s="239"/>
      <c r="J2352" s="235"/>
      <c r="K2352" s="235"/>
      <c r="L2352" s="240"/>
      <c r="M2352" s="241"/>
      <c r="N2352" s="242"/>
      <c r="O2352" s="242"/>
      <c r="P2352" s="242"/>
      <c r="Q2352" s="242"/>
      <c r="R2352" s="242"/>
      <c r="S2352" s="242"/>
      <c r="T2352" s="24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44" t="s">
        <v>192</v>
      </c>
      <c r="AU2352" s="244" t="s">
        <v>80</v>
      </c>
      <c r="AV2352" s="13" t="s">
        <v>78</v>
      </c>
      <c r="AW2352" s="13" t="s">
        <v>194</v>
      </c>
      <c r="AX2352" s="13" t="s">
        <v>71</v>
      </c>
      <c r="AY2352" s="244" t="s">
        <v>181</v>
      </c>
    </row>
    <row r="2353" s="14" customFormat="1">
      <c r="A2353" s="14"/>
      <c r="B2353" s="245"/>
      <c r="C2353" s="246"/>
      <c r="D2353" s="236" t="s">
        <v>192</v>
      </c>
      <c r="E2353" s="247" t="s">
        <v>19</v>
      </c>
      <c r="F2353" s="248" t="s">
        <v>1390</v>
      </c>
      <c r="G2353" s="246"/>
      <c r="H2353" s="249">
        <v>14.875999999999999</v>
      </c>
      <c r="I2353" s="250"/>
      <c r="J2353" s="246"/>
      <c r="K2353" s="246"/>
      <c r="L2353" s="251"/>
      <c r="M2353" s="252"/>
      <c r="N2353" s="253"/>
      <c r="O2353" s="253"/>
      <c r="P2353" s="253"/>
      <c r="Q2353" s="253"/>
      <c r="R2353" s="253"/>
      <c r="S2353" s="253"/>
      <c r="T2353" s="25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5" t="s">
        <v>192</v>
      </c>
      <c r="AU2353" s="255" t="s">
        <v>80</v>
      </c>
      <c r="AV2353" s="14" t="s">
        <v>80</v>
      </c>
      <c r="AW2353" s="14" t="s">
        <v>194</v>
      </c>
      <c r="AX2353" s="14" t="s">
        <v>71</v>
      </c>
      <c r="AY2353" s="255" t="s">
        <v>181</v>
      </c>
    </row>
    <row r="2354" s="14" customFormat="1">
      <c r="A2354" s="14"/>
      <c r="B2354" s="245"/>
      <c r="C2354" s="246"/>
      <c r="D2354" s="236" t="s">
        <v>192</v>
      </c>
      <c r="E2354" s="247" t="s">
        <v>19</v>
      </c>
      <c r="F2354" s="248" t="s">
        <v>3108</v>
      </c>
      <c r="G2354" s="246"/>
      <c r="H2354" s="249">
        <v>11.780000000000001</v>
      </c>
      <c r="I2354" s="250"/>
      <c r="J2354" s="246"/>
      <c r="K2354" s="246"/>
      <c r="L2354" s="251"/>
      <c r="M2354" s="252"/>
      <c r="N2354" s="253"/>
      <c r="O2354" s="253"/>
      <c r="P2354" s="253"/>
      <c r="Q2354" s="253"/>
      <c r="R2354" s="253"/>
      <c r="S2354" s="253"/>
      <c r="T2354" s="25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5" t="s">
        <v>192</v>
      </c>
      <c r="AU2354" s="255" t="s">
        <v>80</v>
      </c>
      <c r="AV2354" s="14" t="s">
        <v>80</v>
      </c>
      <c r="AW2354" s="14" t="s">
        <v>194</v>
      </c>
      <c r="AX2354" s="14" t="s">
        <v>71</v>
      </c>
      <c r="AY2354" s="255" t="s">
        <v>181</v>
      </c>
    </row>
    <row r="2355" s="14" customFormat="1">
      <c r="A2355" s="14"/>
      <c r="B2355" s="245"/>
      <c r="C2355" s="246"/>
      <c r="D2355" s="236" t="s">
        <v>192</v>
      </c>
      <c r="E2355" s="247" t="s">
        <v>19</v>
      </c>
      <c r="F2355" s="248" t="s">
        <v>3109</v>
      </c>
      <c r="G2355" s="246"/>
      <c r="H2355" s="249">
        <v>6.1480000000000006</v>
      </c>
      <c r="I2355" s="250"/>
      <c r="J2355" s="246"/>
      <c r="K2355" s="246"/>
      <c r="L2355" s="251"/>
      <c r="M2355" s="252"/>
      <c r="N2355" s="253"/>
      <c r="O2355" s="253"/>
      <c r="P2355" s="253"/>
      <c r="Q2355" s="253"/>
      <c r="R2355" s="253"/>
      <c r="S2355" s="253"/>
      <c r="T2355" s="25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5" t="s">
        <v>192</v>
      </c>
      <c r="AU2355" s="255" t="s">
        <v>80</v>
      </c>
      <c r="AV2355" s="14" t="s">
        <v>80</v>
      </c>
      <c r="AW2355" s="14" t="s">
        <v>194</v>
      </c>
      <c r="AX2355" s="14" t="s">
        <v>71</v>
      </c>
      <c r="AY2355" s="255" t="s">
        <v>181</v>
      </c>
    </row>
    <row r="2356" s="15" customFormat="1">
      <c r="A2356" s="15"/>
      <c r="B2356" s="256"/>
      <c r="C2356" s="257"/>
      <c r="D2356" s="236" t="s">
        <v>192</v>
      </c>
      <c r="E2356" s="258" t="s">
        <v>19</v>
      </c>
      <c r="F2356" s="259" t="s">
        <v>214</v>
      </c>
      <c r="G2356" s="257"/>
      <c r="H2356" s="260">
        <v>32.804000000000002</v>
      </c>
      <c r="I2356" s="261"/>
      <c r="J2356" s="257"/>
      <c r="K2356" s="257"/>
      <c r="L2356" s="262"/>
      <c r="M2356" s="263"/>
      <c r="N2356" s="264"/>
      <c r="O2356" s="264"/>
      <c r="P2356" s="264"/>
      <c r="Q2356" s="264"/>
      <c r="R2356" s="264"/>
      <c r="S2356" s="264"/>
      <c r="T2356" s="26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T2356" s="266" t="s">
        <v>192</v>
      </c>
      <c r="AU2356" s="266" t="s">
        <v>80</v>
      </c>
      <c r="AV2356" s="15" t="s">
        <v>97</v>
      </c>
      <c r="AW2356" s="15" t="s">
        <v>194</v>
      </c>
      <c r="AX2356" s="15" t="s">
        <v>71</v>
      </c>
      <c r="AY2356" s="266" t="s">
        <v>181</v>
      </c>
    </row>
    <row r="2357" s="13" customFormat="1">
      <c r="A2357" s="13"/>
      <c r="B2357" s="234"/>
      <c r="C2357" s="235"/>
      <c r="D2357" s="236" t="s">
        <v>192</v>
      </c>
      <c r="E2357" s="237" t="s">
        <v>19</v>
      </c>
      <c r="F2357" s="238" t="s">
        <v>471</v>
      </c>
      <c r="G2357" s="235"/>
      <c r="H2357" s="237" t="s">
        <v>19</v>
      </c>
      <c r="I2357" s="239"/>
      <c r="J2357" s="235"/>
      <c r="K2357" s="235"/>
      <c r="L2357" s="240"/>
      <c r="M2357" s="241"/>
      <c r="N2357" s="242"/>
      <c r="O2357" s="242"/>
      <c r="P2357" s="242"/>
      <c r="Q2357" s="242"/>
      <c r="R2357" s="242"/>
      <c r="S2357" s="242"/>
      <c r="T2357" s="24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44" t="s">
        <v>192</v>
      </c>
      <c r="AU2357" s="244" t="s">
        <v>80</v>
      </c>
      <c r="AV2357" s="13" t="s">
        <v>78</v>
      </c>
      <c r="AW2357" s="13" t="s">
        <v>194</v>
      </c>
      <c r="AX2357" s="13" t="s">
        <v>71</v>
      </c>
      <c r="AY2357" s="244" t="s">
        <v>181</v>
      </c>
    </row>
    <row r="2358" s="14" customFormat="1">
      <c r="A2358" s="14"/>
      <c r="B2358" s="245"/>
      <c r="C2358" s="246"/>
      <c r="D2358" s="236" t="s">
        <v>192</v>
      </c>
      <c r="E2358" s="247" t="s">
        <v>19</v>
      </c>
      <c r="F2358" s="248" t="s">
        <v>3110</v>
      </c>
      <c r="G2358" s="246"/>
      <c r="H2358" s="249">
        <v>4.9550000000000001</v>
      </c>
      <c r="I2358" s="250"/>
      <c r="J2358" s="246"/>
      <c r="K2358" s="246"/>
      <c r="L2358" s="251"/>
      <c r="M2358" s="252"/>
      <c r="N2358" s="253"/>
      <c r="O2358" s="253"/>
      <c r="P2358" s="253"/>
      <c r="Q2358" s="253"/>
      <c r="R2358" s="253"/>
      <c r="S2358" s="253"/>
      <c r="T2358" s="25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T2358" s="255" t="s">
        <v>192</v>
      </c>
      <c r="AU2358" s="255" t="s">
        <v>80</v>
      </c>
      <c r="AV2358" s="14" t="s">
        <v>80</v>
      </c>
      <c r="AW2358" s="14" t="s">
        <v>194</v>
      </c>
      <c r="AX2358" s="14" t="s">
        <v>71</v>
      </c>
      <c r="AY2358" s="255" t="s">
        <v>181</v>
      </c>
    </row>
    <row r="2359" s="15" customFormat="1">
      <c r="A2359" s="15"/>
      <c r="B2359" s="256"/>
      <c r="C2359" s="257"/>
      <c r="D2359" s="236" t="s">
        <v>192</v>
      </c>
      <c r="E2359" s="258" t="s">
        <v>19</v>
      </c>
      <c r="F2359" s="259" t="s">
        <v>214</v>
      </c>
      <c r="G2359" s="257"/>
      <c r="H2359" s="260">
        <v>4.9550000000000001</v>
      </c>
      <c r="I2359" s="261"/>
      <c r="J2359" s="257"/>
      <c r="K2359" s="257"/>
      <c r="L2359" s="262"/>
      <c r="M2359" s="263"/>
      <c r="N2359" s="264"/>
      <c r="O2359" s="264"/>
      <c r="P2359" s="264"/>
      <c r="Q2359" s="264"/>
      <c r="R2359" s="264"/>
      <c r="S2359" s="264"/>
      <c r="T2359" s="26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T2359" s="266" t="s">
        <v>192</v>
      </c>
      <c r="AU2359" s="266" t="s">
        <v>80</v>
      </c>
      <c r="AV2359" s="15" t="s">
        <v>97</v>
      </c>
      <c r="AW2359" s="15" t="s">
        <v>194</v>
      </c>
      <c r="AX2359" s="15" t="s">
        <v>71</v>
      </c>
      <c r="AY2359" s="266" t="s">
        <v>181</v>
      </c>
    </row>
    <row r="2360" s="13" customFormat="1">
      <c r="A2360" s="13"/>
      <c r="B2360" s="234"/>
      <c r="C2360" s="235"/>
      <c r="D2360" s="236" t="s">
        <v>192</v>
      </c>
      <c r="E2360" s="237" t="s">
        <v>19</v>
      </c>
      <c r="F2360" s="238" t="s">
        <v>715</v>
      </c>
      <c r="G2360" s="235"/>
      <c r="H2360" s="237" t="s">
        <v>19</v>
      </c>
      <c r="I2360" s="239"/>
      <c r="J2360" s="235"/>
      <c r="K2360" s="235"/>
      <c r="L2360" s="240"/>
      <c r="M2360" s="241"/>
      <c r="N2360" s="242"/>
      <c r="O2360" s="242"/>
      <c r="P2360" s="242"/>
      <c r="Q2360" s="242"/>
      <c r="R2360" s="242"/>
      <c r="S2360" s="242"/>
      <c r="T2360" s="24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4" t="s">
        <v>192</v>
      </c>
      <c r="AU2360" s="244" t="s">
        <v>80</v>
      </c>
      <c r="AV2360" s="13" t="s">
        <v>78</v>
      </c>
      <c r="AW2360" s="13" t="s">
        <v>194</v>
      </c>
      <c r="AX2360" s="13" t="s">
        <v>71</v>
      </c>
      <c r="AY2360" s="244" t="s">
        <v>181</v>
      </c>
    </row>
    <row r="2361" s="14" customFormat="1">
      <c r="A2361" s="14"/>
      <c r="B2361" s="245"/>
      <c r="C2361" s="246"/>
      <c r="D2361" s="236" t="s">
        <v>192</v>
      </c>
      <c r="E2361" s="247" t="s">
        <v>19</v>
      </c>
      <c r="F2361" s="248" t="s">
        <v>3111</v>
      </c>
      <c r="G2361" s="246"/>
      <c r="H2361" s="249">
        <v>2.4975000000000001</v>
      </c>
      <c r="I2361" s="250"/>
      <c r="J2361" s="246"/>
      <c r="K2361" s="246"/>
      <c r="L2361" s="251"/>
      <c r="M2361" s="252"/>
      <c r="N2361" s="253"/>
      <c r="O2361" s="253"/>
      <c r="P2361" s="253"/>
      <c r="Q2361" s="253"/>
      <c r="R2361" s="253"/>
      <c r="S2361" s="253"/>
      <c r="T2361" s="25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T2361" s="255" t="s">
        <v>192</v>
      </c>
      <c r="AU2361" s="255" t="s">
        <v>80</v>
      </c>
      <c r="AV2361" s="14" t="s">
        <v>80</v>
      </c>
      <c r="AW2361" s="14" t="s">
        <v>194</v>
      </c>
      <c r="AX2361" s="14" t="s">
        <v>71</v>
      </c>
      <c r="AY2361" s="255" t="s">
        <v>181</v>
      </c>
    </row>
    <row r="2362" s="15" customFormat="1">
      <c r="A2362" s="15"/>
      <c r="B2362" s="256"/>
      <c r="C2362" s="257"/>
      <c r="D2362" s="236" t="s">
        <v>192</v>
      </c>
      <c r="E2362" s="258" t="s">
        <v>19</v>
      </c>
      <c r="F2362" s="259" t="s">
        <v>214</v>
      </c>
      <c r="G2362" s="257"/>
      <c r="H2362" s="260">
        <v>2.4975000000000001</v>
      </c>
      <c r="I2362" s="261"/>
      <c r="J2362" s="257"/>
      <c r="K2362" s="257"/>
      <c r="L2362" s="262"/>
      <c r="M2362" s="263"/>
      <c r="N2362" s="264"/>
      <c r="O2362" s="264"/>
      <c r="P2362" s="264"/>
      <c r="Q2362" s="264"/>
      <c r="R2362" s="264"/>
      <c r="S2362" s="264"/>
      <c r="T2362" s="26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T2362" s="266" t="s">
        <v>192</v>
      </c>
      <c r="AU2362" s="266" t="s">
        <v>80</v>
      </c>
      <c r="AV2362" s="15" t="s">
        <v>97</v>
      </c>
      <c r="AW2362" s="15" t="s">
        <v>194</v>
      </c>
      <c r="AX2362" s="15" t="s">
        <v>71</v>
      </c>
      <c r="AY2362" s="266" t="s">
        <v>181</v>
      </c>
    </row>
    <row r="2363" s="13" customFormat="1">
      <c r="A2363" s="13"/>
      <c r="B2363" s="234"/>
      <c r="C2363" s="235"/>
      <c r="D2363" s="236" t="s">
        <v>192</v>
      </c>
      <c r="E2363" s="237" t="s">
        <v>19</v>
      </c>
      <c r="F2363" s="238" t="s">
        <v>215</v>
      </c>
      <c r="G2363" s="235"/>
      <c r="H2363" s="237" t="s">
        <v>19</v>
      </c>
      <c r="I2363" s="239"/>
      <c r="J2363" s="235"/>
      <c r="K2363" s="235"/>
      <c r="L2363" s="240"/>
      <c r="M2363" s="241"/>
      <c r="N2363" s="242"/>
      <c r="O2363" s="242"/>
      <c r="P2363" s="242"/>
      <c r="Q2363" s="242"/>
      <c r="R2363" s="242"/>
      <c r="S2363" s="242"/>
      <c r="T2363" s="24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4" t="s">
        <v>192</v>
      </c>
      <c r="AU2363" s="244" t="s">
        <v>80</v>
      </c>
      <c r="AV2363" s="13" t="s">
        <v>78</v>
      </c>
      <c r="AW2363" s="13" t="s">
        <v>194</v>
      </c>
      <c r="AX2363" s="13" t="s">
        <v>71</v>
      </c>
      <c r="AY2363" s="244" t="s">
        <v>181</v>
      </c>
    </row>
    <row r="2364" s="14" customFormat="1">
      <c r="A2364" s="14"/>
      <c r="B2364" s="245"/>
      <c r="C2364" s="246"/>
      <c r="D2364" s="236" t="s">
        <v>192</v>
      </c>
      <c r="E2364" s="247" t="s">
        <v>19</v>
      </c>
      <c r="F2364" s="248" t="s">
        <v>3112</v>
      </c>
      <c r="G2364" s="246"/>
      <c r="H2364" s="249">
        <v>3.2999999999999998</v>
      </c>
      <c r="I2364" s="250"/>
      <c r="J2364" s="246"/>
      <c r="K2364" s="246"/>
      <c r="L2364" s="251"/>
      <c r="M2364" s="252"/>
      <c r="N2364" s="253"/>
      <c r="O2364" s="253"/>
      <c r="P2364" s="253"/>
      <c r="Q2364" s="253"/>
      <c r="R2364" s="253"/>
      <c r="S2364" s="253"/>
      <c r="T2364" s="25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5" t="s">
        <v>192</v>
      </c>
      <c r="AU2364" s="255" t="s">
        <v>80</v>
      </c>
      <c r="AV2364" s="14" t="s">
        <v>80</v>
      </c>
      <c r="AW2364" s="14" t="s">
        <v>194</v>
      </c>
      <c r="AX2364" s="14" t="s">
        <v>71</v>
      </c>
      <c r="AY2364" s="255" t="s">
        <v>181</v>
      </c>
    </row>
    <row r="2365" s="14" customFormat="1">
      <c r="A2365" s="14"/>
      <c r="B2365" s="245"/>
      <c r="C2365" s="246"/>
      <c r="D2365" s="236" t="s">
        <v>192</v>
      </c>
      <c r="E2365" s="247" t="s">
        <v>19</v>
      </c>
      <c r="F2365" s="248" t="s">
        <v>3113</v>
      </c>
      <c r="G2365" s="246"/>
      <c r="H2365" s="249">
        <v>15.4748</v>
      </c>
      <c r="I2365" s="250"/>
      <c r="J2365" s="246"/>
      <c r="K2365" s="246"/>
      <c r="L2365" s="251"/>
      <c r="M2365" s="252"/>
      <c r="N2365" s="253"/>
      <c r="O2365" s="253"/>
      <c r="P2365" s="253"/>
      <c r="Q2365" s="253"/>
      <c r="R2365" s="253"/>
      <c r="S2365" s="253"/>
      <c r="T2365" s="25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55" t="s">
        <v>192</v>
      </c>
      <c r="AU2365" s="255" t="s">
        <v>80</v>
      </c>
      <c r="AV2365" s="14" t="s">
        <v>80</v>
      </c>
      <c r="AW2365" s="14" t="s">
        <v>194</v>
      </c>
      <c r="AX2365" s="14" t="s">
        <v>71</v>
      </c>
      <c r="AY2365" s="255" t="s">
        <v>181</v>
      </c>
    </row>
    <row r="2366" s="14" customFormat="1">
      <c r="A2366" s="14"/>
      <c r="B2366" s="245"/>
      <c r="C2366" s="246"/>
      <c r="D2366" s="236" t="s">
        <v>192</v>
      </c>
      <c r="E2366" s="247" t="s">
        <v>19</v>
      </c>
      <c r="F2366" s="248" t="s">
        <v>3114</v>
      </c>
      <c r="G2366" s="246"/>
      <c r="H2366" s="249">
        <v>0.61499999999999988</v>
      </c>
      <c r="I2366" s="250"/>
      <c r="J2366" s="246"/>
      <c r="K2366" s="246"/>
      <c r="L2366" s="251"/>
      <c r="M2366" s="252"/>
      <c r="N2366" s="253"/>
      <c r="O2366" s="253"/>
      <c r="P2366" s="253"/>
      <c r="Q2366" s="253"/>
      <c r="R2366" s="253"/>
      <c r="S2366" s="253"/>
      <c r="T2366" s="25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5" t="s">
        <v>192</v>
      </c>
      <c r="AU2366" s="255" t="s">
        <v>80</v>
      </c>
      <c r="AV2366" s="14" t="s">
        <v>80</v>
      </c>
      <c r="AW2366" s="14" t="s">
        <v>194</v>
      </c>
      <c r="AX2366" s="14" t="s">
        <v>71</v>
      </c>
      <c r="AY2366" s="255" t="s">
        <v>181</v>
      </c>
    </row>
    <row r="2367" s="15" customFormat="1">
      <c r="A2367" s="15"/>
      <c r="B2367" s="256"/>
      <c r="C2367" s="257"/>
      <c r="D2367" s="236" t="s">
        <v>192</v>
      </c>
      <c r="E2367" s="258" t="s">
        <v>19</v>
      </c>
      <c r="F2367" s="259" t="s">
        <v>214</v>
      </c>
      <c r="G2367" s="257"/>
      <c r="H2367" s="260">
        <v>19.389799999999997</v>
      </c>
      <c r="I2367" s="261"/>
      <c r="J2367" s="257"/>
      <c r="K2367" s="257"/>
      <c r="L2367" s="262"/>
      <c r="M2367" s="263"/>
      <c r="N2367" s="264"/>
      <c r="O2367" s="264"/>
      <c r="P2367" s="264"/>
      <c r="Q2367" s="264"/>
      <c r="R2367" s="264"/>
      <c r="S2367" s="264"/>
      <c r="T2367" s="26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T2367" s="266" t="s">
        <v>192</v>
      </c>
      <c r="AU2367" s="266" t="s">
        <v>80</v>
      </c>
      <c r="AV2367" s="15" t="s">
        <v>97</v>
      </c>
      <c r="AW2367" s="15" t="s">
        <v>194</v>
      </c>
      <c r="AX2367" s="15" t="s">
        <v>71</v>
      </c>
      <c r="AY2367" s="266" t="s">
        <v>181</v>
      </c>
    </row>
    <row r="2368" s="13" customFormat="1">
      <c r="A2368" s="13"/>
      <c r="B2368" s="234"/>
      <c r="C2368" s="235"/>
      <c r="D2368" s="236" t="s">
        <v>192</v>
      </c>
      <c r="E2368" s="237" t="s">
        <v>19</v>
      </c>
      <c r="F2368" s="238" t="s">
        <v>217</v>
      </c>
      <c r="G2368" s="235"/>
      <c r="H2368" s="237" t="s">
        <v>19</v>
      </c>
      <c r="I2368" s="239"/>
      <c r="J2368" s="235"/>
      <c r="K2368" s="235"/>
      <c r="L2368" s="240"/>
      <c r="M2368" s="241"/>
      <c r="N2368" s="242"/>
      <c r="O2368" s="242"/>
      <c r="P2368" s="242"/>
      <c r="Q2368" s="242"/>
      <c r="R2368" s="242"/>
      <c r="S2368" s="242"/>
      <c r="T2368" s="24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44" t="s">
        <v>192</v>
      </c>
      <c r="AU2368" s="244" t="s">
        <v>80</v>
      </c>
      <c r="AV2368" s="13" t="s">
        <v>78</v>
      </c>
      <c r="AW2368" s="13" t="s">
        <v>194</v>
      </c>
      <c r="AX2368" s="13" t="s">
        <v>71</v>
      </c>
      <c r="AY2368" s="244" t="s">
        <v>181</v>
      </c>
    </row>
    <row r="2369" s="14" customFormat="1">
      <c r="A2369" s="14"/>
      <c r="B2369" s="245"/>
      <c r="C2369" s="246"/>
      <c r="D2369" s="236" t="s">
        <v>192</v>
      </c>
      <c r="E2369" s="247" t="s">
        <v>19</v>
      </c>
      <c r="F2369" s="248" t="s">
        <v>3115</v>
      </c>
      <c r="G2369" s="246"/>
      <c r="H2369" s="249">
        <v>55.235999999999997</v>
      </c>
      <c r="I2369" s="250"/>
      <c r="J2369" s="246"/>
      <c r="K2369" s="246"/>
      <c r="L2369" s="251"/>
      <c r="M2369" s="252"/>
      <c r="N2369" s="253"/>
      <c r="O2369" s="253"/>
      <c r="P2369" s="253"/>
      <c r="Q2369" s="253"/>
      <c r="R2369" s="253"/>
      <c r="S2369" s="253"/>
      <c r="T2369" s="25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T2369" s="255" t="s">
        <v>192</v>
      </c>
      <c r="AU2369" s="255" t="s">
        <v>80</v>
      </c>
      <c r="AV2369" s="14" t="s">
        <v>80</v>
      </c>
      <c r="AW2369" s="14" t="s">
        <v>194</v>
      </c>
      <c r="AX2369" s="14" t="s">
        <v>71</v>
      </c>
      <c r="AY2369" s="255" t="s">
        <v>181</v>
      </c>
    </row>
    <row r="2370" s="15" customFormat="1">
      <c r="A2370" s="15"/>
      <c r="B2370" s="256"/>
      <c r="C2370" s="257"/>
      <c r="D2370" s="236" t="s">
        <v>192</v>
      </c>
      <c r="E2370" s="258" t="s">
        <v>19</v>
      </c>
      <c r="F2370" s="259" t="s">
        <v>214</v>
      </c>
      <c r="G2370" s="257"/>
      <c r="H2370" s="260">
        <v>55.235999999999997</v>
      </c>
      <c r="I2370" s="261"/>
      <c r="J2370" s="257"/>
      <c r="K2370" s="257"/>
      <c r="L2370" s="262"/>
      <c r="M2370" s="263"/>
      <c r="N2370" s="264"/>
      <c r="O2370" s="264"/>
      <c r="P2370" s="264"/>
      <c r="Q2370" s="264"/>
      <c r="R2370" s="264"/>
      <c r="S2370" s="264"/>
      <c r="T2370" s="26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T2370" s="266" t="s">
        <v>192</v>
      </c>
      <c r="AU2370" s="266" t="s">
        <v>80</v>
      </c>
      <c r="AV2370" s="15" t="s">
        <v>97</v>
      </c>
      <c r="AW2370" s="15" t="s">
        <v>194</v>
      </c>
      <c r="AX2370" s="15" t="s">
        <v>71</v>
      </c>
      <c r="AY2370" s="266" t="s">
        <v>181</v>
      </c>
    </row>
    <row r="2371" s="16" customFormat="1">
      <c r="A2371" s="16"/>
      <c r="B2371" s="267"/>
      <c r="C2371" s="268"/>
      <c r="D2371" s="236" t="s">
        <v>192</v>
      </c>
      <c r="E2371" s="269" t="s">
        <v>19</v>
      </c>
      <c r="F2371" s="270" t="s">
        <v>220</v>
      </c>
      <c r="G2371" s="268"/>
      <c r="H2371" s="271">
        <v>249.53045500000002</v>
      </c>
      <c r="I2371" s="272"/>
      <c r="J2371" s="268"/>
      <c r="K2371" s="268"/>
      <c r="L2371" s="273"/>
      <c r="M2371" s="274"/>
      <c r="N2371" s="275"/>
      <c r="O2371" s="275"/>
      <c r="P2371" s="275"/>
      <c r="Q2371" s="275"/>
      <c r="R2371" s="275"/>
      <c r="S2371" s="275"/>
      <c r="T2371" s="27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T2371" s="277" t="s">
        <v>192</v>
      </c>
      <c r="AU2371" s="277" t="s">
        <v>80</v>
      </c>
      <c r="AV2371" s="16" t="s">
        <v>188</v>
      </c>
      <c r="AW2371" s="16" t="s">
        <v>194</v>
      </c>
      <c r="AX2371" s="16" t="s">
        <v>78</v>
      </c>
      <c r="AY2371" s="277" t="s">
        <v>181</v>
      </c>
    </row>
    <row r="2372" s="2" customFormat="1" ht="44.25" customHeight="1">
      <c r="A2372" s="41"/>
      <c r="B2372" s="42"/>
      <c r="C2372" s="216" t="s">
        <v>3116</v>
      </c>
      <c r="D2372" s="216" t="s">
        <v>183</v>
      </c>
      <c r="E2372" s="217" t="s">
        <v>3117</v>
      </c>
      <c r="F2372" s="218" t="s">
        <v>3118</v>
      </c>
      <c r="G2372" s="219" t="s">
        <v>283</v>
      </c>
      <c r="H2372" s="220">
        <v>134.28200000000001</v>
      </c>
      <c r="I2372" s="221"/>
      <c r="J2372" s="222">
        <f>ROUND(I2372*H2372,2)</f>
        <v>0</v>
      </c>
      <c r="K2372" s="218" t="s">
        <v>187</v>
      </c>
      <c r="L2372" s="47"/>
      <c r="M2372" s="223" t="s">
        <v>19</v>
      </c>
      <c r="N2372" s="224" t="s">
        <v>42</v>
      </c>
      <c r="O2372" s="87"/>
      <c r="P2372" s="225">
        <f>O2372*H2372</f>
        <v>0</v>
      </c>
      <c r="Q2372" s="225">
        <v>0</v>
      </c>
      <c r="R2372" s="225">
        <f>Q2372*H2372</f>
        <v>0</v>
      </c>
      <c r="S2372" s="225">
        <v>0.036999999999999998</v>
      </c>
      <c r="T2372" s="226">
        <f>S2372*H2372</f>
        <v>4.9684340000000002</v>
      </c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R2372" s="227" t="s">
        <v>188</v>
      </c>
      <c r="AT2372" s="227" t="s">
        <v>183</v>
      </c>
      <c r="AU2372" s="227" t="s">
        <v>80</v>
      </c>
      <c r="AY2372" s="20" t="s">
        <v>181</v>
      </c>
      <c r="BE2372" s="228">
        <f>IF(N2372="základní",J2372,0)</f>
        <v>0</v>
      </c>
      <c r="BF2372" s="228">
        <f>IF(N2372="snížená",J2372,0)</f>
        <v>0</v>
      </c>
      <c r="BG2372" s="228">
        <f>IF(N2372="zákl. přenesená",J2372,0)</f>
        <v>0</v>
      </c>
      <c r="BH2372" s="228">
        <f>IF(N2372="sníž. přenesená",J2372,0)</f>
        <v>0</v>
      </c>
      <c r="BI2372" s="228">
        <f>IF(N2372="nulová",J2372,0)</f>
        <v>0</v>
      </c>
      <c r="BJ2372" s="20" t="s">
        <v>78</v>
      </c>
      <c r="BK2372" s="228">
        <f>ROUND(I2372*H2372,2)</f>
        <v>0</v>
      </c>
      <c r="BL2372" s="20" t="s">
        <v>188</v>
      </c>
      <c r="BM2372" s="227" t="s">
        <v>3119</v>
      </c>
    </row>
    <row r="2373" s="2" customFormat="1">
      <c r="A2373" s="41"/>
      <c r="B2373" s="42"/>
      <c r="C2373" s="43"/>
      <c r="D2373" s="229" t="s">
        <v>190</v>
      </c>
      <c r="E2373" s="43"/>
      <c r="F2373" s="230" t="s">
        <v>3120</v>
      </c>
      <c r="G2373" s="43"/>
      <c r="H2373" s="43"/>
      <c r="I2373" s="231"/>
      <c r="J2373" s="43"/>
      <c r="K2373" s="43"/>
      <c r="L2373" s="47"/>
      <c r="M2373" s="232"/>
      <c r="N2373" s="233"/>
      <c r="O2373" s="87"/>
      <c r="P2373" s="87"/>
      <c r="Q2373" s="87"/>
      <c r="R2373" s="87"/>
      <c r="S2373" s="87"/>
      <c r="T2373" s="88"/>
      <c r="U2373" s="41"/>
      <c r="V2373" s="41"/>
      <c r="W2373" s="41"/>
      <c r="X2373" s="41"/>
      <c r="Y2373" s="41"/>
      <c r="Z2373" s="41"/>
      <c r="AA2373" s="41"/>
      <c r="AB2373" s="41"/>
      <c r="AC2373" s="41"/>
      <c r="AD2373" s="41"/>
      <c r="AE2373" s="41"/>
      <c r="AT2373" s="20" t="s">
        <v>190</v>
      </c>
      <c r="AU2373" s="20" t="s">
        <v>80</v>
      </c>
    </row>
    <row r="2374" s="14" customFormat="1">
      <c r="A2374" s="14"/>
      <c r="B2374" s="245"/>
      <c r="C2374" s="246"/>
      <c r="D2374" s="236" t="s">
        <v>192</v>
      </c>
      <c r="E2374" s="247" t="s">
        <v>19</v>
      </c>
      <c r="F2374" s="248" t="s">
        <v>3121</v>
      </c>
      <c r="G2374" s="246"/>
      <c r="H2374" s="249">
        <v>134.28200000000001</v>
      </c>
      <c r="I2374" s="250"/>
      <c r="J2374" s="246"/>
      <c r="K2374" s="246"/>
      <c r="L2374" s="251"/>
      <c r="M2374" s="252"/>
      <c r="N2374" s="253"/>
      <c r="O2374" s="253"/>
      <c r="P2374" s="253"/>
      <c r="Q2374" s="253"/>
      <c r="R2374" s="253"/>
      <c r="S2374" s="253"/>
      <c r="T2374" s="25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55" t="s">
        <v>192</v>
      </c>
      <c r="AU2374" s="255" t="s">
        <v>80</v>
      </c>
      <c r="AV2374" s="14" t="s">
        <v>80</v>
      </c>
      <c r="AW2374" s="14" t="s">
        <v>194</v>
      </c>
      <c r="AX2374" s="14" t="s">
        <v>71</v>
      </c>
      <c r="AY2374" s="255" t="s">
        <v>181</v>
      </c>
    </row>
    <row r="2375" s="2" customFormat="1" ht="24.15" customHeight="1">
      <c r="A2375" s="41"/>
      <c r="B2375" s="42"/>
      <c r="C2375" s="216" t="s">
        <v>3122</v>
      </c>
      <c r="D2375" s="216" t="s">
        <v>183</v>
      </c>
      <c r="E2375" s="217" t="s">
        <v>3123</v>
      </c>
      <c r="F2375" s="218" t="s">
        <v>3124</v>
      </c>
      <c r="G2375" s="219" t="s">
        <v>283</v>
      </c>
      <c r="H2375" s="220">
        <v>8.2530000000000001</v>
      </c>
      <c r="I2375" s="221"/>
      <c r="J2375" s="222">
        <f>ROUND(I2375*H2375,2)</f>
        <v>0</v>
      </c>
      <c r="K2375" s="218" t="s">
        <v>187</v>
      </c>
      <c r="L2375" s="47"/>
      <c r="M2375" s="223" t="s">
        <v>19</v>
      </c>
      <c r="N2375" s="224" t="s">
        <v>42</v>
      </c>
      <c r="O2375" s="87"/>
      <c r="P2375" s="225">
        <f>O2375*H2375</f>
        <v>0</v>
      </c>
      <c r="Q2375" s="225">
        <v>0</v>
      </c>
      <c r="R2375" s="225">
        <f>Q2375*H2375</f>
        <v>0</v>
      </c>
      <c r="S2375" s="225">
        <v>0.025000000000000001</v>
      </c>
      <c r="T2375" s="226">
        <f>S2375*H2375</f>
        <v>0.20632500000000001</v>
      </c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R2375" s="227" t="s">
        <v>188</v>
      </c>
      <c r="AT2375" s="227" t="s">
        <v>183</v>
      </c>
      <c r="AU2375" s="227" t="s">
        <v>80</v>
      </c>
      <c r="AY2375" s="20" t="s">
        <v>181</v>
      </c>
      <c r="BE2375" s="228">
        <f>IF(N2375="základní",J2375,0)</f>
        <v>0</v>
      </c>
      <c r="BF2375" s="228">
        <f>IF(N2375="snížená",J2375,0)</f>
        <v>0</v>
      </c>
      <c r="BG2375" s="228">
        <f>IF(N2375="zákl. přenesená",J2375,0)</f>
        <v>0</v>
      </c>
      <c r="BH2375" s="228">
        <f>IF(N2375="sníž. přenesená",J2375,0)</f>
        <v>0</v>
      </c>
      <c r="BI2375" s="228">
        <f>IF(N2375="nulová",J2375,0)</f>
        <v>0</v>
      </c>
      <c r="BJ2375" s="20" t="s">
        <v>78</v>
      </c>
      <c r="BK2375" s="228">
        <f>ROUND(I2375*H2375,2)</f>
        <v>0</v>
      </c>
      <c r="BL2375" s="20" t="s">
        <v>188</v>
      </c>
      <c r="BM2375" s="227" t="s">
        <v>3125</v>
      </c>
    </row>
    <row r="2376" s="2" customFormat="1">
      <c r="A2376" s="41"/>
      <c r="B2376" s="42"/>
      <c r="C2376" s="43"/>
      <c r="D2376" s="229" t="s">
        <v>190</v>
      </c>
      <c r="E2376" s="43"/>
      <c r="F2376" s="230" t="s">
        <v>3126</v>
      </c>
      <c r="G2376" s="43"/>
      <c r="H2376" s="43"/>
      <c r="I2376" s="231"/>
      <c r="J2376" s="43"/>
      <c r="K2376" s="43"/>
      <c r="L2376" s="47"/>
      <c r="M2376" s="232"/>
      <c r="N2376" s="233"/>
      <c r="O2376" s="87"/>
      <c r="P2376" s="87"/>
      <c r="Q2376" s="87"/>
      <c r="R2376" s="87"/>
      <c r="S2376" s="87"/>
      <c r="T2376" s="88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T2376" s="20" t="s">
        <v>190</v>
      </c>
      <c r="AU2376" s="20" t="s">
        <v>80</v>
      </c>
    </row>
    <row r="2377" s="14" customFormat="1">
      <c r="A2377" s="14"/>
      <c r="B2377" s="245"/>
      <c r="C2377" s="246"/>
      <c r="D2377" s="236" t="s">
        <v>192</v>
      </c>
      <c r="E2377" s="247" t="s">
        <v>19</v>
      </c>
      <c r="F2377" s="248" t="s">
        <v>3127</v>
      </c>
      <c r="G2377" s="246"/>
      <c r="H2377" s="249">
        <v>8.2530000000000001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5" t="s">
        <v>192</v>
      </c>
      <c r="AU2377" s="255" t="s">
        <v>80</v>
      </c>
      <c r="AV2377" s="14" t="s">
        <v>80</v>
      </c>
      <c r="AW2377" s="14" t="s">
        <v>194</v>
      </c>
      <c r="AX2377" s="14" t="s">
        <v>71</v>
      </c>
      <c r="AY2377" s="255" t="s">
        <v>181</v>
      </c>
    </row>
    <row r="2378" s="2" customFormat="1" ht="24.15" customHeight="1">
      <c r="A2378" s="41"/>
      <c r="B2378" s="42"/>
      <c r="C2378" s="216" t="s">
        <v>3128</v>
      </c>
      <c r="D2378" s="216" t="s">
        <v>183</v>
      </c>
      <c r="E2378" s="217" t="s">
        <v>3129</v>
      </c>
      <c r="F2378" s="218" t="s">
        <v>3130</v>
      </c>
      <c r="G2378" s="219" t="s">
        <v>283</v>
      </c>
      <c r="H2378" s="220">
        <v>27.027999999999999</v>
      </c>
      <c r="I2378" s="221"/>
      <c r="J2378" s="222">
        <f>ROUND(I2378*H2378,2)</f>
        <v>0</v>
      </c>
      <c r="K2378" s="218" t="s">
        <v>187</v>
      </c>
      <c r="L2378" s="47"/>
      <c r="M2378" s="223" t="s">
        <v>19</v>
      </c>
      <c r="N2378" s="224" t="s">
        <v>42</v>
      </c>
      <c r="O2378" s="87"/>
      <c r="P2378" s="225">
        <f>O2378*H2378</f>
        <v>0</v>
      </c>
      <c r="Q2378" s="225">
        <v>0</v>
      </c>
      <c r="R2378" s="225">
        <f>Q2378*H2378</f>
        <v>0</v>
      </c>
      <c r="S2378" s="225">
        <v>0.060999999999999999</v>
      </c>
      <c r="T2378" s="226">
        <f>S2378*H2378</f>
        <v>1.6487079999999998</v>
      </c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R2378" s="227" t="s">
        <v>188</v>
      </c>
      <c r="AT2378" s="227" t="s">
        <v>183</v>
      </c>
      <c r="AU2378" s="227" t="s">
        <v>80</v>
      </c>
      <c r="AY2378" s="20" t="s">
        <v>181</v>
      </c>
      <c r="BE2378" s="228">
        <f>IF(N2378="základní",J2378,0)</f>
        <v>0</v>
      </c>
      <c r="BF2378" s="228">
        <f>IF(N2378="snížená",J2378,0)</f>
        <v>0</v>
      </c>
      <c r="BG2378" s="228">
        <f>IF(N2378="zákl. přenesená",J2378,0)</f>
        <v>0</v>
      </c>
      <c r="BH2378" s="228">
        <f>IF(N2378="sníž. přenesená",J2378,0)</f>
        <v>0</v>
      </c>
      <c r="BI2378" s="228">
        <f>IF(N2378="nulová",J2378,0)</f>
        <v>0</v>
      </c>
      <c r="BJ2378" s="20" t="s">
        <v>78</v>
      </c>
      <c r="BK2378" s="228">
        <f>ROUND(I2378*H2378,2)</f>
        <v>0</v>
      </c>
      <c r="BL2378" s="20" t="s">
        <v>188</v>
      </c>
      <c r="BM2378" s="227" t="s">
        <v>3131</v>
      </c>
    </row>
    <row r="2379" s="2" customFormat="1">
      <c r="A2379" s="41"/>
      <c r="B2379" s="42"/>
      <c r="C2379" s="43"/>
      <c r="D2379" s="229" t="s">
        <v>190</v>
      </c>
      <c r="E2379" s="43"/>
      <c r="F2379" s="230" t="s">
        <v>3132</v>
      </c>
      <c r="G2379" s="43"/>
      <c r="H2379" s="43"/>
      <c r="I2379" s="231"/>
      <c r="J2379" s="43"/>
      <c r="K2379" s="43"/>
      <c r="L2379" s="47"/>
      <c r="M2379" s="232"/>
      <c r="N2379" s="233"/>
      <c r="O2379" s="87"/>
      <c r="P2379" s="87"/>
      <c r="Q2379" s="87"/>
      <c r="R2379" s="87"/>
      <c r="S2379" s="87"/>
      <c r="T2379" s="88"/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T2379" s="20" t="s">
        <v>190</v>
      </c>
      <c r="AU2379" s="20" t="s">
        <v>80</v>
      </c>
    </row>
    <row r="2380" s="14" customFormat="1">
      <c r="A2380" s="14"/>
      <c r="B2380" s="245"/>
      <c r="C2380" s="246"/>
      <c r="D2380" s="236" t="s">
        <v>192</v>
      </c>
      <c r="E2380" s="247" t="s">
        <v>19</v>
      </c>
      <c r="F2380" s="248" t="s">
        <v>3133</v>
      </c>
      <c r="G2380" s="246"/>
      <c r="H2380" s="249">
        <v>27.0275</v>
      </c>
      <c r="I2380" s="250"/>
      <c r="J2380" s="246"/>
      <c r="K2380" s="246"/>
      <c r="L2380" s="251"/>
      <c r="M2380" s="252"/>
      <c r="N2380" s="253"/>
      <c r="O2380" s="253"/>
      <c r="P2380" s="253"/>
      <c r="Q2380" s="253"/>
      <c r="R2380" s="253"/>
      <c r="S2380" s="253"/>
      <c r="T2380" s="25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5" t="s">
        <v>192</v>
      </c>
      <c r="AU2380" s="255" t="s">
        <v>80</v>
      </c>
      <c r="AV2380" s="14" t="s">
        <v>80</v>
      </c>
      <c r="AW2380" s="14" t="s">
        <v>194</v>
      </c>
      <c r="AX2380" s="14" t="s">
        <v>71</v>
      </c>
      <c r="AY2380" s="255" t="s">
        <v>181</v>
      </c>
    </row>
    <row r="2381" s="2" customFormat="1" ht="16.5" customHeight="1">
      <c r="A2381" s="41"/>
      <c r="B2381" s="42"/>
      <c r="C2381" s="216" t="s">
        <v>3134</v>
      </c>
      <c r="D2381" s="216" t="s">
        <v>183</v>
      </c>
      <c r="E2381" s="217" t="s">
        <v>3135</v>
      </c>
      <c r="F2381" s="218" t="s">
        <v>3136</v>
      </c>
      <c r="G2381" s="219" t="s">
        <v>283</v>
      </c>
      <c r="H2381" s="220">
        <v>16.780999999999999</v>
      </c>
      <c r="I2381" s="221"/>
      <c r="J2381" s="222">
        <f>ROUND(I2381*H2381,2)</f>
        <v>0</v>
      </c>
      <c r="K2381" s="218" t="s">
        <v>187</v>
      </c>
      <c r="L2381" s="47"/>
      <c r="M2381" s="223" t="s">
        <v>19</v>
      </c>
      <c r="N2381" s="224" t="s">
        <v>42</v>
      </c>
      <c r="O2381" s="87"/>
      <c r="P2381" s="225">
        <f>O2381*H2381</f>
        <v>0</v>
      </c>
      <c r="Q2381" s="225">
        <v>0</v>
      </c>
      <c r="R2381" s="225">
        <f>Q2381*H2381</f>
        <v>0</v>
      </c>
      <c r="S2381" s="225">
        <v>0</v>
      </c>
      <c r="T2381" s="226">
        <f>S2381*H2381</f>
        <v>0</v>
      </c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R2381" s="227" t="s">
        <v>188</v>
      </c>
      <c r="AT2381" s="227" t="s">
        <v>183</v>
      </c>
      <c r="AU2381" s="227" t="s">
        <v>80</v>
      </c>
      <c r="AY2381" s="20" t="s">
        <v>181</v>
      </c>
      <c r="BE2381" s="228">
        <f>IF(N2381="základní",J2381,0)</f>
        <v>0</v>
      </c>
      <c r="BF2381" s="228">
        <f>IF(N2381="snížená",J2381,0)</f>
        <v>0</v>
      </c>
      <c r="BG2381" s="228">
        <f>IF(N2381="zákl. přenesená",J2381,0)</f>
        <v>0</v>
      </c>
      <c r="BH2381" s="228">
        <f>IF(N2381="sníž. přenesená",J2381,0)</f>
        <v>0</v>
      </c>
      <c r="BI2381" s="228">
        <f>IF(N2381="nulová",J2381,0)</f>
        <v>0</v>
      </c>
      <c r="BJ2381" s="20" t="s">
        <v>78</v>
      </c>
      <c r="BK2381" s="228">
        <f>ROUND(I2381*H2381,2)</f>
        <v>0</v>
      </c>
      <c r="BL2381" s="20" t="s">
        <v>188</v>
      </c>
      <c r="BM2381" s="227" t="s">
        <v>3137</v>
      </c>
    </row>
    <row r="2382" s="2" customFormat="1">
      <c r="A2382" s="41"/>
      <c r="B2382" s="42"/>
      <c r="C2382" s="43"/>
      <c r="D2382" s="229" t="s">
        <v>190</v>
      </c>
      <c r="E2382" s="43"/>
      <c r="F2382" s="230" t="s">
        <v>3138</v>
      </c>
      <c r="G2382" s="43"/>
      <c r="H2382" s="43"/>
      <c r="I2382" s="231"/>
      <c r="J2382" s="43"/>
      <c r="K2382" s="43"/>
      <c r="L2382" s="47"/>
      <c r="M2382" s="232"/>
      <c r="N2382" s="233"/>
      <c r="O2382" s="87"/>
      <c r="P2382" s="87"/>
      <c r="Q2382" s="87"/>
      <c r="R2382" s="87"/>
      <c r="S2382" s="87"/>
      <c r="T2382" s="88"/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T2382" s="20" t="s">
        <v>190</v>
      </c>
      <c r="AU2382" s="20" t="s">
        <v>80</v>
      </c>
    </row>
    <row r="2383" s="14" customFormat="1">
      <c r="A2383" s="14"/>
      <c r="B2383" s="245"/>
      <c r="C2383" s="246"/>
      <c r="D2383" s="236" t="s">
        <v>192</v>
      </c>
      <c r="E2383" s="247" t="s">
        <v>19</v>
      </c>
      <c r="F2383" s="248" t="s">
        <v>3139</v>
      </c>
      <c r="G2383" s="246"/>
      <c r="H2383" s="249">
        <v>11.781000000000001</v>
      </c>
      <c r="I2383" s="250"/>
      <c r="J2383" s="246"/>
      <c r="K2383" s="246"/>
      <c r="L2383" s="251"/>
      <c r="M2383" s="252"/>
      <c r="N2383" s="253"/>
      <c r="O2383" s="253"/>
      <c r="P2383" s="253"/>
      <c r="Q2383" s="253"/>
      <c r="R2383" s="253"/>
      <c r="S2383" s="253"/>
      <c r="T2383" s="25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5" t="s">
        <v>192</v>
      </c>
      <c r="AU2383" s="255" t="s">
        <v>80</v>
      </c>
      <c r="AV2383" s="14" t="s">
        <v>80</v>
      </c>
      <c r="AW2383" s="14" t="s">
        <v>194</v>
      </c>
      <c r="AX2383" s="14" t="s">
        <v>71</v>
      </c>
      <c r="AY2383" s="255" t="s">
        <v>181</v>
      </c>
    </row>
    <row r="2384" s="14" customFormat="1">
      <c r="A2384" s="14"/>
      <c r="B2384" s="245"/>
      <c r="C2384" s="246"/>
      <c r="D2384" s="236" t="s">
        <v>192</v>
      </c>
      <c r="E2384" s="247" t="s">
        <v>19</v>
      </c>
      <c r="F2384" s="248" t="s">
        <v>3140</v>
      </c>
      <c r="G2384" s="246"/>
      <c r="H2384" s="249">
        <v>5</v>
      </c>
      <c r="I2384" s="250"/>
      <c r="J2384" s="246"/>
      <c r="K2384" s="246"/>
      <c r="L2384" s="251"/>
      <c r="M2384" s="252"/>
      <c r="N2384" s="253"/>
      <c r="O2384" s="253"/>
      <c r="P2384" s="253"/>
      <c r="Q2384" s="253"/>
      <c r="R2384" s="253"/>
      <c r="S2384" s="253"/>
      <c r="T2384" s="25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5" t="s">
        <v>192</v>
      </c>
      <c r="AU2384" s="255" t="s">
        <v>80</v>
      </c>
      <c r="AV2384" s="14" t="s">
        <v>80</v>
      </c>
      <c r="AW2384" s="14" t="s">
        <v>194</v>
      </c>
      <c r="AX2384" s="14" t="s">
        <v>71</v>
      </c>
      <c r="AY2384" s="255" t="s">
        <v>181</v>
      </c>
    </row>
    <row r="2385" s="12" customFormat="1" ht="22.8" customHeight="1">
      <c r="A2385" s="12"/>
      <c r="B2385" s="200"/>
      <c r="C2385" s="201"/>
      <c r="D2385" s="202" t="s">
        <v>70</v>
      </c>
      <c r="E2385" s="214" t="s">
        <v>924</v>
      </c>
      <c r="F2385" s="214" t="s">
        <v>3141</v>
      </c>
      <c r="G2385" s="201"/>
      <c r="H2385" s="201"/>
      <c r="I2385" s="204"/>
      <c r="J2385" s="215">
        <f>BK2385</f>
        <v>0</v>
      </c>
      <c r="K2385" s="201"/>
      <c r="L2385" s="206"/>
      <c r="M2385" s="207"/>
      <c r="N2385" s="208"/>
      <c r="O2385" s="208"/>
      <c r="P2385" s="209">
        <f>SUM(P2386:P2401)</f>
        <v>0</v>
      </c>
      <c r="Q2385" s="208"/>
      <c r="R2385" s="209">
        <f>SUM(R2386:R2401)</f>
        <v>0.066529710000000006</v>
      </c>
      <c r="S2385" s="208"/>
      <c r="T2385" s="210">
        <f>SUM(T2386:T2401)</f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R2385" s="211" t="s">
        <v>78</v>
      </c>
      <c r="AT2385" s="212" t="s">
        <v>70</v>
      </c>
      <c r="AU2385" s="212" t="s">
        <v>78</v>
      </c>
      <c r="AY2385" s="211" t="s">
        <v>181</v>
      </c>
      <c r="BK2385" s="213">
        <f>SUM(BK2386:BK2401)</f>
        <v>0</v>
      </c>
    </row>
    <row r="2386" s="2" customFormat="1" ht="24.15" customHeight="1">
      <c r="A2386" s="41"/>
      <c r="B2386" s="42"/>
      <c r="C2386" s="216" t="s">
        <v>3142</v>
      </c>
      <c r="D2386" s="216" t="s">
        <v>183</v>
      </c>
      <c r="E2386" s="217" t="s">
        <v>3143</v>
      </c>
      <c r="F2386" s="218" t="s">
        <v>3144</v>
      </c>
      <c r="G2386" s="219" t="s">
        <v>283</v>
      </c>
      <c r="H2386" s="220">
        <v>362.51799999999997</v>
      </c>
      <c r="I2386" s="221"/>
      <c r="J2386" s="222">
        <f>ROUND(I2386*H2386,2)</f>
        <v>0</v>
      </c>
      <c r="K2386" s="218" t="s">
        <v>187</v>
      </c>
      <c r="L2386" s="47"/>
      <c r="M2386" s="223" t="s">
        <v>19</v>
      </c>
      <c r="N2386" s="224" t="s">
        <v>42</v>
      </c>
      <c r="O2386" s="87"/>
      <c r="P2386" s="225">
        <f>O2386*H2386</f>
        <v>0</v>
      </c>
      <c r="Q2386" s="225">
        <v>0</v>
      </c>
      <c r="R2386" s="225">
        <f>Q2386*H2386</f>
        <v>0</v>
      </c>
      <c r="S2386" s="225">
        <v>0</v>
      </c>
      <c r="T2386" s="226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7" t="s">
        <v>188</v>
      </c>
      <c r="AT2386" s="227" t="s">
        <v>183</v>
      </c>
      <c r="AU2386" s="227" t="s">
        <v>80</v>
      </c>
      <c r="AY2386" s="20" t="s">
        <v>181</v>
      </c>
      <c r="BE2386" s="228">
        <f>IF(N2386="základní",J2386,0)</f>
        <v>0</v>
      </c>
      <c r="BF2386" s="228">
        <f>IF(N2386="snížená",J2386,0)</f>
        <v>0</v>
      </c>
      <c r="BG2386" s="228">
        <f>IF(N2386="zákl. přenesená",J2386,0)</f>
        <v>0</v>
      </c>
      <c r="BH2386" s="228">
        <f>IF(N2386="sníž. přenesená",J2386,0)</f>
        <v>0</v>
      </c>
      <c r="BI2386" s="228">
        <f>IF(N2386="nulová",J2386,0)</f>
        <v>0</v>
      </c>
      <c r="BJ2386" s="20" t="s">
        <v>78</v>
      </c>
      <c r="BK2386" s="228">
        <f>ROUND(I2386*H2386,2)</f>
        <v>0</v>
      </c>
      <c r="BL2386" s="20" t="s">
        <v>188</v>
      </c>
      <c r="BM2386" s="227" t="s">
        <v>3145</v>
      </c>
    </row>
    <row r="2387" s="2" customFormat="1">
      <c r="A2387" s="41"/>
      <c r="B2387" s="42"/>
      <c r="C2387" s="43"/>
      <c r="D2387" s="229" t="s">
        <v>190</v>
      </c>
      <c r="E2387" s="43"/>
      <c r="F2387" s="230" t="s">
        <v>3146</v>
      </c>
      <c r="G2387" s="43"/>
      <c r="H2387" s="43"/>
      <c r="I2387" s="231"/>
      <c r="J2387" s="43"/>
      <c r="K2387" s="43"/>
      <c r="L2387" s="47"/>
      <c r="M2387" s="232"/>
      <c r="N2387" s="233"/>
      <c r="O2387" s="87"/>
      <c r="P2387" s="87"/>
      <c r="Q2387" s="87"/>
      <c r="R2387" s="87"/>
      <c r="S2387" s="87"/>
      <c r="T2387" s="88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T2387" s="20" t="s">
        <v>190</v>
      </c>
      <c r="AU2387" s="20" t="s">
        <v>80</v>
      </c>
    </row>
    <row r="2388" s="14" customFormat="1">
      <c r="A2388" s="14"/>
      <c r="B2388" s="245"/>
      <c r="C2388" s="246"/>
      <c r="D2388" s="236" t="s">
        <v>192</v>
      </c>
      <c r="E2388" s="247" t="s">
        <v>19</v>
      </c>
      <c r="F2388" s="248" t="s">
        <v>3147</v>
      </c>
      <c r="G2388" s="246"/>
      <c r="H2388" s="249">
        <v>276.16649999999998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192</v>
      </c>
      <c r="AU2388" s="255" t="s">
        <v>80</v>
      </c>
      <c r="AV2388" s="14" t="s">
        <v>80</v>
      </c>
      <c r="AW2388" s="14" t="s">
        <v>194</v>
      </c>
      <c r="AX2388" s="14" t="s">
        <v>71</v>
      </c>
      <c r="AY2388" s="255" t="s">
        <v>181</v>
      </c>
    </row>
    <row r="2389" s="14" customFormat="1">
      <c r="A2389" s="14"/>
      <c r="B2389" s="245"/>
      <c r="C2389" s="246"/>
      <c r="D2389" s="236" t="s">
        <v>192</v>
      </c>
      <c r="E2389" s="247" t="s">
        <v>19</v>
      </c>
      <c r="F2389" s="248" t="s">
        <v>3148</v>
      </c>
      <c r="G2389" s="246"/>
      <c r="H2389" s="249">
        <v>9.9480000000000004</v>
      </c>
      <c r="I2389" s="250"/>
      <c r="J2389" s="246"/>
      <c r="K2389" s="246"/>
      <c r="L2389" s="251"/>
      <c r="M2389" s="252"/>
      <c r="N2389" s="253"/>
      <c r="O2389" s="253"/>
      <c r="P2389" s="253"/>
      <c r="Q2389" s="253"/>
      <c r="R2389" s="253"/>
      <c r="S2389" s="253"/>
      <c r="T2389" s="25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5" t="s">
        <v>192</v>
      </c>
      <c r="AU2389" s="255" t="s">
        <v>80</v>
      </c>
      <c r="AV2389" s="14" t="s">
        <v>80</v>
      </c>
      <c r="AW2389" s="14" t="s">
        <v>194</v>
      </c>
      <c r="AX2389" s="14" t="s">
        <v>71</v>
      </c>
      <c r="AY2389" s="255" t="s">
        <v>181</v>
      </c>
    </row>
    <row r="2390" s="14" customFormat="1">
      <c r="A2390" s="14"/>
      <c r="B2390" s="245"/>
      <c r="C2390" s="246"/>
      <c r="D2390" s="236" t="s">
        <v>192</v>
      </c>
      <c r="E2390" s="247" t="s">
        <v>19</v>
      </c>
      <c r="F2390" s="248" t="s">
        <v>1892</v>
      </c>
      <c r="G2390" s="246"/>
      <c r="H2390" s="249">
        <v>30.816000000000003</v>
      </c>
      <c r="I2390" s="250"/>
      <c r="J2390" s="246"/>
      <c r="K2390" s="246"/>
      <c r="L2390" s="251"/>
      <c r="M2390" s="252"/>
      <c r="N2390" s="253"/>
      <c r="O2390" s="253"/>
      <c r="P2390" s="253"/>
      <c r="Q2390" s="253"/>
      <c r="R2390" s="253"/>
      <c r="S2390" s="253"/>
      <c r="T2390" s="25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5" t="s">
        <v>192</v>
      </c>
      <c r="AU2390" s="255" t="s">
        <v>80</v>
      </c>
      <c r="AV2390" s="14" t="s">
        <v>80</v>
      </c>
      <c r="AW2390" s="14" t="s">
        <v>194</v>
      </c>
      <c r="AX2390" s="14" t="s">
        <v>71</v>
      </c>
      <c r="AY2390" s="255" t="s">
        <v>181</v>
      </c>
    </row>
    <row r="2391" s="14" customFormat="1">
      <c r="A2391" s="14"/>
      <c r="B2391" s="245"/>
      <c r="C2391" s="246"/>
      <c r="D2391" s="236" t="s">
        <v>192</v>
      </c>
      <c r="E2391" s="247" t="s">
        <v>19</v>
      </c>
      <c r="F2391" s="248" t="s">
        <v>1680</v>
      </c>
      <c r="G2391" s="246"/>
      <c r="H2391" s="249">
        <v>45.587000000000003</v>
      </c>
      <c r="I2391" s="250"/>
      <c r="J2391" s="246"/>
      <c r="K2391" s="246"/>
      <c r="L2391" s="251"/>
      <c r="M2391" s="252"/>
      <c r="N2391" s="253"/>
      <c r="O2391" s="253"/>
      <c r="P2391" s="253"/>
      <c r="Q2391" s="253"/>
      <c r="R2391" s="253"/>
      <c r="S2391" s="253"/>
      <c r="T2391" s="25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5" t="s">
        <v>192</v>
      </c>
      <c r="AU2391" s="255" t="s">
        <v>80</v>
      </c>
      <c r="AV2391" s="14" t="s">
        <v>80</v>
      </c>
      <c r="AW2391" s="14" t="s">
        <v>194</v>
      </c>
      <c r="AX2391" s="14" t="s">
        <v>71</v>
      </c>
      <c r="AY2391" s="255" t="s">
        <v>181</v>
      </c>
    </row>
    <row r="2392" s="2" customFormat="1" ht="24.15" customHeight="1">
      <c r="A2392" s="41"/>
      <c r="B2392" s="42"/>
      <c r="C2392" s="216" t="s">
        <v>3149</v>
      </c>
      <c r="D2392" s="216" t="s">
        <v>183</v>
      </c>
      <c r="E2392" s="217" t="s">
        <v>3150</v>
      </c>
      <c r="F2392" s="218" t="s">
        <v>3151</v>
      </c>
      <c r="G2392" s="219" t="s">
        <v>283</v>
      </c>
      <c r="H2392" s="220">
        <v>55.534999999999997</v>
      </c>
      <c r="I2392" s="221"/>
      <c r="J2392" s="222">
        <f>ROUND(I2392*H2392,2)</f>
        <v>0</v>
      </c>
      <c r="K2392" s="218" t="s">
        <v>187</v>
      </c>
      <c r="L2392" s="47"/>
      <c r="M2392" s="223" t="s">
        <v>19</v>
      </c>
      <c r="N2392" s="224" t="s">
        <v>42</v>
      </c>
      <c r="O2392" s="87"/>
      <c r="P2392" s="225">
        <f>O2392*H2392</f>
        <v>0</v>
      </c>
      <c r="Q2392" s="225">
        <v>0</v>
      </c>
      <c r="R2392" s="225">
        <f>Q2392*H2392</f>
        <v>0</v>
      </c>
      <c r="S2392" s="225">
        <v>0</v>
      </c>
      <c r="T2392" s="226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27" t="s">
        <v>188</v>
      </c>
      <c r="AT2392" s="227" t="s">
        <v>183</v>
      </c>
      <c r="AU2392" s="227" t="s">
        <v>80</v>
      </c>
      <c r="AY2392" s="20" t="s">
        <v>181</v>
      </c>
      <c r="BE2392" s="228">
        <f>IF(N2392="základní",J2392,0)</f>
        <v>0</v>
      </c>
      <c r="BF2392" s="228">
        <f>IF(N2392="snížená",J2392,0)</f>
        <v>0</v>
      </c>
      <c r="BG2392" s="228">
        <f>IF(N2392="zákl. přenesená",J2392,0)</f>
        <v>0</v>
      </c>
      <c r="BH2392" s="228">
        <f>IF(N2392="sníž. přenesená",J2392,0)</f>
        <v>0</v>
      </c>
      <c r="BI2392" s="228">
        <f>IF(N2392="nulová",J2392,0)</f>
        <v>0</v>
      </c>
      <c r="BJ2392" s="20" t="s">
        <v>78</v>
      </c>
      <c r="BK2392" s="228">
        <f>ROUND(I2392*H2392,2)</f>
        <v>0</v>
      </c>
      <c r="BL2392" s="20" t="s">
        <v>188</v>
      </c>
      <c r="BM2392" s="227" t="s">
        <v>3152</v>
      </c>
    </row>
    <row r="2393" s="2" customFormat="1">
      <c r="A2393" s="41"/>
      <c r="B2393" s="42"/>
      <c r="C2393" s="43"/>
      <c r="D2393" s="229" t="s">
        <v>190</v>
      </c>
      <c r="E2393" s="43"/>
      <c r="F2393" s="230" t="s">
        <v>3153</v>
      </c>
      <c r="G2393" s="43"/>
      <c r="H2393" s="43"/>
      <c r="I2393" s="231"/>
      <c r="J2393" s="43"/>
      <c r="K2393" s="43"/>
      <c r="L2393" s="47"/>
      <c r="M2393" s="232"/>
      <c r="N2393" s="233"/>
      <c r="O2393" s="87"/>
      <c r="P2393" s="87"/>
      <c r="Q2393" s="87"/>
      <c r="R2393" s="87"/>
      <c r="S2393" s="87"/>
      <c r="T2393" s="88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T2393" s="20" t="s">
        <v>190</v>
      </c>
      <c r="AU2393" s="20" t="s">
        <v>80</v>
      </c>
    </row>
    <row r="2394" s="14" customFormat="1">
      <c r="A2394" s="14"/>
      <c r="B2394" s="245"/>
      <c r="C2394" s="246"/>
      <c r="D2394" s="236" t="s">
        <v>192</v>
      </c>
      <c r="E2394" s="247" t="s">
        <v>19</v>
      </c>
      <c r="F2394" s="248" t="s">
        <v>694</v>
      </c>
      <c r="G2394" s="246"/>
      <c r="H2394" s="249">
        <v>9.9480000000000004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192</v>
      </c>
      <c r="AU2394" s="255" t="s">
        <v>80</v>
      </c>
      <c r="AV2394" s="14" t="s">
        <v>80</v>
      </c>
      <c r="AW2394" s="14" t="s">
        <v>194</v>
      </c>
      <c r="AX2394" s="14" t="s">
        <v>71</v>
      </c>
      <c r="AY2394" s="255" t="s">
        <v>181</v>
      </c>
    </row>
    <row r="2395" s="14" customFormat="1">
      <c r="A2395" s="14"/>
      <c r="B2395" s="245"/>
      <c r="C2395" s="246"/>
      <c r="D2395" s="236" t="s">
        <v>192</v>
      </c>
      <c r="E2395" s="247" t="s">
        <v>19</v>
      </c>
      <c r="F2395" s="248" t="s">
        <v>1680</v>
      </c>
      <c r="G2395" s="246"/>
      <c r="H2395" s="249">
        <v>45.587000000000003</v>
      </c>
      <c r="I2395" s="250"/>
      <c r="J2395" s="246"/>
      <c r="K2395" s="246"/>
      <c r="L2395" s="251"/>
      <c r="M2395" s="252"/>
      <c r="N2395" s="253"/>
      <c r="O2395" s="253"/>
      <c r="P2395" s="253"/>
      <c r="Q2395" s="253"/>
      <c r="R2395" s="253"/>
      <c r="S2395" s="253"/>
      <c r="T2395" s="25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55" t="s">
        <v>192</v>
      </c>
      <c r="AU2395" s="255" t="s">
        <v>80</v>
      </c>
      <c r="AV2395" s="14" t="s">
        <v>80</v>
      </c>
      <c r="AW2395" s="14" t="s">
        <v>194</v>
      </c>
      <c r="AX2395" s="14" t="s">
        <v>71</v>
      </c>
      <c r="AY2395" s="255" t="s">
        <v>181</v>
      </c>
    </row>
    <row r="2396" s="2" customFormat="1" ht="21.75" customHeight="1">
      <c r="A2396" s="41"/>
      <c r="B2396" s="42"/>
      <c r="C2396" s="216" t="s">
        <v>3154</v>
      </c>
      <c r="D2396" s="216" t="s">
        <v>183</v>
      </c>
      <c r="E2396" s="217" t="s">
        <v>3155</v>
      </c>
      <c r="F2396" s="218" t="s">
        <v>3156</v>
      </c>
      <c r="G2396" s="219" t="s">
        <v>283</v>
      </c>
      <c r="H2396" s="220">
        <v>437.43200000000002</v>
      </c>
      <c r="I2396" s="221"/>
      <c r="J2396" s="222">
        <f>ROUND(I2396*H2396,2)</f>
        <v>0</v>
      </c>
      <c r="K2396" s="218" t="s">
        <v>187</v>
      </c>
      <c r="L2396" s="47"/>
      <c r="M2396" s="223" t="s">
        <v>19</v>
      </c>
      <c r="N2396" s="224" t="s">
        <v>42</v>
      </c>
      <c r="O2396" s="87"/>
      <c r="P2396" s="225">
        <f>O2396*H2396</f>
        <v>0</v>
      </c>
      <c r="Q2396" s="225">
        <v>0</v>
      </c>
      <c r="R2396" s="225">
        <f>Q2396*H2396</f>
        <v>0</v>
      </c>
      <c r="S2396" s="225">
        <v>0</v>
      </c>
      <c r="T2396" s="226">
        <f>S2396*H2396</f>
        <v>0</v>
      </c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R2396" s="227" t="s">
        <v>188</v>
      </c>
      <c r="AT2396" s="227" t="s">
        <v>183</v>
      </c>
      <c r="AU2396" s="227" t="s">
        <v>80</v>
      </c>
      <c r="AY2396" s="20" t="s">
        <v>181</v>
      </c>
      <c r="BE2396" s="228">
        <f>IF(N2396="základní",J2396,0)</f>
        <v>0</v>
      </c>
      <c r="BF2396" s="228">
        <f>IF(N2396="snížená",J2396,0)</f>
        <v>0</v>
      </c>
      <c r="BG2396" s="228">
        <f>IF(N2396="zákl. přenesená",J2396,0)</f>
        <v>0</v>
      </c>
      <c r="BH2396" s="228">
        <f>IF(N2396="sníž. přenesená",J2396,0)</f>
        <v>0</v>
      </c>
      <c r="BI2396" s="228">
        <f>IF(N2396="nulová",J2396,0)</f>
        <v>0</v>
      </c>
      <c r="BJ2396" s="20" t="s">
        <v>78</v>
      </c>
      <c r="BK2396" s="228">
        <f>ROUND(I2396*H2396,2)</f>
        <v>0</v>
      </c>
      <c r="BL2396" s="20" t="s">
        <v>188</v>
      </c>
      <c r="BM2396" s="227" t="s">
        <v>3157</v>
      </c>
    </row>
    <row r="2397" s="2" customFormat="1">
      <c r="A2397" s="41"/>
      <c r="B2397" s="42"/>
      <c r="C2397" s="43"/>
      <c r="D2397" s="229" t="s">
        <v>190</v>
      </c>
      <c r="E2397" s="43"/>
      <c r="F2397" s="230" t="s">
        <v>3158</v>
      </c>
      <c r="G2397" s="43"/>
      <c r="H2397" s="43"/>
      <c r="I2397" s="231"/>
      <c r="J2397" s="43"/>
      <c r="K2397" s="43"/>
      <c r="L2397" s="47"/>
      <c r="M2397" s="232"/>
      <c r="N2397" s="233"/>
      <c r="O2397" s="87"/>
      <c r="P2397" s="87"/>
      <c r="Q2397" s="87"/>
      <c r="R2397" s="87"/>
      <c r="S2397" s="87"/>
      <c r="T2397" s="88"/>
      <c r="U2397" s="41"/>
      <c r="V2397" s="41"/>
      <c r="W2397" s="41"/>
      <c r="X2397" s="41"/>
      <c r="Y2397" s="41"/>
      <c r="Z2397" s="41"/>
      <c r="AA2397" s="41"/>
      <c r="AB2397" s="41"/>
      <c r="AC2397" s="41"/>
      <c r="AD2397" s="41"/>
      <c r="AE2397" s="41"/>
      <c r="AT2397" s="20" t="s">
        <v>190</v>
      </c>
      <c r="AU2397" s="20" t="s">
        <v>80</v>
      </c>
    </row>
    <row r="2398" s="14" customFormat="1">
      <c r="A2398" s="14"/>
      <c r="B2398" s="245"/>
      <c r="C2398" s="246"/>
      <c r="D2398" s="236" t="s">
        <v>192</v>
      </c>
      <c r="E2398" s="247" t="s">
        <v>19</v>
      </c>
      <c r="F2398" s="248" t="s">
        <v>3159</v>
      </c>
      <c r="G2398" s="246"/>
      <c r="H2398" s="249">
        <v>377.54408000000001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192</v>
      </c>
      <c r="AU2398" s="255" t="s">
        <v>80</v>
      </c>
      <c r="AV2398" s="14" t="s">
        <v>80</v>
      </c>
      <c r="AW2398" s="14" t="s">
        <v>194</v>
      </c>
      <c r="AX2398" s="14" t="s">
        <v>71</v>
      </c>
      <c r="AY2398" s="255" t="s">
        <v>181</v>
      </c>
    </row>
    <row r="2399" s="14" customFormat="1">
      <c r="A2399" s="14"/>
      <c r="B2399" s="245"/>
      <c r="C2399" s="246"/>
      <c r="D2399" s="236" t="s">
        <v>192</v>
      </c>
      <c r="E2399" s="247" t="s">
        <v>19</v>
      </c>
      <c r="F2399" s="248" t="s">
        <v>3160</v>
      </c>
      <c r="G2399" s="246"/>
      <c r="H2399" s="249">
        <v>59.887500000000003</v>
      </c>
      <c r="I2399" s="250"/>
      <c r="J2399" s="246"/>
      <c r="K2399" s="246"/>
      <c r="L2399" s="251"/>
      <c r="M2399" s="252"/>
      <c r="N2399" s="253"/>
      <c r="O2399" s="253"/>
      <c r="P2399" s="253"/>
      <c r="Q2399" s="253"/>
      <c r="R2399" s="253"/>
      <c r="S2399" s="253"/>
      <c r="T2399" s="25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5" t="s">
        <v>192</v>
      </c>
      <c r="AU2399" s="255" t="s">
        <v>80</v>
      </c>
      <c r="AV2399" s="14" t="s">
        <v>80</v>
      </c>
      <c r="AW2399" s="14" t="s">
        <v>194</v>
      </c>
      <c r="AX2399" s="14" t="s">
        <v>71</v>
      </c>
      <c r="AY2399" s="255" t="s">
        <v>181</v>
      </c>
    </row>
    <row r="2400" s="2" customFormat="1" ht="24.15" customHeight="1">
      <c r="A2400" s="41"/>
      <c r="B2400" s="42"/>
      <c r="C2400" s="216" t="s">
        <v>3161</v>
      </c>
      <c r="D2400" s="216" t="s">
        <v>183</v>
      </c>
      <c r="E2400" s="217" t="s">
        <v>3162</v>
      </c>
      <c r="F2400" s="218" t="s">
        <v>3163</v>
      </c>
      <c r="G2400" s="219" t="s">
        <v>283</v>
      </c>
      <c r="H2400" s="220">
        <v>21.957000000000001</v>
      </c>
      <c r="I2400" s="221"/>
      <c r="J2400" s="222">
        <f>ROUND(I2400*H2400,2)</f>
        <v>0</v>
      </c>
      <c r="K2400" s="218" t="s">
        <v>19</v>
      </c>
      <c r="L2400" s="47"/>
      <c r="M2400" s="223" t="s">
        <v>19</v>
      </c>
      <c r="N2400" s="224" t="s">
        <v>42</v>
      </c>
      <c r="O2400" s="87"/>
      <c r="P2400" s="225">
        <f>O2400*H2400</f>
        <v>0</v>
      </c>
      <c r="Q2400" s="225">
        <v>0.0030300000000000001</v>
      </c>
      <c r="R2400" s="225">
        <f>Q2400*H2400</f>
        <v>0.066529710000000006</v>
      </c>
      <c r="S2400" s="225">
        <v>0</v>
      </c>
      <c r="T2400" s="226">
        <f>S2400*H2400</f>
        <v>0</v>
      </c>
      <c r="U2400" s="41"/>
      <c r="V2400" s="41"/>
      <c r="W2400" s="41"/>
      <c r="X2400" s="41"/>
      <c r="Y2400" s="41"/>
      <c r="Z2400" s="41"/>
      <c r="AA2400" s="41"/>
      <c r="AB2400" s="41"/>
      <c r="AC2400" s="41"/>
      <c r="AD2400" s="41"/>
      <c r="AE2400" s="41"/>
      <c r="AR2400" s="227" t="s">
        <v>188</v>
      </c>
      <c r="AT2400" s="227" t="s">
        <v>183</v>
      </c>
      <c r="AU2400" s="227" t="s">
        <v>80</v>
      </c>
      <c r="AY2400" s="20" t="s">
        <v>181</v>
      </c>
      <c r="BE2400" s="228">
        <f>IF(N2400="základní",J2400,0)</f>
        <v>0</v>
      </c>
      <c r="BF2400" s="228">
        <f>IF(N2400="snížená",J2400,0)</f>
        <v>0</v>
      </c>
      <c r="BG2400" s="228">
        <f>IF(N2400="zákl. přenesená",J2400,0)</f>
        <v>0</v>
      </c>
      <c r="BH2400" s="228">
        <f>IF(N2400="sníž. přenesená",J2400,0)</f>
        <v>0</v>
      </c>
      <c r="BI2400" s="228">
        <f>IF(N2400="nulová",J2400,0)</f>
        <v>0</v>
      </c>
      <c r="BJ2400" s="20" t="s">
        <v>78</v>
      </c>
      <c r="BK2400" s="228">
        <f>ROUND(I2400*H2400,2)</f>
        <v>0</v>
      </c>
      <c r="BL2400" s="20" t="s">
        <v>188</v>
      </c>
      <c r="BM2400" s="227" t="s">
        <v>3164</v>
      </c>
    </row>
    <row r="2401" s="14" customFormat="1">
      <c r="A2401" s="14"/>
      <c r="B2401" s="245"/>
      <c r="C2401" s="246"/>
      <c r="D2401" s="236" t="s">
        <v>192</v>
      </c>
      <c r="E2401" s="247" t="s">
        <v>19</v>
      </c>
      <c r="F2401" s="248" t="s">
        <v>3165</v>
      </c>
      <c r="G2401" s="246"/>
      <c r="H2401" s="249">
        <v>21.957000000000001</v>
      </c>
      <c r="I2401" s="250"/>
      <c r="J2401" s="246"/>
      <c r="K2401" s="246"/>
      <c r="L2401" s="251"/>
      <c r="M2401" s="252"/>
      <c r="N2401" s="253"/>
      <c r="O2401" s="253"/>
      <c r="P2401" s="253"/>
      <c r="Q2401" s="253"/>
      <c r="R2401" s="253"/>
      <c r="S2401" s="253"/>
      <c r="T2401" s="25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5" t="s">
        <v>192</v>
      </c>
      <c r="AU2401" s="255" t="s">
        <v>80</v>
      </c>
      <c r="AV2401" s="14" t="s">
        <v>80</v>
      </c>
      <c r="AW2401" s="14" t="s">
        <v>194</v>
      </c>
      <c r="AX2401" s="14" t="s">
        <v>71</v>
      </c>
      <c r="AY2401" s="255" t="s">
        <v>181</v>
      </c>
    </row>
    <row r="2402" s="12" customFormat="1" ht="22.8" customHeight="1">
      <c r="A2402" s="12"/>
      <c r="B2402" s="200"/>
      <c r="C2402" s="201"/>
      <c r="D2402" s="202" t="s">
        <v>70</v>
      </c>
      <c r="E2402" s="214" t="s">
        <v>3166</v>
      </c>
      <c r="F2402" s="214" t="s">
        <v>3167</v>
      </c>
      <c r="G2402" s="201"/>
      <c r="H2402" s="201"/>
      <c r="I2402" s="204"/>
      <c r="J2402" s="215">
        <f>BK2402</f>
        <v>0</v>
      </c>
      <c r="K2402" s="201"/>
      <c r="L2402" s="206"/>
      <c r="M2402" s="207"/>
      <c r="N2402" s="208"/>
      <c r="O2402" s="208"/>
      <c r="P2402" s="209">
        <f>SUM(P2403:P2455)</f>
        <v>0</v>
      </c>
      <c r="Q2402" s="208"/>
      <c r="R2402" s="209">
        <f>SUM(R2403:R2455)</f>
        <v>0</v>
      </c>
      <c r="S2402" s="208"/>
      <c r="T2402" s="210">
        <f>SUM(T2403:T2455)</f>
        <v>0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R2402" s="211" t="s">
        <v>78</v>
      </c>
      <c r="AT2402" s="212" t="s">
        <v>70</v>
      </c>
      <c r="AU2402" s="212" t="s">
        <v>78</v>
      </c>
      <c r="AY2402" s="211" t="s">
        <v>181</v>
      </c>
      <c r="BK2402" s="213">
        <f>SUM(BK2403:BK2455)</f>
        <v>0</v>
      </c>
    </row>
    <row r="2403" s="2" customFormat="1" ht="37.8" customHeight="1">
      <c r="A2403" s="41"/>
      <c r="B2403" s="42"/>
      <c r="C2403" s="216" t="s">
        <v>3168</v>
      </c>
      <c r="D2403" s="216" t="s">
        <v>183</v>
      </c>
      <c r="E2403" s="217" t="s">
        <v>3169</v>
      </c>
      <c r="F2403" s="218" t="s">
        <v>3170</v>
      </c>
      <c r="G2403" s="219" t="s">
        <v>256</v>
      </c>
      <c r="H2403" s="220">
        <v>517.11300000000006</v>
      </c>
      <c r="I2403" s="221"/>
      <c r="J2403" s="222">
        <f>ROUND(I2403*H2403,2)</f>
        <v>0</v>
      </c>
      <c r="K2403" s="218" t="s">
        <v>187</v>
      </c>
      <c r="L2403" s="47"/>
      <c r="M2403" s="223" t="s">
        <v>19</v>
      </c>
      <c r="N2403" s="224" t="s">
        <v>42</v>
      </c>
      <c r="O2403" s="87"/>
      <c r="P2403" s="225">
        <f>O2403*H2403</f>
        <v>0</v>
      </c>
      <c r="Q2403" s="225">
        <v>0</v>
      </c>
      <c r="R2403" s="225">
        <f>Q2403*H2403</f>
        <v>0</v>
      </c>
      <c r="S2403" s="225">
        <v>0</v>
      </c>
      <c r="T2403" s="226">
        <f>S2403*H2403</f>
        <v>0</v>
      </c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R2403" s="227" t="s">
        <v>188</v>
      </c>
      <c r="AT2403" s="227" t="s">
        <v>183</v>
      </c>
      <c r="AU2403" s="227" t="s">
        <v>80</v>
      </c>
      <c r="AY2403" s="20" t="s">
        <v>181</v>
      </c>
      <c r="BE2403" s="228">
        <f>IF(N2403="základní",J2403,0)</f>
        <v>0</v>
      </c>
      <c r="BF2403" s="228">
        <f>IF(N2403="snížená",J2403,0)</f>
        <v>0</v>
      </c>
      <c r="BG2403" s="228">
        <f>IF(N2403="zákl. přenesená",J2403,0)</f>
        <v>0</v>
      </c>
      <c r="BH2403" s="228">
        <f>IF(N2403="sníž. přenesená",J2403,0)</f>
        <v>0</v>
      </c>
      <c r="BI2403" s="228">
        <f>IF(N2403="nulová",J2403,0)</f>
        <v>0</v>
      </c>
      <c r="BJ2403" s="20" t="s">
        <v>78</v>
      </c>
      <c r="BK2403" s="228">
        <f>ROUND(I2403*H2403,2)</f>
        <v>0</v>
      </c>
      <c r="BL2403" s="20" t="s">
        <v>188</v>
      </c>
      <c r="BM2403" s="227" t="s">
        <v>3171</v>
      </c>
    </row>
    <row r="2404" s="2" customFormat="1">
      <c r="A2404" s="41"/>
      <c r="B2404" s="42"/>
      <c r="C2404" s="43"/>
      <c r="D2404" s="229" t="s">
        <v>190</v>
      </c>
      <c r="E2404" s="43"/>
      <c r="F2404" s="230" t="s">
        <v>3172</v>
      </c>
      <c r="G2404" s="43"/>
      <c r="H2404" s="43"/>
      <c r="I2404" s="231"/>
      <c r="J2404" s="43"/>
      <c r="K2404" s="43"/>
      <c r="L2404" s="47"/>
      <c r="M2404" s="232"/>
      <c r="N2404" s="233"/>
      <c r="O2404" s="87"/>
      <c r="P2404" s="87"/>
      <c r="Q2404" s="87"/>
      <c r="R2404" s="87"/>
      <c r="S2404" s="87"/>
      <c r="T2404" s="88"/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T2404" s="20" t="s">
        <v>190</v>
      </c>
      <c r="AU2404" s="20" t="s">
        <v>80</v>
      </c>
    </row>
    <row r="2405" s="14" customFormat="1">
      <c r="A2405" s="14"/>
      <c r="B2405" s="245"/>
      <c r="C2405" s="246"/>
      <c r="D2405" s="236" t="s">
        <v>192</v>
      </c>
      <c r="E2405" s="247" t="s">
        <v>19</v>
      </c>
      <c r="F2405" s="248" t="s">
        <v>3173</v>
      </c>
      <c r="G2405" s="246"/>
      <c r="H2405" s="249">
        <v>517.11300000000006</v>
      </c>
      <c r="I2405" s="250"/>
      <c r="J2405" s="246"/>
      <c r="K2405" s="246"/>
      <c r="L2405" s="251"/>
      <c r="M2405" s="252"/>
      <c r="N2405" s="253"/>
      <c r="O2405" s="253"/>
      <c r="P2405" s="253"/>
      <c r="Q2405" s="253"/>
      <c r="R2405" s="253"/>
      <c r="S2405" s="253"/>
      <c r="T2405" s="25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5" t="s">
        <v>192</v>
      </c>
      <c r="AU2405" s="255" t="s">
        <v>80</v>
      </c>
      <c r="AV2405" s="14" t="s">
        <v>80</v>
      </c>
      <c r="AW2405" s="14" t="s">
        <v>194</v>
      </c>
      <c r="AX2405" s="14" t="s">
        <v>71</v>
      </c>
      <c r="AY2405" s="255" t="s">
        <v>181</v>
      </c>
    </row>
    <row r="2406" s="2" customFormat="1" ht="44.25" customHeight="1">
      <c r="A2406" s="41"/>
      <c r="B2406" s="42"/>
      <c r="C2406" s="216" t="s">
        <v>3174</v>
      </c>
      <c r="D2406" s="216" t="s">
        <v>183</v>
      </c>
      <c r="E2406" s="217" t="s">
        <v>3175</v>
      </c>
      <c r="F2406" s="218" t="s">
        <v>3176</v>
      </c>
      <c r="G2406" s="219" t="s">
        <v>256</v>
      </c>
      <c r="H2406" s="220">
        <v>505.05799999999999</v>
      </c>
      <c r="I2406" s="221"/>
      <c r="J2406" s="222">
        <f>ROUND(I2406*H2406,2)</f>
        <v>0</v>
      </c>
      <c r="K2406" s="218" t="s">
        <v>187</v>
      </c>
      <c r="L2406" s="47"/>
      <c r="M2406" s="223" t="s">
        <v>19</v>
      </c>
      <c r="N2406" s="224" t="s">
        <v>42</v>
      </c>
      <c r="O2406" s="87"/>
      <c r="P2406" s="225">
        <f>O2406*H2406</f>
        <v>0</v>
      </c>
      <c r="Q2406" s="225">
        <v>0</v>
      </c>
      <c r="R2406" s="225">
        <f>Q2406*H2406</f>
        <v>0</v>
      </c>
      <c r="S2406" s="225">
        <v>0</v>
      </c>
      <c r="T2406" s="226">
        <f>S2406*H2406</f>
        <v>0</v>
      </c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R2406" s="227" t="s">
        <v>188</v>
      </c>
      <c r="AT2406" s="227" t="s">
        <v>183</v>
      </c>
      <c r="AU2406" s="227" t="s">
        <v>80</v>
      </c>
      <c r="AY2406" s="20" t="s">
        <v>181</v>
      </c>
      <c r="BE2406" s="228">
        <f>IF(N2406="základní",J2406,0)</f>
        <v>0</v>
      </c>
      <c r="BF2406" s="228">
        <f>IF(N2406="snížená",J2406,0)</f>
        <v>0</v>
      </c>
      <c r="BG2406" s="228">
        <f>IF(N2406="zákl. přenesená",J2406,0)</f>
        <v>0</v>
      </c>
      <c r="BH2406" s="228">
        <f>IF(N2406="sníž. přenesená",J2406,0)</f>
        <v>0</v>
      </c>
      <c r="BI2406" s="228">
        <f>IF(N2406="nulová",J2406,0)</f>
        <v>0</v>
      </c>
      <c r="BJ2406" s="20" t="s">
        <v>78</v>
      </c>
      <c r="BK2406" s="228">
        <f>ROUND(I2406*H2406,2)</f>
        <v>0</v>
      </c>
      <c r="BL2406" s="20" t="s">
        <v>188</v>
      </c>
      <c r="BM2406" s="227" t="s">
        <v>3177</v>
      </c>
    </row>
    <row r="2407" s="2" customFormat="1">
      <c r="A2407" s="41"/>
      <c r="B2407" s="42"/>
      <c r="C2407" s="43"/>
      <c r="D2407" s="229" t="s">
        <v>190</v>
      </c>
      <c r="E2407" s="43"/>
      <c r="F2407" s="230" t="s">
        <v>3178</v>
      </c>
      <c r="G2407" s="43"/>
      <c r="H2407" s="43"/>
      <c r="I2407" s="231"/>
      <c r="J2407" s="43"/>
      <c r="K2407" s="43"/>
      <c r="L2407" s="47"/>
      <c r="M2407" s="232"/>
      <c r="N2407" s="233"/>
      <c r="O2407" s="87"/>
      <c r="P2407" s="87"/>
      <c r="Q2407" s="87"/>
      <c r="R2407" s="87"/>
      <c r="S2407" s="87"/>
      <c r="T2407" s="88"/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T2407" s="20" t="s">
        <v>190</v>
      </c>
      <c r="AU2407" s="20" t="s">
        <v>80</v>
      </c>
    </row>
    <row r="2408" s="14" customFormat="1">
      <c r="A2408" s="14"/>
      <c r="B2408" s="245"/>
      <c r="C2408" s="246"/>
      <c r="D2408" s="236" t="s">
        <v>192</v>
      </c>
      <c r="E2408" s="247" t="s">
        <v>19</v>
      </c>
      <c r="F2408" s="248" t="s">
        <v>3179</v>
      </c>
      <c r="G2408" s="246"/>
      <c r="H2408" s="249">
        <v>505.05799999999999</v>
      </c>
      <c r="I2408" s="250"/>
      <c r="J2408" s="246"/>
      <c r="K2408" s="246"/>
      <c r="L2408" s="251"/>
      <c r="M2408" s="252"/>
      <c r="N2408" s="253"/>
      <c r="O2408" s="253"/>
      <c r="P2408" s="253"/>
      <c r="Q2408" s="253"/>
      <c r="R2408" s="253"/>
      <c r="S2408" s="253"/>
      <c r="T2408" s="25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55" t="s">
        <v>192</v>
      </c>
      <c r="AU2408" s="255" t="s">
        <v>80</v>
      </c>
      <c r="AV2408" s="14" t="s">
        <v>80</v>
      </c>
      <c r="AW2408" s="14" t="s">
        <v>194</v>
      </c>
      <c r="AX2408" s="14" t="s">
        <v>71</v>
      </c>
      <c r="AY2408" s="255" t="s">
        <v>181</v>
      </c>
    </row>
    <row r="2409" s="2" customFormat="1" ht="37.8" customHeight="1">
      <c r="A2409" s="41"/>
      <c r="B2409" s="42"/>
      <c r="C2409" s="216" t="s">
        <v>3180</v>
      </c>
      <c r="D2409" s="216" t="s">
        <v>183</v>
      </c>
      <c r="E2409" s="217" t="s">
        <v>3181</v>
      </c>
      <c r="F2409" s="218" t="s">
        <v>3182</v>
      </c>
      <c r="G2409" s="219" t="s">
        <v>256</v>
      </c>
      <c r="H2409" s="220">
        <v>350</v>
      </c>
      <c r="I2409" s="221"/>
      <c r="J2409" s="222">
        <f>ROUND(I2409*H2409,2)</f>
        <v>0</v>
      </c>
      <c r="K2409" s="218" t="s">
        <v>187</v>
      </c>
      <c r="L2409" s="47"/>
      <c r="M2409" s="223" t="s">
        <v>19</v>
      </c>
      <c r="N2409" s="224" t="s">
        <v>42</v>
      </c>
      <c r="O2409" s="87"/>
      <c r="P2409" s="225">
        <f>O2409*H2409</f>
        <v>0</v>
      </c>
      <c r="Q2409" s="225">
        <v>0</v>
      </c>
      <c r="R2409" s="225">
        <f>Q2409*H2409</f>
        <v>0</v>
      </c>
      <c r="S2409" s="225">
        <v>0</v>
      </c>
      <c r="T2409" s="226">
        <f>S2409*H2409</f>
        <v>0</v>
      </c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R2409" s="227" t="s">
        <v>188</v>
      </c>
      <c r="AT2409" s="227" t="s">
        <v>183</v>
      </c>
      <c r="AU2409" s="227" t="s">
        <v>80</v>
      </c>
      <c r="AY2409" s="20" t="s">
        <v>181</v>
      </c>
      <c r="BE2409" s="228">
        <f>IF(N2409="základní",J2409,0)</f>
        <v>0</v>
      </c>
      <c r="BF2409" s="228">
        <f>IF(N2409="snížená",J2409,0)</f>
        <v>0</v>
      </c>
      <c r="BG2409" s="228">
        <f>IF(N2409="zákl. přenesená",J2409,0)</f>
        <v>0</v>
      </c>
      <c r="BH2409" s="228">
        <f>IF(N2409="sníž. přenesená",J2409,0)</f>
        <v>0</v>
      </c>
      <c r="BI2409" s="228">
        <f>IF(N2409="nulová",J2409,0)</f>
        <v>0</v>
      </c>
      <c r="BJ2409" s="20" t="s">
        <v>78</v>
      </c>
      <c r="BK2409" s="228">
        <f>ROUND(I2409*H2409,2)</f>
        <v>0</v>
      </c>
      <c r="BL2409" s="20" t="s">
        <v>188</v>
      </c>
      <c r="BM2409" s="227" t="s">
        <v>3183</v>
      </c>
    </row>
    <row r="2410" s="2" customFormat="1">
      <c r="A2410" s="41"/>
      <c r="B2410" s="42"/>
      <c r="C2410" s="43"/>
      <c r="D2410" s="229" t="s">
        <v>190</v>
      </c>
      <c r="E2410" s="43"/>
      <c r="F2410" s="230" t="s">
        <v>3184</v>
      </c>
      <c r="G2410" s="43"/>
      <c r="H2410" s="43"/>
      <c r="I2410" s="231"/>
      <c r="J2410" s="43"/>
      <c r="K2410" s="43"/>
      <c r="L2410" s="47"/>
      <c r="M2410" s="232"/>
      <c r="N2410" s="233"/>
      <c r="O2410" s="87"/>
      <c r="P2410" s="87"/>
      <c r="Q2410" s="87"/>
      <c r="R2410" s="87"/>
      <c r="S2410" s="87"/>
      <c r="T2410" s="88"/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T2410" s="20" t="s">
        <v>190</v>
      </c>
      <c r="AU2410" s="20" t="s">
        <v>80</v>
      </c>
    </row>
    <row r="2411" s="14" customFormat="1">
      <c r="A2411" s="14"/>
      <c r="B2411" s="245"/>
      <c r="C2411" s="246"/>
      <c r="D2411" s="236" t="s">
        <v>192</v>
      </c>
      <c r="E2411" s="247" t="s">
        <v>19</v>
      </c>
      <c r="F2411" s="248" t="s">
        <v>3185</v>
      </c>
      <c r="G2411" s="246"/>
      <c r="H2411" s="249">
        <v>350</v>
      </c>
      <c r="I2411" s="250"/>
      <c r="J2411" s="246"/>
      <c r="K2411" s="246"/>
      <c r="L2411" s="251"/>
      <c r="M2411" s="252"/>
      <c r="N2411" s="253"/>
      <c r="O2411" s="253"/>
      <c r="P2411" s="253"/>
      <c r="Q2411" s="253"/>
      <c r="R2411" s="253"/>
      <c r="S2411" s="253"/>
      <c r="T2411" s="25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5" t="s">
        <v>192</v>
      </c>
      <c r="AU2411" s="255" t="s">
        <v>80</v>
      </c>
      <c r="AV2411" s="14" t="s">
        <v>80</v>
      </c>
      <c r="AW2411" s="14" t="s">
        <v>194</v>
      </c>
      <c r="AX2411" s="14" t="s">
        <v>71</v>
      </c>
      <c r="AY2411" s="255" t="s">
        <v>181</v>
      </c>
    </row>
    <row r="2412" s="2" customFormat="1" ht="24.15" customHeight="1">
      <c r="A2412" s="41"/>
      <c r="B2412" s="42"/>
      <c r="C2412" s="216" t="s">
        <v>3186</v>
      </c>
      <c r="D2412" s="216" t="s">
        <v>183</v>
      </c>
      <c r="E2412" s="217" t="s">
        <v>3187</v>
      </c>
      <c r="F2412" s="218" t="s">
        <v>3188</v>
      </c>
      <c r="G2412" s="219" t="s">
        <v>304</v>
      </c>
      <c r="H2412" s="220">
        <v>52</v>
      </c>
      <c r="I2412" s="221"/>
      <c r="J2412" s="222">
        <f>ROUND(I2412*H2412,2)</f>
        <v>0</v>
      </c>
      <c r="K2412" s="218" t="s">
        <v>187</v>
      </c>
      <c r="L2412" s="47"/>
      <c r="M2412" s="223" t="s">
        <v>19</v>
      </c>
      <c r="N2412" s="224" t="s">
        <v>42</v>
      </c>
      <c r="O2412" s="87"/>
      <c r="P2412" s="225">
        <f>O2412*H2412</f>
        <v>0</v>
      </c>
      <c r="Q2412" s="225">
        <v>0</v>
      </c>
      <c r="R2412" s="225">
        <f>Q2412*H2412</f>
        <v>0</v>
      </c>
      <c r="S2412" s="225">
        <v>0</v>
      </c>
      <c r="T2412" s="226">
        <f>S2412*H2412</f>
        <v>0</v>
      </c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R2412" s="227" t="s">
        <v>188</v>
      </c>
      <c r="AT2412" s="227" t="s">
        <v>183</v>
      </c>
      <c r="AU2412" s="227" t="s">
        <v>80</v>
      </c>
      <c r="AY2412" s="20" t="s">
        <v>181</v>
      </c>
      <c r="BE2412" s="228">
        <f>IF(N2412="základní",J2412,0)</f>
        <v>0</v>
      </c>
      <c r="BF2412" s="228">
        <f>IF(N2412="snížená",J2412,0)</f>
        <v>0</v>
      </c>
      <c r="BG2412" s="228">
        <f>IF(N2412="zákl. přenesená",J2412,0)</f>
        <v>0</v>
      </c>
      <c r="BH2412" s="228">
        <f>IF(N2412="sníž. přenesená",J2412,0)</f>
        <v>0</v>
      </c>
      <c r="BI2412" s="228">
        <f>IF(N2412="nulová",J2412,0)</f>
        <v>0</v>
      </c>
      <c r="BJ2412" s="20" t="s">
        <v>78</v>
      </c>
      <c r="BK2412" s="228">
        <f>ROUND(I2412*H2412,2)</f>
        <v>0</v>
      </c>
      <c r="BL2412" s="20" t="s">
        <v>188</v>
      </c>
      <c r="BM2412" s="227" t="s">
        <v>3189</v>
      </c>
    </row>
    <row r="2413" s="2" customFormat="1">
      <c r="A2413" s="41"/>
      <c r="B2413" s="42"/>
      <c r="C2413" s="43"/>
      <c r="D2413" s="229" t="s">
        <v>190</v>
      </c>
      <c r="E2413" s="43"/>
      <c r="F2413" s="230" t="s">
        <v>3190</v>
      </c>
      <c r="G2413" s="43"/>
      <c r="H2413" s="43"/>
      <c r="I2413" s="231"/>
      <c r="J2413" s="43"/>
      <c r="K2413" s="43"/>
      <c r="L2413" s="47"/>
      <c r="M2413" s="232"/>
      <c r="N2413" s="233"/>
      <c r="O2413" s="87"/>
      <c r="P2413" s="87"/>
      <c r="Q2413" s="87"/>
      <c r="R2413" s="87"/>
      <c r="S2413" s="87"/>
      <c r="T2413" s="88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T2413" s="20" t="s">
        <v>190</v>
      </c>
      <c r="AU2413" s="20" t="s">
        <v>80</v>
      </c>
    </row>
    <row r="2414" s="14" customFormat="1">
      <c r="A2414" s="14"/>
      <c r="B2414" s="245"/>
      <c r="C2414" s="246"/>
      <c r="D2414" s="236" t="s">
        <v>192</v>
      </c>
      <c r="E2414" s="247" t="s">
        <v>19</v>
      </c>
      <c r="F2414" s="248" t="s">
        <v>3191</v>
      </c>
      <c r="G2414" s="246"/>
      <c r="H2414" s="249">
        <v>22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192</v>
      </c>
      <c r="AU2414" s="255" t="s">
        <v>80</v>
      </c>
      <c r="AV2414" s="14" t="s">
        <v>80</v>
      </c>
      <c r="AW2414" s="14" t="s">
        <v>194</v>
      </c>
      <c r="AX2414" s="14" t="s">
        <v>71</v>
      </c>
      <c r="AY2414" s="255" t="s">
        <v>181</v>
      </c>
    </row>
    <row r="2415" s="14" customFormat="1">
      <c r="A2415" s="14"/>
      <c r="B2415" s="245"/>
      <c r="C2415" s="246"/>
      <c r="D2415" s="236" t="s">
        <v>192</v>
      </c>
      <c r="E2415" s="247" t="s">
        <v>19</v>
      </c>
      <c r="F2415" s="248" t="s">
        <v>3192</v>
      </c>
      <c r="G2415" s="246"/>
      <c r="H2415" s="249">
        <v>12</v>
      </c>
      <c r="I2415" s="250"/>
      <c r="J2415" s="246"/>
      <c r="K2415" s="246"/>
      <c r="L2415" s="251"/>
      <c r="M2415" s="252"/>
      <c r="N2415" s="253"/>
      <c r="O2415" s="253"/>
      <c r="P2415" s="253"/>
      <c r="Q2415" s="253"/>
      <c r="R2415" s="253"/>
      <c r="S2415" s="253"/>
      <c r="T2415" s="25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5" t="s">
        <v>192</v>
      </c>
      <c r="AU2415" s="255" t="s">
        <v>80</v>
      </c>
      <c r="AV2415" s="14" t="s">
        <v>80</v>
      </c>
      <c r="AW2415" s="14" t="s">
        <v>194</v>
      </c>
      <c r="AX2415" s="14" t="s">
        <v>71</v>
      </c>
      <c r="AY2415" s="255" t="s">
        <v>181</v>
      </c>
    </row>
    <row r="2416" s="14" customFormat="1">
      <c r="A2416" s="14"/>
      <c r="B2416" s="245"/>
      <c r="C2416" s="246"/>
      <c r="D2416" s="236" t="s">
        <v>192</v>
      </c>
      <c r="E2416" s="247" t="s">
        <v>19</v>
      </c>
      <c r="F2416" s="248" t="s">
        <v>3193</v>
      </c>
      <c r="G2416" s="246"/>
      <c r="H2416" s="249">
        <v>8</v>
      </c>
      <c r="I2416" s="250"/>
      <c r="J2416" s="246"/>
      <c r="K2416" s="246"/>
      <c r="L2416" s="251"/>
      <c r="M2416" s="252"/>
      <c r="N2416" s="253"/>
      <c r="O2416" s="253"/>
      <c r="P2416" s="253"/>
      <c r="Q2416" s="253"/>
      <c r="R2416" s="253"/>
      <c r="S2416" s="253"/>
      <c r="T2416" s="25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5" t="s">
        <v>192</v>
      </c>
      <c r="AU2416" s="255" t="s">
        <v>80</v>
      </c>
      <c r="AV2416" s="14" t="s">
        <v>80</v>
      </c>
      <c r="AW2416" s="14" t="s">
        <v>194</v>
      </c>
      <c r="AX2416" s="14" t="s">
        <v>71</v>
      </c>
      <c r="AY2416" s="255" t="s">
        <v>181</v>
      </c>
    </row>
    <row r="2417" s="14" customFormat="1">
      <c r="A2417" s="14"/>
      <c r="B2417" s="245"/>
      <c r="C2417" s="246"/>
      <c r="D2417" s="236" t="s">
        <v>192</v>
      </c>
      <c r="E2417" s="247" t="s">
        <v>19</v>
      </c>
      <c r="F2417" s="248" t="s">
        <v>3194</v>
      </c>
      <c r="G2417" s="246"/>
      <c r="H2417" s="249">
        <v>10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5" t="s">
        <v>192</v>
      </c>
      <c r="AU2417" s="255" t="s">
        <v>80</v>
      </c>
      <c r="AV2417" s="14" t="s">
        <v>80</v>
      </c>
      <c r="AW2417" s="14" t="s">
        <v>194</v>
      </c>
      <c r="AX2417" s="14" t="s">
        <v>71</v>
      </c>
      <c r="AY2417" s="255" t="s">
        <v>181</v>
      </c>
    </row>
    <row r="2418" s="2" customFormat="1" ht="24.15" customHeight="1">
      <c r="A2418" s="41"/>
      <c r="B2418" s="42"/>
      <c r="C2418" s="216" t="s">
        <v>3195</v>
      </c>
      <c r="D2418" s="216" t="s">
        <v>183</v>
      </c>
      <c r="E2418" s="217" t="s">
        <v>3196</v>
      </c>
      <c r="F2418" s="218" t="s">
        <v>3197</v>
      </c>
      <c r="G2418" s="219" t="s">
        <v>304</v>
      </c>
      <c r="H2418" s="220">
        <v>25</v>
      </c>
      <c r="I2418" s="221"/>
      <c r="J2418" s="222">
        <f>ROUND(I2418*H2418,2)</f>
        <v>0</v>
      </c>
      <c r="K2418" s="218" t="s">
        <v>187</v>
      </c>
      <c r="L2418" s="47"/>
      <c r="M2418" s="223" t="s">
        <v>19</v>
      </c>
      <c r="N2418" s="224" t="s">
        <v>42</v>
      </c>
      <c r="O2418" s="87"/>
      <c r="P2418" s="225">
        <f>O2418*H2418</f>
        <v>0</v>
      </c>
      <c r="Q2418" s="225">
        <v>0</v>
      </c>
      <c r="R2418" s="225">
        <f>Q2418*H2418</f>
        <v>0</v>
      </c>
      <c r="S2418" s="225">
        <v>0</v>
      </c>
      <c r="T2418" s="226">
        <f>S2418*H2418</f>
        <v>0</v>
      </c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R2418" s="227" t="s">
        <v>188</v>
      </c>
      <c r="AT2418" s="227" t="s">
        <v>183</v>
      </c>
      <c r="AU2418" s="227" t="s">
        <v>80</v>
      </c>
      <c r="AY2418" s="20" t="s">
        <v>181</v>
      </c>
      <c r="BE2418" s="228">
        <f>IF(N2418="základní",J2418,0)</f>
        <v>0</v>
      </c>
      <c r="BF2418" s="228">
        <f>IF(N2418="snížená",J2418,0)</f>
        <v>0</v>
      </c>
      <c r="BG2418" s="228">
        <f>IF(N2418="zákl. přenesená",J2418,0)</f>
        <v>0</v>
      </c>
      <c r="BH2418" s="228">
        <f>IF(N2418="sníž. přenesená",J2418,0)</f>
        <v>0</v>
      </c>
      <c r="BI2418" s="228">
        <f>IF(N2418="nulová",J2418,0)</f>
        <v>0</v>
      </c>
      <c r="BJ2418" s="20" t="s">
        <v>78</v>
      </c>
      <c r="BK2418" s="228">
        <f>ROUND(I2418*H2418,2)</f>
        <v>0</v>
      </c>
      <c r="BL2418" s="20" t="s">
        <v>188</v>
      </c>
      <c r="BM2418" s="227" t="s">
        <v>3198</v>
      </c>
    </row>
    <row r="2419" s="2" customFormat="1">
      <c r="A2419" s="41"/>
      <c r="B2419" s="42"/>
      <c r="C2419" s="43"/>
      <c r="D2419" s="229" t="s">
        <v>190</v>
      </c>
      <c r="E2419" s="43"/>
      <c r="F2419" s="230" t="s">
        <v>3199</v>
      </c>
      <c r="G2419" s="43"/>
      <c r="H2419" s="43"/>
      <c r="I2419" s="231"/>
      <c r="J2419" s="43"/>
      <c r="K2419" s="43"/>
      <c r="L2419" s="47"/>
      <c r="M2419" s="232"/>
      <c r="N2419" s="233"/>
      <c r="O2419" s="87"/>
      <c r="P2419" s="87"/>
      <c r="Q2419" s="87"/>
      <c r="R2419" s="87"/>
      <c r="S2419" s="87"/>
      <c r="T2419" s="88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T2419" s="20" t="s">
        <v>190</v>
      </c>
      <c r="AU2419" s="20" t="s">
        <v>80</v>
      </c>
    </row>
    <row r="2420" s="14" customFormat="1">
      <c r="A2420" s="14"/>
      <c r="B2420" s="245"/>
      <c r="C2420" s="246"/>
      <c r="D2420" s="236" t="s">
        <v>192</v>
      </c>
      <c r="E2420" s="247" t="s">
        <v>19</v>
      </c>
      <c r="F2420" s="248" t="s">
        <v>3200</v>
      </c>
      <c r="G2420" s="246"/>
      <c r="H2420" s="249">
        <v>25</v>
      </c>
      <c r="I2420" s="250"/>
      <c r="J2420" s="246"/>
      <c r="K2420" s="246"/>
      <c r="L2420" s="251"/>
      <c r="M2420" s="252"/>
      <c r="N2420" s="253"/>
      <c r="O2420" s="253"/>
      <c r="P2420" s="253"/>
      <c r="Q2420" s="253"/>
      <c r="R2420" s="253"/>
      <c r="S2420" s="253"/>
      <c r="T2420" s="25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55" t="s">
        <v>192</v>
      </c>
      <c r="AU2420" s="255" t="s">
        <v>80</v>
      </c>
      <c r="AV2420" s="14" t="s">
        <v>80</v>
      </c>
      <c r="AW2420" s="14" t="s">
        <v>194</v>
      </c>
      <c r="AX2420" s="14" t="s">
        <v>71</v>
      </c>
      <c r="AY2420" s="255" t="s">
        <v>181</v>
      </c>
    </row>
    <row r="2421" s="2" customFormat="1" ht="37.8" customHeight="1">
      <c r="A2421" s="41"/>
      <c r="B2421" s="42"/>
      <c r="C2421" s="216" t="s">
        <v>3201</v>
      </c>
      <c r="D2421" s="216" t="s">
        <v>183</v>
      </c>
      <c r="E2421" s="217" t="s">
        <v>3202</v>
      </c>
      <c r="F2421" s="218" t="s">
        <v>3203</v>
      </c>
      <c r="G2421" s="219" t="s">
        <v>304</v>
      </c>
      <c r="H2421" s="220">
        <v>7800</v>
      </c>
      <c r="I2421" s="221"/>
      <c r="J2421" s="222">
        <f>ROUND(I2421*H2421,2)</f>
        <v>0</v>
      </c>
      <c r="K2421" s="218" t="s">
        <v>187</v>
      </c>
      <c r="L2421" s="47"/>
      <c r="M2421" s="223" t="s">
        <v>19</v>
      </c>
      <c r="N2421" s="224" t="s">
        <v>42</v>
      </c>
      <c r="O2421" s="87"/>
      <c r="P2421" s="225">
        <f>O2421*H2421</f>
        <v>0</v>
      </c>
      <c r="Q2421" s="225">
        <v>0</v>
      </c>
      <c r="R2421" s="225">
        <f>Q2421*H2421</f>
        <v>0</v>
      </c>
      <c r="S2421" s="225">
        <v>0</v>
      </c>
      <c r="T2421" s="226">
        <f>S2421*H2421</f>
        <v>0</v>
      </c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R2421" s="227" t="s">
        <v>188</v>
      </c>
      <c r="AT2421" s="227" t="s">
        <v>183</v>
      </c>
      <c r="AU2421" s="227" t="s">
        <v>80</v>
      </c>
      <c r="AY2421" s="20" t="s">
        <v>181</v>
      </c>
      <c r="BE2421" s="228">
        <f>IF(N2421="základní",J2421,0)</f>
        <v>0</v>
      </c>
      <c r="BF2421" s="228">
        <f>IF(N2421="snížená",J2421,0)</f>
        <v>0</v>
      </c>
      <c r="BG2421" s="228">
        <f>IF(N2421="zákl. přenesená",J2421,0)</f>
        <v>0</v>
      </c>
      <c r="BH2421" s="228">
        <f>IF(N2421="sníž. přenesená",J2421,0)</f>
        <v>0</v>
      </c>
      <c r="BI2421" s="228">
        <f>IF(N2421="nulová",J2421,0)</f>
        <v>0</v>
      </c>
      <c r="BJ2421" s="20" t="s">
        <v>78</v>
      </c>
      <c r="BK2421" s="228">
        <f>ROUND(I2421*H2421,2)</f>
        <v>0</v>
      </c>
      <c r="BL2421" s="20" t="s">
        <v>188</v>
      </c>
      <c r="BM2421" s="227" t="s">
        <v>3204</v>
      </c>
    </row>
    <row r="2422" s="2" customFormat="1">
      <c r="A2422" s="41"/>
      <c r="B2422" s="42"/>
      <c r="C2422" s="43"/>
      <c r="D2422" s="229" t="s">
        <v>190</v>
      </c>
      <c r="E2422" s="43"/>
      <c r="F2422" s="230" t="s">
        <v>3205</v>
      </c>
      <c r="G2422" s="43"/>
      <c r="H2422" s="43"/>
      <c r="I2422" s="231"/>
      <c r="J2422" s="43"/>
      <c r="K2422" s="43"/>
      <c r="L2422" s="47"/>
      <c r="M2422" s="232"/>
      <c r="N2422" s="233"/>
      <c r="O2422" s="87"/>
      <c r="P2422" s="87"/>
      <c r="Q2422" s="87"/>
      <c r="R2422" s="87"/>
      <c r="S2422" s="87"/>
      <c r="T2422" s="88"/>
      <c r="U2422" s="41"/>
      <c r="V2422" s="41"/>
      <c r="W2422" s="41"/>
      <c r="X2422" s="41"/>
      <c r="Y2422" s="41"/>
      <c r="Z2422" s="41"/>
      <c r="AA2422" s="41"/>
      <c r="AB2422" s="41"/>
      <c r="AC2422" s="41"/>
      <c r="AD2422" s="41"/>
      <c r="AE2422" s="41"/>
      <c r="AT2422" s="20" t="s">
        <v>190</v>
      </c>
      <c r="AU2422" s="20" t="s">
        <v>80</v>
      </c>
    </row>
    <row r="2423" s="14" customFormat="1">
      <c r="A2423" s="14"/>
      <c r="B2423" s="245"/>
      <c r="C2423" s="246"/>
      <c r="D2423" s="236" t="s">
        <v>192</v>
      </c>
      <c r="E2423" s="246"/>
      <c r="F2423" s="248" t="s">
        <v>3206</v>
      </c>
      <c r="G2423" s="246"/>
      <c r="H2423" s="249">
        <v>7800</v>
      </c>
      <c r="I2423" s="250"/>
      <c r="J2423" s="246"/>
      <c r="K2423" s="246"/>
      <c r="L2423" s="251"/>
      <c r="M2423" s="252"/>
      <c r="N2423" s="253"/>
      <c r="O2423" s="253"/>
      <c r="P2423" s="253"/>
      <c r="Q2423" s="253"/>
      <c r="R2423" s="253"/>
      <c r="S2423" s="253"/>
      <c r="T2423" s="25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5" t="s">
        <v>192</v>
      </c>
      <c r="AU2423" s="255" t="s">
        <v>80</v>
      </c>
      <c r="AV2423" s="14" t="s">
        <v>80</v>
      </c>
      <c r="AW2423" s="14" t="s">
        <v>4</v>
      </c>
      <c r="AX2423" s="14" t="s">
        <v>78</v>
      </c>
      <c r="AY2423" s="255" t="s">
        <v>181</v>
      </c>
    </row>
    <row r="2424" s="2" customFormat="1" ht="37.8" customHeight="1">
      <c r="A2424" s="41"/>
      <c r="B2424" s="42"/>
      <c r="C2424" s="216" t="s">
        <v>3207</v>
      </c>
      <c r="D2424" s="216" t="s">
        <v>183</v>
      </c>
      <c r="E2424" s="217" t="s">
        <v>3208</v>
      </c>
      <c r="F2424" s="218" t="s">
        <v>3209</v>
      </c>
      <c r="G2424" s="219" t="s">
        <v>304</v>
      </c>
      <c r="H2424" s="220">
        <v>3750</v>
      </c>
      <c r="I2424" s="221"/>
      <c r="J2424" s="222">
        <f>ROUND(I2424*H2424,2)</f>
        <v>0</v>
      </c>
      <c r="K2424" s="218" t="s">
        <v>187</v>
      </c>
      <c r="L2424" s="47"/>
      <c r="M2424" s="223" t="s">
        <v>19</v>
      </c>
      <c r="N2424" s="224" t="s">
        <v>42</v>
      </c>
      <c r="O2424" s="87"/>
      <c r="P2424" s="225">
        <f>O2424*H2424</f>
        <v>0</v>
      </c>
      <c r="Q2424" s="225">
        <v>0</v>
      </c>
      <c r="R2424" s="225">
        <f>Q2424*H2424</f>
        <v>0</v>
      </c>
      <c r="S2424" s="225">
        <v>0</v>
      </c>
      <c r="T2424" s="226">
        <f>S2424*H2424</f>
        <v>0</v>
      </c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R2424" s="227" t="s">
        <v>188</v>
      </c>
      <c r="AT2424" s="227" t="s">
        <v>183</v>
      </c>
      <c r="AU2424" s="227" t="s">
        <v>80</v>
      </c>
      <c r="AY2424" s="20" t="s">
        <v>181</v>
      </c>
      <c r="BE2424" s="228">
        <f>IF(N2424="základní",J2424,0)</f>
        <v>0</v>
      </c>
      <c r="BF2424" s="228">
        <f>IF(N2424="snížená",J2424,0)</f>
        <v>0</v>
      </c>
      <c r="BG2424" s="228">
        <f>IF(N2424="zákl. přenesená",J2424,0)</f>
        <v>0</v>
      </c>
      <c r="BH2424" s="228">
        <f>IF(N2424="sníž. přenesená",J2424,0)</f>
        <v>0</v>
      </c>
      <c r="BI2424" s="228">
        <f>IF(N2424="nulová",J2424,0)</f>
        <v>0</v>
      </c>
      <c r="BJ2424" s="20" t="s">
        <v>78</v>
      </c>
      <c r="BK2424" s="228">
        <f>ROUND(I2424*H2424,2)</f>
        <v>0</v>
      </c>
      <c r="BL2424" s="20" t="s">
        <v>188</v>
      </c>
      <c r="BM2424" s="227" t="s">
        <v>3210</v>
      </c>
    </row>
    <row r="2425" s="2" customFormat="1">
      <c r="A2425" s="41"/>
      <c r="B2425" s="42"/>
      <c r="C2425" s="43"/>
      <c r="D2425" s="229" t="s">
        <v>190</v>
      </c>
      <c r="E2425" s="43"/>
      <c r="F2425" s="230" t="s">
        <v>3211</v>
      </c>
      <c r="G2425" s="43"/>
      <c r="H2425" s="43"/>
      <c r="I2425" s="231"/>
      <c r="J2425" s="43"/>
      <c r="K2425" s="43"/>
      <c r="L2425" s="47"/>
      <c r="M2425" s="232"/>
      <c r="N2425" s="233"/>
      <c r="O2425" s="87"/>
      <c r="P2425" s="87"/>
      <c r="Q2425" s="87"/>
      <c r="R2425" s="87"/>
      <c r="S2425" s="87"/>
      <c r="T2425" s="88"/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T2425" s="20" t="s">
        <v>190</v>
      </c>
      <c r="AU2425" s="20" t="s">
        <v>80</v>
      </c>
    </row>
    <row r="2426" s="14" customFormat="1">
      <c r="A2426" s="14"/>
      <c r="B2426" s="245"/>
      <c r="C2426" s="246"/>
      <c r="D2426" s="236" t="s">
        <v>192</v>
      </c>
      <c r="E2426" s="246"/>
      <c r="F2426" s="248" t="s">
        <v>3212</v>
      </c>
      <c r="G2426" s="246"/>
      <c r="H2426" s="249">
        <v>3750</v>
      </c>
      <c r="I2426" s="250"/>
      <c r="J2426" s="246"/>
      <c r="K2426" s="246"/>
      <c r="L2426" s="251"/>
      <c r="M2426" s="252"/>
      <c r="N2426" s="253"/>
      <c r="O2426" s="253"/>
      <c r="P2426" s="253"/>
      <c r="Q2426" s="253"/>
      <c r="R2426" s="253"/>
      <c r="S2426" s="253"/>
      <c r="T2426" s="25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5" t="s">
        <v>192</v>
      </c>
      <c r="AU2426" s="255" t="s">
        <v>80</v>
      </c>
      <c r="AV2426" s="14" t="s">
        <v>80</v>
      </c>
      <c r="AW2426" s="14" t="s">
        <v>4</v>
      </c>
      <c r="AX2426" s="14" t="s">
        <v>78</v>
      </c>
      <c r="AY2426" s="255" t="s">
        <v>181</v>
      </c>
    </row>
    <row r="2427" s="2" customFormat="1" ht="33" customHeight="1">
      <c r="A2427" s="41"/>
      <c r="B2427" s="42"/>
      <c r="C2427" s="216" t="s">
        <v>3213</v>
      </c>
      <c r="D2427" s="216" t="s">
        <v>183</v>
      </c>
      <c r="E2427" s="217" t="s">
        <v>3214</v>
      </c>
      <c r="F2427" s="218" t="s">
        <v>3215</v>
      </c>
      <c r="G2427" s="219" t="s">
        <v>256</v>
      </c>
      <c r="H2427" s="220">
        <v>686.08600000000001</v>
      </c>
      <c r="I2427" s="221"/>
      <c r="J2427" s="222">
        <f>ROUND(I2427*H2427,2)</f>
        <v>0</v>
      </c>
      <c r="K2427" s="218" t="s">
        <v>3216</v>
      </c>
      <c r="L2427" s="47"/>
      <c r="M2427" s="223" t="s">
        <v>19</v>
      </c>
      <c r="N2427" s="224" t="s">
        <v>42</v>
      </c>
      <c r="O2427" s="87"/>
      <c r="P2427" s="225">
        <f>O2427*H2427</f>
        <v>0</v>
      </c>
      <c r="Q2427" s="225">
        <v>0</v>
      </c>
      <c r="R2427" s="225">
        <f>Q2427*H2427</f>
        <v>0</v>
      </c>
      <c r="S2427" s="225">
        <v>0</v>
      </c>
      <c r="T2427" s="226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7" t="s">
        <v>188</v>
      </c>
      <c r="AT2427" s="227" t="s">
        <v>183</v>
      </c>
      <c r="AU2427" s="227" t="s">
        <v>80</v>
      </c>
      <c r="AY2427" s="20" t="s">
        <v>181</v>
      </c>
      <c r="BE2427" s="228">
        <f>IF(N2427="základní",J2427,0)</f>
        <v>0</v>
      </c>
      <c r="BF2427" s="228">
        <f>IF(N2427="snížená",J2427,0)</f>
        <v>0</v>
      </c>
      <c r="BG2427" s="228">
        <f>IF(N2427="zákl. přenesená",J2427,0)</f>
        <v>0</v>
      </c>
      <c r="BH2427" s="228">
        <f>IF(N2427="sníž. přenesená",J2427,0)</f>
        <v>0</v>
      </c>
      <c r="BI2427" s="228">
        <f>IF(N2427="nulová",J2427,0)</f>
        <v>0</v>
      </c>
      <c r="BJ2427" s="20" t="s">
        <v>78</v>
      </c>
      <c r="BK2427" s="228">
        <f>ROUND(I2427*H2427,2)</f>
        <v>0</v>
      </c>
      <c r="BL2427" s="20" t="s">
        <v>188</v>
      </c>
      <c r="BM2427" s="227" t="s">
        <v>3217</v>
      </c>
    </row>
    <row r="2428" s="14" customFormat="1">
      <c r="A2428" s="14"/>
      <c r="B2428" s="245"/>
      <c r="C2428" s="246"/>
      <c r="D2428" s="236" t="s">
        <v>192</v>
      </c>
      <c r="E2428" s="247" t="s">
        <v>19</v>
      </c>
      <c r="F2428" s="248" t="s">
        <v>3218</v>
      </c>
      <c r="G2428" s="246"/>
      <c r="H2428" s="249">
        <v>686.08550000000002</v>
      </c>
      <c r="I2428" s="250"/>
      <c r="J2428" s="246"/>
      <c r="K2428" s="246"/>
      <c r="L2428" s="251"/>
      <c r="M2428" s="252"/>
      <c r="N2428" s="253"/>
      <c r="O2428" s="253"/>
      <c r="P2428" s="253"/>
      <c r="Q2428" s="253"/>
      <c r="R2428" s="253"/>
      <c r="S2428" s="253"/>
      <c r="T2428" s="25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55" t="s">
        <v>192</v>
      </c>
      <c r="AU2428" s="255" t="s">
        <v>80</v>
      </c>
      <c r="AV2428" s="14" t="s">
        <v>80</v>
      </c>
      <c r="AW2428" s="14" t="s">
        <v>194</v>
      </c>
      <c r="AX2428" s="14" t="s">
        <v>71</v>
      </c>
      <c r="AY2428" s="255" t="s">
        <v>181</v>
      </c>
    </row>
    <row r="2429" s="2" customFormat="1" ht="44.25" customHeight="1">
      <c r="A2429" s="41"/>
      <c r="B2429" s="42"/>
      <c r="C2429" s="216" t="s">
        <v>3219</v>
      </c>
      <c r="D2429" s="216" t="s">
        <v>183</v>
      </c>
      <c r="E2429" s="217" t="s">
        <v>3220</v>
      </c>
      <c r="F2429" s="218" t="s">
        <v>3221</v>
      </c>
      <c r="G2429" s="219" t="s">
        <v>256</v>
      </c>
      <c r="H2429" s="220">
        <v>8233.0259999999998</v>
      </c>
      <c r="I2429" s="221"/>
      <c r="J2429" s="222">
        <f>ROUND(I2429*H2429,2)</f>
        <v>0</v>
      </c>
      <c r="K2429" s="218" t="s">
        <v>187</v>
      </c>
      <c r="L2429" s="47"/>
      <c r="M2429" s="223" t="s">
        <v>19</v>
      </c>
      <c r="N2429" s="224" t="s">
        <v>42</v>
      </c>
      <c r="O2429" s="87"/>
      <c r="P2429" s="225">
        <f>O2429*H2429</f>
        <v>0</v>
      </c>
      <c r="Q2429" s="225">
        <v>0</v>
      </c>
      <c r="R2429" s="225">
        <f>Q2429*H2429</f>
        <v>0</v>
      </c>
      <c r="S2429" s="225">
        <v>0</v>
      </c>
      <c r="T2429" s="226">
        <f>S2429*H2429</f>
        <v>0</v>
      </c>
      <c r="U2429" s="41"/>
      <c r="V2429" s="41"/>
      <c r="W2429" s="41"/>
      <c r="X2429" s="41"/>
      <c r="Y2429" s="41"/>
      <c r="Z2429" s="41"/>
      <c r="AA2429" s="41"/>
      <c r="AB2429" s="41"/>
      <c r="AC2429" s="41"/>
      <c r="AD2429" s="41"/>
      <c r="AE2429" s="41"/>
      <c r="AR2429" s="227" t="s">
        <v>188</v>
      </c>
      <c r="AT2429" s="227" t="s">
        <v>183</v>
      </c>
      <c r="AU2429" s="227" t="s">
        <v>80</v>
      </c>
      <c r="AY2429" s="20" t="s">
        <v>181</v>
      </c>
      <c r="BE2429" s="228">
        <f>IF(N2429="základní",J2429,0)</f>
        <v>0</v>
      </c>
      <c r="BF2429" s="228">
        <f>IF(N2429="snížená",J2429,0)</f>
        <v>0</v>
      </c>
      <c r="BG2429" s="228">
        <f>IF(N2429="zákl. přenesená",J2429,0)</f>
        <v>0</v>
      </c>
      <c r="BH2429" s="228">
        <f>IF(N2429="sníž. přenesená",J2429,0)</f>
        <v>0</v>
      </c>
      <c r="BI2429" s="228">
        <f>IF(N2429="nulová",J2429,0)</f>
        <v>0</v>
      </c>
      <c r="BJ2429" s="20" t="s">
        <v>78</v>
      </c>
      <c r="BK2429" s="228">
        <f>ROUND(I2429*H2429,2)</f>
        <v>0</v>
      </c>
      <c r="BL2429" s="20" t="s">
        <v>188</v>
      </c>
      <c r="BM2429" s="227" t="s">
        <v>3222</v>
      </c>
    </row>
    <row r="2430" s="2" customFormat="1">
      <c r="A2430" s="41"/>
      <c r="B2430" s="42"/>
      <c r="C2430" s="43"/>
      <c r="D2430" s="229" t="s">
        <v>190</v>
      </c>
      <c r="E2430" s="43"/>
      <c r="F2430" s="230" t="s">
        <v>3223</v>
      </c>
      <c r="G2430" s="43"/>
      <c r="H2430" s="43"/>
      <c r="I2430" s="231"/>
      <c r="J2430" s="43"/>
      <c r="K2430" s="43"/>
      <c r="L2430" s="47"/>
      <c r="M2430" s="232"/>
      <c r="N2430" s="233"/>
      <c r="O2430" s="87"/>
      <c r="P2430" s="87"/>
      <c r="Q2430" s="87"/>
      <c r="R2430" s="87"/>
      <c r="S2430" s="87"/>
      <c r="T2430" s="88"/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T2430" s="20" t="s">
        <v>190</v>
      </c>
      <c r="AU2430" s="20" t="s">
        <v>80</v>
      </c>
    </row>
    <row r="2431" s="14" customFormat="1">
      <c r="A2431" s="14"/>
      <c r="B2431" s="245"/>
      <c r="C2431" s="246"/>
      <c r="D2431" s="236" t="s">
        <v>192</v>
      </c>
      <c r="E2431" s="246"/>
      <c r="F2431" s="248" t="s">
        <v>3224</v>
      </c>
      <c r="G2431" s="246"/>
      <c r="H2431" s="249">
        <v>8233.0259999999998</v>
      </c>
      <c r="I2431" s="250"/>
      <c r="J2431" s="246"/>
      <c r="K2431" s="246"/>
      <c r="L2431" s="251"/>
      <c r="M2431" s="252"/>
      <c r="N2431" s="253"/>
      <c r="O2431" s="253"/>
      <c r="P2431" s="253"/>
      <c r="Q2431" s="253"/>
      <c r="R2431" s="253"/>
      <c r="S2431" s="253"/>
      <c r="T2431" s="25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55" t="s">
        <v>192</v>
      </c>
      <c r="AU2431" s="255" t="s">
        <v>80</v>
      </c>
      <c r="AV2431" s="14" t="s">
        <v>80</v>
      </c>
      <c r="AW2431" s="14" t="s">
        <v>4</v>
      </c>
      <c r="AX2431" s="14" t="s">
        <v>78</v>
      </c>
      <c r="AY2431" s="255" t="s">
        <v>181</v>
      </c>
    </row>
    <row r="2432" s="2" customFormat="1" ht="37.8" customHeight="1">
      <c r="A2432" s="41"/>
      <c r="B2432" s="42"/>
      <c r="C2432" s="216" t="s">
        <v>3225</v>
      </c>
      <c r="D2432" s="216" t="s">
        <v>183</v>
      </c>
      <c r="E2432" s="217" t="s">
        <v>3226</v>
      </c>
      <c r="F2432" s="218" t="s">
        <v>3227</v>
      </c>
      <c r="G2432" s="219" t="s">
        <v>256</v>
      </c>
      <c r="H2432" s="220">
        <v>686.08600000000001</v>
      </c>
      <c r="I2432" s="221"/>
      <c r="J2432" s="222">
        <f>ROUND(I2432*H2432,2)</f>
        <v>0</v>
      </c>
      <c r="K2432" s="218" t="s">
        <v>187</v>
      </c>
      <c r="L2432" s="47"/>
      <c r="M2432" s="223" t="s">
        <v>19</v>
      </c>
      <c r="N2432" s="224" t="s">
        <v>42</v>
      </c>
      <c r="O2432" s="87"/>
      <c r="P2432" s="225">
        <f>O2432*H2432</f>
        <v>0</v>
      </c>
      <c r="Q2432" s="225">
        <v>0</v>
      </c>
      <c r="R2432" s="225">
        <f>Q2432*H2432</f>
        <v>0</v>
      </c>
      <c r="S2432" s="225">
        <v>0</v>
      </c>
      <c r="T2432" s="226">
        <f>S2432*H2432</f>
        <v>0</v>
      </c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R2432" s="227" t="s">
        <v>188</v>
      </c>
      <c r="AT2432" s="227" t="s">
        <v>183</v>
      </c>
      <c r="AU2432" s="227" t="s">
        <v>80</v>
      </c>
      <c r="AY2432" s="20" t="s">
        <v>181</v>
      </c>
      <c r="BE2432" s="228">
        <f>IF(N2432="základní",J2432,0)</f>
        <v>0</v>
      </c>
      <c r="BF2432" s="228">
        <f>IF(N2432="snížená",J2432,0)</f>
        <v>0</v>
      </c>
      <c r="BG2432" s="228">
        <f>IF(N2432="zákl. přenesená",J2432,0)</f>
        <v>0</v>
      </c>
      <c r="BH2432" s="228">
        <f>IF(N2432="sníž. přenesená",J2432,0)</f>
        <v>0</v>
      </c>
      <c r="BI2432" s="228">
        <f>IF(N2432="nulová",J2432,0)</f>
        <v>0</v>
      </c>
      <c r="BJ2432" s="20" t="s">
        <v>78</v>
      </c>
      <c r="BK2432" s="228">
        <f>ROUND(I2432*H2432,2)</f>
        <v>0</v>
      </c>
      <c r="BL2432" s="20" t="s">
        <v>188</v>
      </c>
      <c r="BM2432" s="227" t="s">
        <v>3228</v>
      </c>
    </row>
    <row r="2433" s="2" customFormat="1">
      <c r="A2433" s="41"/>
      <c r="B2433" s="42"/>
      <c r="C2433" s="43"/>
      <c r="D2433" s="229" t="s">
        <v>190</v>
      </c>
      <c r="E2433" s="43"/>
      <c r="F2433" s="230" t="s">
        <v>3229</v>
      </c>
      <c r="G2433" s="43"/>
      <c r="H2433" s="43"/>
      <c r="I2433" s="231"/>
      <c r="J2433" s="43"/>
      <c r="K2433" s="43"/>
      <c r="L2433" s="47"/>
      <c r="M2433" s="232"/>
      <c r="N2433" s="233"/>
      <c r="O2433" s="87"/>
      <c r="P2433" s="87"/>
      <c r="Q2433" s="87"/>
      <c r="R2433" s="87"/>
      <c r="S2433" s="87"/>
      <c r="T2433" s="88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T2433" s="20" t="s">
        <v>190</v>
      </c>
      <c r="AU2433" s="20" t="s">
        <v>80</v>
      </c>
    </row>
    <row r="2434" s="14" customFormat="1">
      <c r="A2434" s="14"/>
      <c r="B2434" s="245"/>
      <c r="C2434" s="246"/>
      <c r="D2434" s="236" t="s">
        <v>192</v>
      </c>
      <c r="E2434" s="247" t="s">
        <v>19</v>
      </c>
      <c r="F2434" s="248" t="s">
        <v>3218</v>
      </c>
      <c r="G2434" s="246"/>
      <c r="H2434" s="249">
        <v>686.08550000000002</v>
      </c>
      <c r="I2434" s="250"/>
      <c r="J2434" s="246"/>
      <c r="K2434" s="246"/>
      <c r="L2434" s="251"/>
      <c r="M2434" s="252"/>
      <c r="N2434" s="253"/>
      <c r="O2434" s="253"/>
      <c r="P2434" s="253"/>
      <c r="Q2434" s="253"/>
      <c r="R2434" s="253"/>
      <c r="S2434" s="253"/>
      <c r="T2434" s="25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55" t="s">
        <v>192</v>
      </c>
      <c r="AU2434" s="255" t="s">
        <v>80</v>
      </c>
      <c r="AV2434" s="14" t="s">
        <v>80</v>
      </c>
      <c r="AW2434" s="14" t="s">
        <v>194</v>
      </c>
      <c r="AX2434" s="14" t="s">
        <v>71</v>
      </c>
      <c r="AY2434" s="255" t="s">
        <v>181</v>
      </c>
    </row>
    <row r="2435" s="2" customFormat="1" ht="37.8" customHeight="1">
      <c r="A2435" s="41"/>
      <c r="B2435" s="42"/>
      <c r="C2435" s="216" t="s">
        <v>3230</v>
      </c>
      <c r="D2435" s="216" t="s">
        <v>183</v>
      </c>
      <c r="E2435" s="217" t="s">
        <v>3231</v>
      </c>
      <c r="F2435" s="218" t="s">
        <v>3232</v>
      </c>
      <c r="G2435" s="219" t="s">
        <v>256</v>
      </c>
      <c r="H2435" s="220">
        <v>5</v>
      </c>
      <c r="I2435" s="221"/>
      <c r="J2435" s="222">
        <f>ROUND(I2435*H2435,2)</f>
        <v>0</v>
      </c>
      <c r="K2435" s="218" t="s">
        <v>187</v>
      </c>
      <c r="L2435" s="47"/>
      <c r="M2435" s="223" t="s">
        <v>19</v>
      </c>
      <c r="N2435" s="224" t="s">
        <v>42</v>
      </c>
      <c r="O2435" s="87"/>
      <c r="P2435" s="225">
        <f>O2435*H2435</f>
        <v>0</v>
      </c>
      <c r="Q2435" s="225">
        <v>0</v>
      </c>
      <c r="R2435" s="225">
        <f>Q2435*H2435</f>
        <v>0</v>
      </c>
      <c r="S2435" s="225">
        <v>0</v>
      </c>
      <c r="T2435" s="226">
        <f>S2435*H2435</f>
        <v>0</v>
      </c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R2435" s="227" t="s">
        <v>188</v>
      </c>
      <c r="AT2435" s="227" t="s">
        <v>183</v>
      </c>
      <c r="AU2435" s="227" t="s">
        <v>80</v>
      </c>
      <c r="AY2435" s="20" t="s">
        <v>181</v>
      </c>
      <c r="BE2435" s="228">
        <f>IF(N2435="základní",J2435,0)</f>
        <v>0</v>
      </c>
      <c r="BF2435" s="228">
        <f>IF(N2435="snížená",J2435,0)</f>
        <v>0</v>
      </c>
      <c r="BG2435" s="228">
        <f>IF(N2435="zákl. přenesená",J2435,0)</f>
        <v>0</v>
      </c>
      <c r="BH2435" s="228">
        <f>IF(N2435="sníž. přenesená",J2435,0)</f>
        <v>0</v>
      </c>
      <c r="BI2435" s="228">
        <f>IF(N2435="nulová",J2435,0)</f>
        <v>0</v>
      </c>
      <c r="BJ2435" s="20" t="s">
        <v>78</v>
      </c>
      <c r="BK2435" s="228">
        <f>ROUND(I2435*H2435,2)</f>
        <v>0</v>
      </c>
      <c r="BL2435" s="20" t="s">
        <v>188</v>
      </c>
      <c r="BM2435" s="227" t="s">
        <v>3233</v>
      </c>
    </row>
    <row r="2436" s="2" customFormat="1">
      <c r="A2436" s="41"/>
      <c r="B2436" s="42"/>
      <c r="C2436" s="43"/>
      <c r="D2436" s="229" t="s">
        <v>190</v>
      </c>
      <c r="E2436" s="43"/>
      <c r="F2436" s="230" t="s">
        <v>3234</v>
      </c>
      <c r="G2436" s="43"/>
      <c r="H2436" s="43"/>
      <c r="I2436" s="231"/>
      <c r="J2436" s="43"/>
      <c r="K2436" s="43"/>
      <c r="L2436" s="47"/>
      <c r="M2436" s="232"/>
      <c r="N2436" s="233"/>
      <c r="O2436" s="87"/>
      <c r="P2436" s="87"/>
      <c r="Q2436" s="87"/>
      <c r="R2436" s="87"/>
      <c r="S2436" s="87"/>
      <c r="T2436" s="88"/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T2436" s="20" t="s">
        <v>190</v>
      </c>
      <c r="AU2436" s="20" t="s">
        <v>80</v>
      </c>
    </row>
    <row r="2437" s="2" customFormat="1" ht="37.8" customHeight="1">
      <c r="A2437" s="41"/>
      <c r="B2437" s="42"/>
      <c r="C2437" s="216" t="s">
        <v>3235</v>
      </c>
      <c r="D2437" s="216" t="s">
        <v>183</v>
      </c>
      <c r="E2437" s="217" t="s">
        <v>3236</v>
      </c>
      <c r="F2437" s="218" t="s">
        <v>3237</v>
      </c>
      <c r="G2437" s="219" t="s">
        <v>256</v>
      </c>
      <c r="H2437" s="220">
        <v>93.423000000000002</v>
      </c>
      <c r="I2437" s="221"/>
      <c r="J2437" s="222">
        <f>ROUND(I2437*H2437,2)</f>
        <v>0</v>
      </c>
      <c r="K2437" s="218" t="s">
        <v>187</v>
      </c>
      <c r="L2437" s="47"/>
      <c r="M2437" s="223" t="s">
        <v>19</v>
      </c>
      <c r="N2437" s="224" t="s">
        <v>42</v>
      </c>
      <c r="O2437" s="87"/>
      <c r="P2437" s="225">
        <f>O2437*H2437</f>
        <v>0</v>
      </c>
      <c r="Q2437" s="225">
        <v>0</v>
      </c>
      <c r="R2437" s="225">
        <f>Q2437*H2437</f>
        <v>0</v>
      </c>
      <c r="S2437" s="225">
        <v>0</v>
      </c>
      <c r="T2437" s="226">
        <f>S2437*H2437</f>
        <v>0</v>
      </c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R2437" s="227" t="s">
        <v>188</v>
      </c>
      <c r="AT2437" s="227" t="s">
        <v>183</v>
      </c>
      <c r="AU2437" s="227" t="s">
        <v>80</v>
      </c>
      <c r="AY2437" s="20" t="s">
        <v>181</v>
      </c>
      <c r="BE2437" s="228">
        <f>IF(N2437="základní",J2437,0)</f>
        <v>0</v>
      </c>
      <c r="BF2437" s="228">
        <f>IF(N2437="snížená",J2437,0)</f>
        <v>0</v>
      </c>
      <c r="BG2437" s="228">
        <f>IF(N2437="zákl. přenesená",J2437,0)</f>
        <v>0</v>
      </c>
      <c r="BH2437" s="228">
        <f>IF(N2437="sníž. přenesená",J2437,0)</f>
        <v>0</v>
      </c>
      <c r="BI2437" s="228">
        <f>IF(N2437="nulová",J2437,0)</f>
        <v>0</v>
      </c>
      <c r="BJ2437" s="20" t="s">
        <v>78</v>
      </c>
      <c r="BK2437" s="228">
        <f>ROUND(I2437*H2437,2)</f>
        <v>0</v>
      </c>
      <c r="BL2437" s="20" t="s">
        <v>188</v>
      </c>
      <c r="BM2437" s="227" t="s">
        <v>3238</v>
      </c>
    </row>
    <row r="2438" s="2" customFormat="1">
      <c r="A2438" s="41"/>
      <c r="B2438" s="42"/>
      <c r="C2438" s="43"/>
      <c r="D2438" s="229" t="s">
        <v>190</v>
      </c>
      <c r="E2438" s="43"/>
      <c r="F2438" s="230" t="s">
        <v>3239</v>
      </c>
      <c r="G2438" s="43"/>
      <c r="H2438" s="43"/>
      <c r="I2438" s="231"/>
      <c r="J2438" s="43"/>
      <c r="K2438" s="43"/>
      <c r="L2438" s="47"/>
      <c r="M2438" s="232"/>
      <c r="N2438" s="233"/>
      <c r="O2438" s="87"/>
      <c r="P2438" s="87"/>
      <c r="Q2438" s="87"/>
      <c r="R2438" s="87"/>
      <c r="S2438" s="87"/>
      <c r="T2438" s="88"/>
      <c r="U2438" s="41"/>
      <c r="V2438" s="41"/>
      <c r="W2438" s="41"/>
      <c r="X2438" s="41"/>
      <c r="Y2438" s="41"/>
      <c r="Z2438" s="41"/>
      <c r="AA2438" s="41"/>
      <c r="AB2438" s="41"/>
      <c r="AC2438" s="41"/>
      <c r="AD2438" s="41"/>
      <c r="AE2438" s="41"/>
      <c r="AT2438" s="20" t="s">
        <v>190</v>
      </c>
      <c r="AU2438" s="20" t="s">
        <v>80</v>
      </c>
    </row>
    <row r="2439" s="14" customFormat="1">
      <c r="A2439" s="14"/>
      <c r="B2439" s="245"/>
      <c r="C2439" s="246"/>
      <c r="D2439" s="236" t="s">
        <v>192</v>
      </c>
      <c r="E2439" s="247" t="s">
        <v>19</v>
      </c>
      <c r="F2439" s="248" t="s">
        <v>3240</v>
      </c>
      <c r="G2439" s="246"/>
      <c r="H2439" s="249">
        <v>19.152000000000001</v>
      </c>
      <c r="I2439" s="250"/>
      <c r="J2439" s="246"/>
      <c r="K2439" s="246"/>
      <c r="L2439" s="251"/>
      <c r="M2439" s="252"/>
      <c r="N2439" s="253"/>
      <c r="O2439" s="253"/>
      <c r="P2439" s="253"/>
      <c r="Q2439" s="253"/>
      <c r="R2439" s="253"/>
      <c r="S2439" s="253"/>
      <c r="T2439" s="25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5" t="s">
        <v>192</v>
      </c>
      <c r="AU2439" s="255" t="s">
        <v>80</v>
      </c>
      <c r="AV2439" s="14" t="s">
        <v>80</v>
      </c>
      <c r="AW2439" s="14" t="s">
        <v>194</v>
      </c>
      <c r="AX2439" s="14" t="s">
        <v>71</v>
      </c>
      <c r="AY2439" s="255" t="s">
        <v>181</v>
      </c>
    </row>
    <row r="2440" s="14" customFormat="1">
      <c r="A2440" s="14"/>
      <c r="B2440" s="245"/>
      <c r="C2440" s="246"/>
      <c r="D2440" s="236" t="s">
        <v>192</v>
      </c>
      <c r="E2440" s="247" t="s">
        <v>19</v>
      </c>
      <c r="F2440" s="248" t="s">
        <v>3241</v>
      </c>
      <c r="G2440" s="246"/>
      <c r="H2440" s="249">
        <v>7.0369999999999999</v>
      </c>
      <c r="I2440" s="250"/>
      <c r="J2440" s="246"/>
      <c r="K2440" s="246"/>
      <c r="L2440" s="251"/>
      <c r="M2440" s="252"/>
      <c r="N2440" s="253"/>
      <c r="O2440" s="253"/>
      <c r="P2440" s="253"/>
      <c r="Q2440" s="253"/>
      <c r="R2440" s="253"/>
      <c r="S2440" s="253"/>
      <c r="T2440" s="25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5" t="s">
        <v>192</v>
      </c>
      <c r="AU2440" s="255" t="s">
        <v>80</v>
      </c>
      <c r="AV2440" s="14" t="s">
        <v>80</v>
      </c>
      <c r="AW2440" s="14" t="s">
        <v>194</v>
      </c>
      <c r="AX2440" s="14" t="s">
        <v>71</v>
      </c>
      <c r="AY2440" s="255" t="s">
        <v>181</v>
      </c>
    </row>
    <row r="2441" s="14" customFormat="1">
      <c r="A2441" s="14"/>
      <c r="B2441" s="245"/>
      <c r="C2441" s="246"/>
      <c r="D2441" s="236" t="s">
        <v>192</v>
      </c>
      <c r="E2441" s="247" t="s">
        <v>19</v>
      </c>
      <c r="F2441" s="248" t="s">
        <v>3242</v>
      </c>
      <c r="G2441" s="246"/>
      <c r="H2441" s="249">
        <v>15.340999999999999</v>
      </c>
      <c r="I2441" s="250"/>
      <c r="J2441" s="246"/>
      <c r="K2441" s="246"/>
      <c r="L2441" s="251"/>
      <c r="M2441" s="252"/>
      <c r="N2441" s="253"/>
      <c r="O2441" s="253"/>
      <c r="P2441" s="253"/>
      <c r="Q2441" s="253"/>
      <c r="R2441" s="253"/>
      <c r="S2441" s="253"/>
      <c r="T2441" s="25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55" t="s">
        <v>192</v>
      </c>
      <c r="AU2441" s="255" t="s">
        <v>80</v>
      </c>
      <c r="AV2441" s="14" t="s">
        <v>80</v>
      </c>
      <c r="AW2441" s="14" t="s">
        <v>194</v>
      </c>
      <c r="AX2441" s="14" t="s">
        <v>71</v>
      </c>
      <c r="AY2441" s="255" t="s">
        <v>181</v>
      </c>
    </row>
    <row r="2442" s="14" customFormat="1">
      <c r="A2442" s="14"/>
      <c r="B2442" s="245"/>
      <c r="C2442" s="246"/>
      <c r="D2442" s="236" t="s">
        <v>192</v>
      </c>
      <c r="E2442" s="247" t="s">
        <v>19</v>
      </c>
      <c r="F2442" s="248" t="s">
        <v>3243</v>
      </c>
      <c r="G2442" s="246"/>
      <c r="H2442" s="249">
        <v>40.938000000000002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192</v>
      </c>
      <c r="AU2442" s="255" t="s">
        <v>80</v>
      </c>
      <c r="AV2442" s="14" t="s">
        <v>80</v>
      </c>
      <c r="AW2442" s="14" t="s">
        <v>194</v>
      </c>
      <c r="AX2442" s="14" t="s">
        <v>71</v>
      </c>
      <c r="AY2442" s="255" t="s">
        <v>181</v>
      </c>
    </row>
    <row r="2443" s="14" customFormat="1">
      <c r="A2443" s="14"/>
      <c r="B2443" s="245"/>
      <c r="C2443" s="246"/>
      <c r="D2443" s="236" t="s">
        <v>192</v>
      </c>
      <c r="E2443" s="247" t="s">
        <v>19</v>
      </c>
      <c r="F2443" s="248" t="s">
        <v>3244</v>
      </c>
      <c r="G2443" s="246"/>
      <c r="H2443" s="249">
        <v>10.954799999999999</v>
      </c>
      <c r="I2443" s="250"/>
      <c r="J2443" s="246"/>
      <c r="K2443" s="246"/>
      <c r="L2443" s="251"/>
      <c r="M2443" s="252"/>
      <c r="N2443" s="253"/>
      <c r="O2443" s="253"/>
      <c r="P2443" s="253"/>
      <c r="Q2443" s="253"/>
      <c r="R2443" s="253"/>
      <c r="S2443" s="253"/>
      <c r="T2443" s="25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5" t="s">
        <v>192</v>
      </c>
      <c r="AU2443" s="255" t="s">
        <v>80</v>
      </c>
      <c r="AV2443" s="14" t="s">
        <v>80</v>
      </c>
      <c r="AW2443" s="14" t="s">
        <v>194</v>
      </c>
      <c r="AX2443" s="14" t="s">
        <v>71</v>
      </c>
      <c r="AY2443" s="255" t="s">
        <v>181</v>
      </c>
    </row>
    <row r="2444" s="2" customFormat="1" ht="44.25" customHeight="1">
      <c r="A2444" s="41"/>
      <c r="B2444" s="42"/>
      <c r="C2444" s="216" t="s">
        <v>3245</v>
      </c>
      <c r="D2444" s="216" t="s">
        <v>183</v>
      </c>
      <c r="E2444" s="217" t="s">
        <v>3246</v>
      </c>
      <c r="F2444" s="218" t="s">
        <v>3247</v>
      </c>
      <c r="G2444" s="219" t="s">
        <v>256</v>
      </c>
      <c r="H2444" s="220">
        <v>4.9829999999999997</v>
      </c>
      <c r="I2444" s="221"/>
      <c r="J2444" s="222">
        <f>ROUND(I2444*H2444,2)</f>
        <v>0</v>
      </c>
      <c r="K2444" s="218" t="s">
        <v>187</v>
      </c>
      <c r="L2444" s="47"/>
      <c r="M2444" s="223" t="s">
        <v>19</v>
      </c>
      <c r="N2444" s="224" t="s">
        <v>42</v>
      </c>
      <c r="O2444" s="87"/>
      <c r="P2444" s="225">
        <f>O2444*H2444</f>
        <v>0</v>
      </c>
      <c r="Q2444" s="225">
        <v>0</v>
      </c>
      <c r="R2444" s="225">
        <f>Q2444*H2444</f>
        <v>0</v>
      </c>
      <c r="S2444" s="225">
        <v>0</v>
      </c>
      <c r="T2444" s="226">
        <f>S2444*H2444</f>
        <v>0</v>
      </c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R2444" s="227" t="s">
        <v>188</v>
      </c>
      <c r="AT2444" s="227" t="s">
        <v>183</v>
      </c>
      <c r="AU2444" s="227" t="s">
        <v>80</v>
      </c>
      <c r="AY2444" s="20" t="s">
        <v>181</v>
      </c>
      <c r="BE2444" s="228">
        <f>IF(N2444="základní",J2444,0)</f>
        <v>0</v>
      </c>
      <c r="BF2444" s="228">
        <f>IF(N2444="snížená",J2444,0)</f>
        <v>0</v>
      </c>
      <c r="BG2444" s="228">
        <f>IF(N2444="zákl. přenesená",J2444,0)</f>
        <v>0</v>
      </c>
      <c r="BH2444" s="228">
        <f>IF(N2444="sníž. přenesená",J2444,0)</f>
        <v>0</v>
      </c>
      <c r="BI2444" s="228">
        <f>IF(N2444="nulová",J2444,0)</f>
        <v>0</v>
      </c>
      <c r="BJ2444" s="20" t="s">
        <v>78</v>
      </c>
      <c r="BK2444" s="228">
        <f>ROUND(I2444*H2444,2)</f>
        <v>0</v>
      </c>
      <c r="BL2444" s="20" t="s">
        <v>188</v>
      </c>
      <c r="BM2444" s="227" t="s">
        <v>3248</v>
      </c>
    </row>
    <row r="2445" s="2" customFormat="1">
      <c r="A2445" s="41"/>
      <c r="B2445" s="42"/>
      <c r="C2445" s="43"/>
      <c r="D2445" s="229" t="s">
        <v>190</v>
      </c>
      <c r="E2445" s="43"/>
      <c r="F2445" s="230" t="s">
        <v>3249</v>
      </c>
      <c r="G2445" s="43"/>
      <c r="H2445" s="43"/>
      <c r="I2445" s="231"/>
      <c r="J2445" s="43"/>
      <c r="K2445" s="43"/>
      <c r="L2445" s="47"/>
      <c r="M2445" s="232"/>
      <c r="N2445" s="233"/>
      <c r="O2445" s="87"/>
      <c r="P2445" s="87"/>
      <c r="Q2445" s="87"/>
      <c r="R2445" s="87"/>
      <c r="S2445" s="87"/>
      <c r="T2445" s="88"/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T2445" s="20" t="s">
        <v>190</v>
      </c>
      <c r="AU2445" s="20" t="s">
        <v>80</v>
      </c>
    </row>
    <row r="2446" s="14" customFormat="1">
      <c r="A2446" s="14"/>
      <c r="B2446" s="245"/>
      <c r="C2446" s="246"/>
      <c r="D2446" s="236" t="s">
        <v>192</v>
      </c>
      <c r="E2446" s="247" t="s">
        <v>19</v>
      </c>
      <c r="F2446" s="248" t="s">
        <v>3250</v>
      </c>
      <c r="G2446" s="246"/>
      <c r="H2446" s="249">
        <v>4.9829999999999997</v>
      </c>
      <c r="I2446" s="250"/>
      <c r="J2446" s="246"/>
      <c r="K2446" s="246"/>
      <c r="L2446" s="251"/>
      <c r="M2446" s="252"/>
      <c r="N2446" s="253"/>
      <c r="O2446" s="253"/>
      <c r="P2446" s="253"/>
      <c r="Q2446" s="253"/>
      <c r="R2446" s="253"/>
      <c r="S2446" s="253"/>
      <c r="T2446" s="25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55" t="s">
        <v>192</v>
      </c>
      <c r="AU2446" s="255" t="s">
        <v>80</v>
      </c>
      <c r="AV2446" s="14" t="s">
        <v>80</v>
      </c>
      <c r="AW2446" s="14" t="s">
        <v>194</v>
      </c>
      <c r="AX2446" s="14" t="s">
        <v>71</v>
      </c>
      <c r="AY2446" s="255" t="s">
        <v>181</v>
      </c>
    </row>
    <row r="2447" s="2" customFormat="1" ht="44.25" customHeight="1">
      <c r="A2447" s="41"/>
      <c r="B2447" s="42"/>
      <c r="C2447" s="216" t="s">
        <v>3251</v>
      </c>
      <c r="D2447" s="216" t="s">
        <v>183</v>
      </c>
      <c r="E2447" s="217" t="s">
        <v>3252</v>
      </c>
      <c r="F2447" s="218" t="s">
        <v>3253</v>
      </c>
      <c r="G2447" s="219" t="s">
        <v>256</v>
      </c>
      <c r="H2447" s="220">
        <v>185.23400000000001</v>
      </c>
      <c r="I2447" s="221"/>
      <c r="J2447" s="222">
        <f>ROUND(I2447*H2447,2)</f>
        <v>0</v>
      </c>
      <c r="K2447" s="218" t="s">
        <v>187</v>
      </c>
      <c r="L2447" s="47"/>
      <c r="M2447" s="223" t="s">
        <v>19</v>
      </c>
      <c r="N2447" s="224" t="s">
        <v>42</v>
      </c>
      <c r="O2447" s="87"/>
      <c r="P2447" s="225">
        <f>O2447*H2447</f>
        <v>0</v>
      </c>
      <c r="Q2447" s="225">
        <v>0</v>
      </c>
      <c r="R2447" s="225">
        <f>Q2447*H2447</f>
        <v>0</v>
      </c>
      <c r="S2447" s="225">
        <v>0</v>
      </c>
      <c r="T2447" s="226">
        <f>S2447*H2447</f>
        <v>0</v>
      </c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R2447" s="227" t="s">
        <v>188</v>
      </c>
      <c r="AT2447" s="227" t="s">
        <v>183</v>
      </c>
      <c r="AU2447" s="227" t="s">
        <v>80</v>
      </c>
      <c r="AY2447" s="20" t="s">
        <v>181</v>
      </c>
      <c r="BE2447" s="228">
        <f>IF(N2447="základní",J2447,0)</f>
        <v>0</v>
      </c>
      <c r="BF2447" s="228">
        <f>IF(N2447="snížená",J2447,0)</f>
        <v>0</v>
      </c>
      <c r="BG2447" s="228">
        <f>IF(N2447="zákl. přenesená",J2447,0)</f>
        <v>0</v>
      </c>
      <c r="BH2447" s="228">
        <f>IF(N2447="sníž. přenesená",J2447,0)</f>
        <v>0</v>
      </c>
      <c r="BI2447" s="228">
        <f>IF(N2447="nulová",J2447,0)</f>
        <v>0</v>
      </c>
      <c r="BJ2447" s="20" t="s">
        <v>78</v>
      </c>
      <c r="BK2447" s="228">
        <f>ROUND(I2447*H2447,2)</f>
        <v>0</v>
      </c>
      <c r="BL2447" s="20" t="s">
        <v>188</v>
      </c>
      <c r="BM2447" s="227" t="s">
        <v>3254</v>
      </c>
    </row>
    <row r="2448" s="2" customFormat="1">
      <c r="A2448" s="41"/>
      <c r="B2448" s="42"/>
      <c r="C2448" s="43"/>
      <c r="D2448" s="229" t="s">
        <v>190</v>
      </c>
      <c r="E2448" s="43"/>
      <c r="F2448" s="230" t="s">
        <v>3255</v>
      </c>
      <c r="G2448" s="43"/>
      <c r="H2448" s="43"/>
      <c r="I2448" s="231"/>
      <c r="J2448" s="43"/>
      <c r="K2448" s="43"/>
      <c r="L2448" s="47"/>
      <c r="M2448" s="232"/>
      <c r="N2448" s="233"/>
      <c r="O2448" s="87"/>
      <c r="P2448" s="87"/>
      <c r="Q2448" s="87"/>
      <c r="R2448" s="87"/>
      <c r="S2448" s="87"/>
      <c r="T2448" s="88"/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T2448" s="20" t="s">
        <v>190</v>
      </c>
      <c r="AU2448" s="20" t="s">
        <v>80</v>
      </c>
    </row>
    <row r="2449" s="2" customFormat="1" ht="44.25" customHeight="1">
      <c r="A2449" s="41"/>
      <c r="B2449" s="42"/>
      <c r="C2449" s="216" t="s">
        <v>3256</v>
      </c>
      <c r="D2449" s="216" t="s">
        <v>183</v>
      </c>
      <c r="E2449" s="217" t="s">
        <v>3257</v>
      </c>
      <c r="F2449" s="218" t="s">
        <v>3258</v>
      </c>
      <c r="G2449" s="219" t="s">
        <v>256</v>
      </c>
      <c r="H2449" s="220">
        <v>440.30000000000001</v>
      </c>
      <c r="I2449" s="221"/>
      <c r="J2449" s="222">
        <f>ROUND(I2449*H2449,2)</f>
        <v>0</v>
      </c>
      <c r="K2449" s="218" t="s">
        <v>187</v>
      </c>
      <c r="L2449" s="47"/>
      <c r="M2449" s="223" t="s">
        <v>19</v>
      </c>
      <c r="N2449" s="224" t="s">
        <v>42</v>
      </c>
      <c r="O2449" s="87"/>
      <c r="P2449" s="225">
        <f>O2449*H2449</f>
        <v>0</v>
      </c>
      <c r="Q2449" s="225">
        <v>0</v>
      </c>
      <c r="R2449" s="225">
        <f>Q2449*H2449</f>
        <v>0</v>
      </c>
      <c r="S2449" s="225">
        <v>0</v>
      </c>
      <c r="T2449" s="226">
        <f>S2449*H2449</f>
        <v>0</v>
      </c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R2449" s="227" t="s">
        <v>188</v>
      </c>
      <c r="AT2449" s="227" t="s">
        <v>183</v>
      </c>
      <c r="AU2449" s="227" t="s">
        <v>80</v>
      </c>
      <c r="AY2449" s="20" t="s">
        <v>181</v>
      </c>
      <c r="BE2449" s="228">
        <f>IF(N2449="základní",J2449,0)</f>
        <v>0</v>
      </c>
      <c r="BF2449" s="228">
        <f>IF(N2449="snížená",J2449,0)</f>
        <v>0</v>
      </c>
      <c r="BG2449" s="228">
        <f>IF(N2449="zákl. přenesená",J2449,0)</f>
        <v>0</v>
      </c>
      <c r="BH2449" s="228">
        <f>IF(N2449="sníž. přenesená",J2449,0)</f>
        <v>0</v>
      </c>
      <c r="BI2449" s="228">
        <f>IF(N2449="nulová",J2449,0)</f>
        <v>0</v>
      </c>
      <c r="BJ2449" s="20" t="s">
        <v>78</v>
      </c>
      <c r="BK2449" s="228">
        <f>ROUND(I2449*H2449,2)</f>
        <v>0</v>
      </c>
      <c r="BL2449" s="20" t="s">
        <v>188</v>
      </c>
      <c r="BM2449" s="227" t="s">
        <v>3259</v>
      </c>
    </row>
    <row r="2450" s="2" customFormat="1">
      <c r="A2450" s="41"/>
      <c r="B2450" s="42"/>
      <c r="C2450" s="43"/>
      <c r="D2450" s="229" t="s">
        <v>190</v>
      </c>
      <c r="E2450" s="43"/>
      <c r="F2450" s="230" t="s">
        <v>3260</v>
      </c>
      <c r="G2450" s="43"/>
      <c r="H2450" s="43"/>
      <c r="I2450" s="231"/>
      <c r="J2450" s="43"/>
      <c r="K2450" s="43"/>
      <c r="L2450" s="47"/>
      <c r="M2450" s="232"/>
      <c r="N2450" s="233"/>
      <c r="O2450" s="87"/>
      <c r="P2450" s="87"/>
      <c r="Q2450" s="87"/>
      <c r="R2450" s="87"/>
      <c r="S2450" s="87"/>
      <c r="T2450" s="88"/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T2450" s="20" t="s">
        <v>190</v>
      </c>
      <c r="AU2450" s="20" t="s">
        <v>80</v>
      </c>
    </row>
    <row r="2451" s="2" customFormat="1" ht="44.25" customHeight="1">
      <c r="A2451" s="41"/>
      <c r="B2451" s="42"/>
      <c r="C2451" s="216" t="s">
        <v>3261</v>
      </c>
      <c r="D2451" s="216" t="s">
        <v>183</v>
      </c>
      <c r="E2451" s="217" t="s">
        <v>3262</v>
      </c>
      <c r="F2451" s="218" t="s">
        <v>3263</v>
      </c>
      <c r="G2451" s="219" t="s">
        <v>256</v>
      </c>
      <c r="H2451" s="220">
        <v>238.74199999999999</v>
      </c>
      <c r="I2451" s="221"/>
      <c r="J2451" s="222">
        <f>ROUND(I2451*H2451,2)</f>
        <v>0</v>
      </c>
      <c r="K2451" s="218" t="s">
        <v>187</v>
      </c>
      <c r="L2451" s="47"/>
      <c r="M2451" s="223" t="s">
        <v>19</v>
      </c>
      <c r="N2451" s="224" t="s">
        <v>42</v>
      </c>
      <c r="O2451" s="87"/>
      <c r="P2451" s="225">
        <f>O2451*H2451</f>
        <v>0</v>
      </c>
      <c r="Q2451" s="225">
        <v>0</v>
      </c>
      <c r="R2451" s="225">
        <f>Q2451*H2451</f>
        <v>0</v>
      </c>
      <c r="S2451" s="225">
        <v>0</v>
      </c>
      <c r="T2451" s="226">
        <f>S2451*H2451</f>
        <v>0</v>
      </c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R2451" s="227" t="s">
        <v>188</v>
      </c>
      <c r="AT2451" s="227" t="s">
        <v>183</v>
      </c>
      <c r="AU2451" s="227" t="s">
        <v>80</v>
      </c>
      <c r="AY2451" s="20" t="s">
        <v>181</v>
      </c>
      <c r="BE2451" s="228">
        <f>IF(N2451="základní",J2451,0)</f>
        <v>0</v>
      </c>
      <c r="BF2451" s="228">
        <f>IF(N2451="snížená",J2451,0)</f>
        <v>0</v>
      </c>
      <c r="BG2451" s="228">
        <f>IF(N2451="zákl. přenesená",J2451,0)</f>
        <v>0</v>
      </c>
      <c r="BH2451" s="228">
        <f>IF(N2451="sníž. přenesená",J2451,0)</f>
        <v>0</v>
      </c>
      <c r="BI2451" s="228">
        <f>IF(N2451="nulová",J2451,0)</f>
        <v>0</v>
      </c>
      <c r="BJ2451" s="20" t="s">
        <v>78</v>
      </c>
      <c r="BK2451" s="228">
        <f>ROUND(I2451*H2451,2)</f>
        <v>0</v>
      </c>
      <c r="BL2451" s="20" t="s">
        <v>188</v>
      </c>
      <c r="BM2451" s="227" t="s">
        <v>3264</v>
      </c>
    </row>
    <row r="2452" s="2" customFormat="1">
      <c r="A2452" s="41"/>
      <c r="B2452" s="42"/>
      <c r="C2452" s="43"/>
      <c r="D2452" s="229" t="s">
        <v>190</v>
      </c>
      <c r="E2452" s="43"/>
      <c r="F2452" s="230" t="s">
        <v>3265</v>
      </c>
      <c r="G2452" s="43"/>
      <c r="H2452" s="43"/>
      <c r="I2452" s="231"/>
      <c r="J2452" s="43"/>
      <c r="K2452" s="43"/>
      <c r="L2452" s="47"/>
      <c r="M2452" s="232"/>
      <c r="N2452" s="233"/>
      <c r="O2452" s="87"/>
      <c r="P2452" s="87"/>
      <c r="Q2452" s="87"/>
      <c r="R2452" s="87"/>
      <c r="S2452" s="87"/>
      <c r="T2452" s="88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T2452" s="20" t="s">
        <v>190</v>
      </c>
      <c r="AU2452" s="20" t="s">
        <v>80</v>
      </c>
    </row>
    <row r="2453" s="2" customFormat="1" ht="49.05" customHeight="1">
      <c r="A2453" s="41"/>
      <c r="B2453" s="42"/>
      <c r="C2453" s="216" t="s">
        <v>3266</v>
      </c>
      <c r="D2453" s="216" t="s">
        <v>183</v>
      </c>
      <c r="E2453" s="217" t="s">
        <v>3267</v>
      </c>
      <c r="F2453" s="218" t="s">
        <v>3268</v>
      </c>
      <c r="G2453" s="219" t="s">
        <v>256</v>
      </c>
      <c r="H2453" s="220">
        <v>404.48899999999998</v>
      </c>
      <c r="I2453" s="221"/>
      <c r="J2453" s="222">
        <f>ROUND(I2453*H2453,2)</f>
        <v>0</v>
      </c>
      <c r="K2453" s="218" t="s">
        <v>187</v>
      </c>
      <c r="L2453" s="47"/>
      <c r="M2453" s="223" t="s">
        <v>19</v>
      </c>
      <c r="N2453" s="224" t="s">
        <v>42</v>
      </c>
      <c r="O2453" s="87"/>
      <c r="P2453" s="225">
        <f>O2453*H2453</f>
        <v>0</v>
      </c>
      <c r="Q2453" s="225">
        <v>0</v>
      </c>
      <c r="R2453" s="225">
        <f>Q2453*H2453</f>
        <v>0</v>
      </c>
      <c r="S2453" s="225">
        <v>0</v>
      </c>
      <c r="T2453" s="226">
        <f>S2453*H2453</f>
        <v>0</v>
      </c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R2453" s="227" t="s">
        <v>188</v>
      </c>
      <c r="AT2453" s="227" t="s">
        <v>183</v>
      </c>
      <c r="AU2453" s="227" t="s">
        <v>80</v>
      </c>
      <c r="AY2453" s="20" t="s">
        <v>181</v>
      </c>
      <c r="BE2453" s="228">
        <f>IF(N2453="základní",J2453,0)</f>
        <v>0</v>
      </c>
      <c r="BF2453" s="228">
        <f>IF(N2453="snížená",J2453,0)</f>
        <v>0</v>
      </c>
      <c r="BG2453" s="228">
        <f>IF(N2453="zákl. přenesená",J2453,0)</f>
        <v>0</v>
      </c>
      <c r="BH2453" s="228">
        <f>IF(N2453="sníž. přenesená",J2453,0)</f>
        <v>0</v>
      </c>
      <c r="BI2453" s="228">
        <f>IF(N2453="nulová",J2453,0)</f>
        <v>0</v>
      </c>
      <c r="BJ2453" s="20" t="s">
        <v>78</v>
      </c>
      <c r="BK2453" s="228">
        <f>ROUND(I2453*H2453,2)</f>
        <v>0</v>
      </c>
      <c r="BL2453" s="20" t="s">
        <v>188</v>
      </c>
      <c r="BM2453" s="227" t="s">
        <v>3269</v>
      </c>
    </row>
    <row r="2454" s="2" customFormat="1">
      <c r="A2454" s="41"/>
      <c r="B2454" s="42"/>
      <c r="C2454" s="43"/>
      <c r="D2454" s="229" t="s">
        <v>190</v>
      </c>
      <c r="E2454" s="43"/>
      <c r="F2454" s="230" t="s">
        <v>3270</v>
      </c>
      <c r="G2454" s="43"/>
      <c r="H2454" s="43"/>
      <c r="I2454" s="231"/>
      <c r="J2454" s="43"/>
      <c r="K2454" s="43"/>
      <c r="L2454" s="47"/>
      <c r="M2454" s="232"/>
      <c r="N2454" s="233"/>
      <c r="O2454" s="87"/>
      <c r="P2454" s="87"/>
      <c r="Q2454" s="87"/>
      <c r="R2454" s="87"/>
      <c r="S2454" s="87"/>
      <c r="T2454" s="88"/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T2454" s="20" t="s">
        <v>190</v>
      </c>
      <c r="AU2454" s="20" t="s">
        <v>80</v>
      </c>
    </row>
    <row r="2455" s="14" customFormat="1">
      <c r="A2455" s="14"/>
      <c r="B2455" s="245"/>
      <c r="C2455" s="246"/>
      <c r="D2455" s="236" t="s">
        <v>192</v>
      </c>
      <c r="E2455" s="247" t="s">
        <v>19</v>
      </c>
      <c r="F2455" s="248" t="s">
        <v>3271</v>
      </c>
      <c r="G2455" s="246"/>
      <c r="H2455" s="249">
        <v>404.48900000000003</v>
      </c>
      <c r="I2455" s="250"/>
      <c r="J2455" s="246"/>
      <c r="K2455" s="246"/>
      <c r="L2455" s="251"/>
      <c r="M2455" s="252"/>
      <c r="N2455" s="253"/>
      <c r="O2455" s="253"/>
      <c r="P2455" s="253"/>
      <c r="Q2455" s="253"/>
      <c r="R2455" s="253"/>
      <c r="S2455" s="253"/>
      <c r="T2455" s="25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5" t="s">
        <v>192</v>
      </c>
      <c r="AU2455" s="255" t="s">
        <v>80</v>
      </c>
      <c r="AV2455" s="14" t="s">
        <v>80</v>
      </c>
      <c r="AW2455" s="14" t="s">
        <v>194</v>
      </c>
      <c r="AX2455" s="14" t="s">
        <v>71</v>
      </c>
      <c r="AY2455" s="255" t="s">
        <v>181</v>
      </c>
    </row>
    <row r="2456" s="12" customFormat="1" ht="22.8" customHeight="1">
      <c r="A2456" s="12"/>
      <c r="B2456" s="200"/>
      <c r="C2456" s="201"/>
      <c r="D2456" s="202" t="s">
        <v>70</v>
      </c>
      <c r="E2456" s="214" t="s">
        <v>3272</v>
      </c>
      <c r="F2456" s="214" t="s">
        <v>3273</v>
      </c>
      <c r="G2456" s="201"/>
      <c r="H2456" s="201"/>
      <c r="I2456" s="204"/>
      <c r="J2456" s="215">
        <f>BK2456</f>
        <v>0</v>
      </c>
      <c r="K2456" s="201"/>
      <c r="L2456" s="206"/>
      <c r="M2456" s="207"/>
      <c r="N2456" s="208"/>
      <c r="O2456" s="208"/>
      <c r="P2456" s="209">
        <f>SUM(P2457:P2465)</f>
        <v>0</v>
      </c>
      <c r="Q2456" s="208"/>
      <c r="R2456" s="209">
        <f>SUM(R2457:R2465)</f>
        <v>0</v>
      </c>
      <c r="S2456" s="208"/>
      <c r="T2456" s="210">
        <f>SUM(T2457:T2465)</f>
        <v>0</v>
      </c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R2456" s="211" t="s">
        <v>78</v>
      </c>
      <c r="AT2456" s="212" t="s">
        <v>70</v>
      </c>
      <c r="AU2456" s="212" t="s">
        <v>78</v>
      </c>
      <c r="AY2456" s="211" t="s">
        <v>181</v>
      </c>
      <c r="BK2456" s="213">
        <f>SUM(BK2457:BK2465)</f>
        <v>0</v>
      </c>
    </row>
    <row r="2457" s="2" customFormat="1" ht="66.75" customHeight="1">
      <c r="A2457" s="41"/>
      <c r="B2457" s="42"/>
      <c r="C2457" s="216" t="s">
        <v>3274</v>
      </c>
      <c r="D2457" s="216" t="s">
        <v>183</v>
      </c>
      <c r="E2457" s="217" t="s">
        <v>3275</v>
      </c>
      <c r="F2457" s="218" t="s">
        <v>3276</v>
      </c>
      <c r="G2457" s="219" t="s">
        <v>256</v>
      </c>
      <c r="H2457" s="220">
        <v>740.83900000000006</v>
      </c>
      <c r="I2457" s="221"/>
      <c r="J2457" s="222">
        <f>ROUND(I2457*H2457,2)</f>
        <v>0</v>
      </c>
      <c r="K2457" s="218" t="s">
        <v>187</v>
      </c>
      <c r="L2457" s="47"/>
      <c r="M2457" s="223" t="s">
        <v>19</v>
      </c>
      <c r="N2457" s="224" t="s">
        <v>42</v>
      </c>
      <c r="O2457" s="87"/>
      <c r="P2457" s="225">
        <f>O2457*H2457</f>
        <v>0</v>
      </c>
      <c r="Q2457" s="225">
        <v>0</v>
      </c>
      <c r="R2457" s="225">
        <f>Q2457*H2457</f>
        <v>0</v>
      </c>
      <c r="S2457" s="225">
        <v>0</v>
      </c>
      <c r="T2457" s="226">
        <f>S2457*H2457</f>
        <v>0</v>
      </c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R2457" s="227" t="s">
        <v>188</v>
      </c>
      <c r="AT2457" s="227" t="s">
        <v>183</v>
      </c>
      <c r="AU2457" s="227" t="s">
        <v>80</v>
      </c>
      <c r="AY2457" s="20" t="s">
        <v>181</v>
      </c>
      <c r="BE2457" s="228">
        <f>IF(N2457="základní",J2457,0)</f>
        <v>0</v>
      </c>
      <c r="BF2457" s="228">
        <f>IF(N2457="snížená",J2457,0)</f>
        <v>0</v>
      </c>
      <c r="BG2457" s="228">
        <f>IF(N2457="zákl. přenesená",J2457,0)</f>
        <v>0</v>
      </c>
      <c r="BH2457" s="228">
        <f>IF(N2457="sníž. přenesená",J2457,0)</f>
        <v>0</v>
      </c>
      <c r="BI2457" s="228">
        <f>IF(N2457="nulová",J2457,0)</f>
        <v>0</v>
      </c>
      <c r="BJ2457" s="20" t="s">
        <v>78</v>
      </c>
      <c r="BK2457" s="228">
        <f>ROUND(I2457*H2457,2)</f>
        <v>0</v>
      </c>
      <c r="BL2457" s="20" t="s">
        <v>188</v>
      </c>
      <c r="BM2457" s="227" t="s">
        <v>3277</v>
      </c>
    </row>
    <row r="2458" s="2" customFormat="1">
      <c r="A2458" s="41"/>
      <c r="B2458" s="42"/>
      <c r="C2458" s="43"/>
      <c r="D2458" s="229" t="s">
        <v>190</v>
      </c>
      <c r="E2458" s="43"/>
      <c r="F2458" s="230" t="s">
        <v>3278</v>
      </c>
      <c r="G2458" s="43"/>
      <c r="H2458" s="43"/>
      <c r="I2458" s="231"/>
      <c r="J2458" s="43"/>
      <c r="K2458" s="43"/>
      <c r="L2458" s="47"/>
      <c r="M2458" s="232"/>
      <c r="N2458" s="233"/>
      <c r="O2458" s="87"/>
      <c r="P2458" s="87"/>
      <c r="Q2458" s="87"/>
      <c r="R2458" s="87"/>
      <c r="S2458" s="87"/>
      <c r="T2458" s="88"/>
      <c r="U2458" s="41"/>
      <c r="V2458" s="41"/>
      <c r="W2458" s="41"/>
      <c r="X2458" s="41"/>
      <c r="Y2458" s="41"/>
      <c r="Z2458" s="41"/>
      <c r="AA2458" s="41"/>
      <c r="AB2458" s="41"/>
      <c r="AC2458" s="41"/>
      <c r="AD2458" s="41"/>
      <c r="AE2458" s="41"/>
      <c r="AT2458" s="20" t="s">
        <v>190</v>
      </c>
      <c r="AU2458" s="20" t="s">
        <v>80</v>
      </c>
    </row>
    <row r="2459" s="14" customFormat="1">
      <c r="A2459" s="14"/>
      <c r="B2459" s="245"/>
      <c r="C2459" s="246"/>
      <c r="D2459" s="236" t="s">
        <v>192</v>
      </c>
      <c r="E2459" s="247" t="s">
        <v>19</v>
      </c>
      <c r="F2459" s="248" t="s">
        <v>3279</v>
      </c>
      <c r="G2459" s="246"/>
      <c r="H2459" s="249">
        <v>740.83899999999994</v>
      </c>
      <c r="I2459" s="250"/>
      <c r="J2459" s="246"/>
      <c r="K2459" s="246"/>
      <c r="L2459" s="251"/>
      <c r="M2459" s="252"/>
      <c r="N2459" s="253"/>
      <c r="O2459" s="253"/>
      <c r="P2459" s="253"/>
      <c r="Q2459" s="253"/>
      <c r="R2459" s="253"/>
      <c r="S2459" s="253"/>
      <c r="T2459" s="25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5" t="s">
        <v>192</v>
      </c>
      <c r="AU2459" s="255" t="s">
        <v>80</v>
      </c>
      <c r="AV2459" s="14" t="s">
        <v>80</v>
      </c>
      <c r="AW2459" s="14" t="s">
        <v>194</v>
      </c>
      <c r="AX2459" s="14" t="s">
        <v>71</v>
      </c>
      <c r="AY2459" s="255" t="s">
        <v>181</v>
      </c>
    </row>
    <row r="2460" s="2" customFormat="1" ht="66.75" customHeight="1">
      <c r="A2460" s="41"/>
      <c r="B2460" s="42"/>
      <c r="C2460" s="216" t="s">
        <v>3280</v>
      </c>
      <c r="D2460" s="216" t="s">
        <v>183</v>
      </c>
      <c r="E2460" s="217" t="s">
        <v>3281</v>
      </c>
      <c r="F2460" s="218" t="s">
        <v>3282</v>
      </c>
      <c r="G2460" s="219" t="s">
        <v>256</v>
      </c>
      <c r="H2460" s="220">
        <v>462.39299999999997</v>
      </c>
      <c r="I2460" s="221"/>
      <c r="J2460" s="222">
        <f>ROUND(I2460*H2460,2)</f>
        <v>0</v>
      </c>
      <c r="K2460" s="218" t="s">
        <v>187</v>
      </c>
      <c r="L2460" s="47"/>
      <c r="M2460" s="223" t="s">
        <v>19</v>
      </c>
      <c r="N2460" s="224" t="s">
        <v>42</v>
      </c>
      <c r="O2460" s="87"/>
      <c r="P2460" s="225">
        <f>O2460*H2460</f>
        <v>0</v>
      </c>
      <c r="Q2460" s="225">
        <v>0</v>
      </c>
      <c r="R2460" s="225">
        <f>Q2460*H2460</f>
        <v>0</v>
      </c>
      <c r="S2460" s="225">
        <v>0</v>
      </c>
      <c r="T2460" s="226">
        <f>S2460*H2460</f>
        <v>0</v>
      </c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R2460" s="227" t="s">
        <v>188</v>
      </c>
      <c r="AT2460" s="227" t="s">
        <v>183</v>
      </c>
      <c r="AU2460" s="227" t="s">
        <v>80</v>
      </c>
      <c r="AY2460" s="20" t="s">
        <v>181</v>
      </c>
      <c r="BE2460" s="228">
        <f>IF(N2460="základní",J2460,0)</f>
        <v>0</v>
      </c>
      <c r="BF2460" s="228">
        <f>IF(N2460="snížená",J2460,0)</f>
        <v>0</v>
      </c>
      <c r="BG2460" s="228">
        <f>IF(N2460="zákl. přenesená",J2460,0)</f>
        <v>0</v>
      </c>
      <c r="BH2460" s="228">
        <f>IF(N2460="sníž. přenesená",J2460,0)</f>
        <v>0</v>
      </c>
      <c r="BI2460" s="228">
        <f>IF(N2460="nulová",J2460,0)</f>
        <v>0</v>
      </c>
      <c r="BJ2460" s="20" t="s">
        <v>78</v>
      </c>
      <c r="BK2460" s="228">
        <f>ROUND(I2460*H2460,2)</f>
        <v>0</v>
      </c>
      <c r="BL2460" s="20" t="s">
        <v>188</v>
      </c>
      <c r="BM2460" s="227" t="s">
        <v>3283</v>
      </c>
    </row>
    <row r="2461" s="2" customFormat="1">
      <c r="A2461" s="41"/>
      <c r="B2461" s="42"/>
      <c r="C2461" s="43"/>
      <c r="D2461" s="229" t="s">
        <v>190</v>
      </c>
      <c r="E2461" s="43"/>
      <c r="F2461" s="230" t="s">
        <v>3284</v>
      </c>
      <c r="G2461" s="43"/>
      <c r="H2461" s="43"/>
      <c r="I2461" s="231"/>
      <c r="J2461" s="43"/>
      <c r="K2461" s="43"/>
      <c r="L2461" s="47"/>
      <c r="M2461" s="232"/>
      <c r="N2461" s="233"/>
      <c r="O2461" s="87"/>
      <c r="P2461" s="87"/>
      <c r="Q2461" s="87"/>
      <c r="R2461" s="87"/>
      <c r="S2461" s="87"/>
      <c r="T2461" s="88"/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T2461" s="20" t="s">
        <v>190</v>
      </c>
      <c r="AU2461" s="20" t="s">
        <v>80</v>
      </c>
    </row>
    <row r="2462" s="14" customFormat="1">
      <c r="A2462" s="14"/>
      <c r="B2462" s="245"/>
      <c r="C2462" s="246"/>
      <c r="D2462" s="236" t="s">
        <v>192</v>
      </c>
      <c r="E2462" s="247" t="s">
        <v>19</v>
      </c>
      <c r="F2462" s="248" t="s">
        <v>3285</v>
      </c>
      <c r="G2462" s="246"/>
      <c r="H2462" s="249">
        <v>462.39266666666668</v>
      </c>
      <c r="I2462" s="250"/>
      <c r="J2462" s="246"/>
      <c r="K2462" s="246"/>
      <c r="L2462" s="251"/>
      <c r="M2462" s="252"/>
      <c r="N2462" s="253"/>
      <c r="O2462" s="253"/>
      <c r="P2462" s="253"/>
      <c r="Q2462" s="253"/>
      <c r="R2462" s="253"/>
      <c r="S2462" s="253"/>
      <c r="T2462" s="25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55" t="s">
        <v>192</v>
      </c>
      <c r="AU2462" s="255" t="s">
        <v>80</v>
      </c>
      <c r="AV2462" s="14" t="s">
        <v>80</v>
      </c>
      <c r="AW2462" s="14" t="s">
        <v>194</v>
      </c>
      <c r="AX2462" s="14" t="s">
        <v>71</v>
      </c>
      <c r="AY2462" s="255" t="s">
        <v>181</v>
      </c>
    </row>
    <row r="2463" s="2" customFormat="1" ht="55.5" customHeight="1">
      <c r="A2463" s="41"/>
      <c r="B2463" s="42"/>
      <c r="C2463" s="216" t="s">
        <v>3286</v>
      </c>
      <c r="D2463" s="216" t="s">
        <v>183</v>
      </c>
      <c r="E2463" s="217" t="s">
        <v>3287</v>
      </c>
      <c r="F2463" s="218" t="s">
        <v>3288</v>
      </c>
      <c r="G2463" s="219" t="s">
        <v>256</v>
      </c>
      <c r="H2463" s="220">
        <v>400</v>
      </c>
      <c r="I2463" s="221"/>
      <c r="J2463" s="222">
        <f>ROUND(I2463*H2463,2)</f>
        <v>0</v>
      </c>
      <c r="K2463" s="218" t="s">
        <v>187</v>
      </c>
      <c r="L2463" s="47"/>
      <c r="M2463" s="223" t="s">
        <v>19</v>
      </c>
      <c r="N2463" s="224" t="s">
        <v>42</v>
      </c>
      <c r="O2463" s="87"/>
      <c r="P2463" s="225">
        <f>O2463*H2463</f>
        <v>0</v>
      </c>
      <c r="Q2463" s="225">
        <v>0</v>
      </c>
      <c r="R2463" s="225">
        <f>Q2463*H2463</f>
        <v>0</v>
      </c>
      <c r="S2463" s="225">
        <v>0</v>
      </c>
      <c r="T2463" s="226">
        <f>S2463*H2463</f>
        <v>0</v>
      </c>
      <c r="U2463" s="41"/>
      <c r="V2463" s="41"/>
      <c r="W2463" s="41"/>
      <c r="X2463" s="41"/>
      <c r="Y2463" s="41"/>
      <c r="Z2463" s="41"/>
      <c r="AA2463" s="41"/>
      <c r="AB2463" s="41"/>
      <c r="AC2463" s="41"/>
      <c r="AD2463" s="41"/>
      <c r="AE2463" s="41"/>
      <c r="AR2463" s="227" t="s">
        <v>188</v>
      </c>
      <c r="AT2463" s="227" t="s">
        <v>183</v>
      </c>
      <c r="AU2463" s="227" t="s">
        <v>80</v>
      </c>
      <c r="AY2463" s="20" t="s">
        <v>181</v>
      </c>
      <c r="BE2463" s="228">
        <f>IF(N2463="základní",J2463,0)</f>
        <v>0</v>
      </c>
      <c r="BF2463" s="228">
        <f>IF(N2463="snížená",J2463,0)</f>
        <v>0</v>
      </c>
      <c r="BG2463" s="228">
        <f>IF(N2463="zákl. přenesená",J2463,0)</f>
        <v>0</v>
      </c>
      <c r="BH2463" s="228">
        <f>IF(N2463="sníž. přenesená",J2463,0)</f>
        <v>0</v>
      </c>
      <c r="BI2463" s="228">
        <f>IF(N2463="nulová",J2463,0)</f>
        <v>0</v>
      </c>
      <c r="BJ2463" s="20" t="s">
        <v>78</v>
      </c>
      <c r="BK2463" s="228">
        <f>ROUND(I2463*H2463,2)</f>
        <v>0</v>
      </c>
      <c r="BL2463" s="20" t="s">
        <v>188</v>
      </c>
      <c r="BM2463" s="227" t="s">
        <v>3289</v>
      </c>
    </row>
    <row r="2464" s="2" customFormat="1">
      <c r="A2464" s="41"/>
      <c r="B2464" s="42"/>
      <c r="C2464" s="43"/>
      <c r="D2464" s="229" t="s">
        <v>190</v>
      </c>
      <c r="E2464" s="43"/>
      <c r="F2464" s="230" t="s">
        <v>3290</v>
      </c>
      <c r="G2464" s="43"/>
      <c r="H2464" s="43"/>
      <c r="I2464" s="231"/>
      <c r="J2464" s="43"/>
      <c r="K2464" s="43"/>
      <c r="L2464" s="47"/>
      <c r="M2464" s="232"/>
      <c r="N2464" s="233"/>
      <c r="O2464" s="87"/>
      <c r="P2464" s="87"/>
      <c r="Q2464" s="87"/>
      <c r="R2464" s="87"/>
      <c r="S2464" s="87"/>
      <c r="T2464" s="88"/>
      <c r="U2464" s="41"/>
      <c r="V2464" s="41"/>
      <c r="W2464" s="41"/>
      <c r="X2464" s="41"/>
      <c r="Y2464" s="41"/>
      <c r="Z2464" s="41"/>
      <c r="AA2464" s="41"/>
      <c r="AB2464" s="41"/>
      <c r="AC2464" s="41"/>
      <c r="AD2464" s="41"/>
      <c r="AE2464" s="41"/>
      <c r="AT2464" s="20" t="s">
        <v>190</v>
      </c>
      <c r="AU2464" s="20" t="s">
        <v>80</v>
      </c>
    </row>
    <row r="2465" s="14" customFormat="1">
      <c r="A2465" s="14"/>
      <c r="B2465" s="245"/>
      <c r="C2465" s="246"/>
      <c r="D2465" s="236" t="s">
        <v>192</v>
      </c>
      <c r="E2465" s="247" t="s">
        <v>19</v>
      </c>
      <c r="F2465" s="248" t="s">
        <v>3291</v>
      </c>
      <c r="G2465" s="246"/>
      <c r="H2465" s="249">
        <v>400</v>
      </c>
      <c r="I2465" s="250"/>
      <c r="J2465" s="246"/>
      <c r="K2465" s="246"/>
      <c r="L2465" s="251"/>
      <c r="M2465" s="252"/>
      <c r="N2465" s="253"/>
      <c r="O2465" s="253"/>
      <c r="P2465" s="253"/>
      <c r="Q2465" s="253"/>
      <c r="R2465" s="253"/>
      <c r="S2465" s="253"/>
      <c r="T2465" s="25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5" t="s">
        <v>192</v>
      </c>
      <c r="AU2465" s="255" t="s">
        <v>80</v>
      </c>
      <c r="AV2465" s="14" t="s">
        <v>80</v>
      </c>
      <c r="AW2465" s="14" t="s">
        <v>194</v>
      </c>
      <c r="AX2465" s="14" t="s">
        <v>71</v>
      </c>
      <c r="AY2465" s="255" t="s">
        <v>181</v>
      </c>
    </row>
    <row r="2466" s="12" customFormat="1" ht="25.92" customHeight="1">
      <c r="A2466" s="12"/>
      <c r="B2466" s="200"/>
      <c r="C2466" s="201"/>
      <c r="D2466" s="202" t="s">
        <v>70</v>
      </c>
      <c r="E2466" s="203" t="s">
        <v>3292</v>
      </c>
      <c r="F2466" s="203" t="s">
        <v>3293</v>
      </c>
      <c r="G2466" s="201"/>
      <c r="H2466" s="201"/>
      <c r="I2466" s="204"/>
      <c r="J2466" s="205">
        <f>BK2466</f>
        <v>0</v>
      </c>
      <c r="K2466" s="201"/>
      <c r="L2466" s="206"/>
      <c r="M2466" s="207"/>
      <c r="N2466" s="208"/>
      <c r="O2466" s="208"/>
      <c r="P2466" s="209">
        <f>P2467+P2564+P2639+P2644+P2650+P2662+P2830+P2872+P2873+P3456+P3667+P3888+P3903+P3918+P4194+P4282+P4375+P4497+P4664</f>
        <v>0</v>
      </c>
      <c r="Q2466" s="208"/>
      <c r="R2466" s="209">
        <f>R2467+R2564+R2639+R2644+R2650+R2662+R2830+R2872+R2873+R3456+R3667+R3888+R3903+R3918+R4194+R4282+R4375+R4497+R4664</f>
        <v>242.61553315507601</v>
      </c>
      <c r="S2466" s="208"/>
      <c r="T2466" s="210">
        <f>T2467+T2564+T2639+T2644+T2650+T2662+T2830+T2872+T2873+T3456+T3667+T3888+T3903+T3918+T4194+T4282+T4375+T4497+T4664</f>
        <v>171.81480073999998</v>
      </c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R2466" s="211" t="s">
        <v>80</v>
      </c>
      <c r="AT2466" s="212" t="s">
        <v>70</v>
      </c>
      <c r="AU2466" s="212" t="s">
        <v>71</v>
      </c>
      <c r="AY2466" s="211" t="s">
        <v>181</v>
      </c>
      <c r="BK2466" s="213">
        <f>BK2467+BK2564+BK2639+BK2644+BK2650+BK2662+BK2830+BK2872+BK2873+BK3456+BK3667+BK3888+BK3903+BK3918+BK4194+BK4282+BK4375+BK4497+BK4664</f>
        <v>0</v>
      </c>
    </row>
    <row r="2467" s="12" customFormat="1" ht="22.8" customHeight="1">
      <c r="A2467" s="12"/>
      <c r="B2467" s="200"/>
      <c r="C2467" s="201"/>
      <c r="D2467" s="202" t="s">
        <v>70</v>
      </c>
      <c r="E2467" s="214" t="s">
        <v>3294</v>
      </c>
      <c r="F2467" s="214" t="s">
        <v>3295</v>
      </c>
      <c r="G2467" s="201"/>
      <c r="H2467" s="201"/>
      <c r="I2467" s="204"/>
      <c r="J2467" s="215">
        <f>BK2467</f>
        <v>0</v>
      </c>
      <c r="K2467" s="201"/>
      <c r="L2467" s="206"/>
      <c r="M2467" s="207"/>
      <c r="N2467" s="208"/>
      <c r="O2467" s="208"/>
      <c r="P2467" s="209">
        <f>SUM(P2468:P2563)</f>
        <v>0</v>
      </c>
      <c r="Q2467" s="208"/>
      <c r="R2467" s="209">
        <f>SUM(R2468:R2563)</f>
        <v>6.6684651800000001</v>
      </c>
      <c r="S2467" s="208"/>
      <c r="T2467" s="210">
        <f>SUM(T2468:T2563)</f>
        <v>0.14859900000000001</v>
      </c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R2467" s="211" t="s">
        <v>80</v>
      </c>
      <c r="AT2467" s="212" t="s">
        <v>70</v>
      </c>
      <c r="AU2467" s="212" t="s">
        <v>78</v>
      </c>
      <c r="AY2467" s="211" t="s">
        <v>181</v>
      </c>
      <c r="BK2467" s="213">
        <f>SUM(BK2468:BK2563)</f>
        <v>0</v>
      </c>
    </row>
    <row r="2468" s="2" customFormat="1" ht="37.8" customHeight="1">
      <c r="A2468" s="41"/>
      <c r="B2468" s="42"/>
      <c r="C2468" s="216" t="s">
        <v>3296</v>
      </c>
      <c r="D2468" s="216" t="s">
        <v>183</v>
      </c>
      <c r="E2468" s="217" t="s">
        <v>3297</v>
      </c>
      <c r="F2468" s="218" t="s">
        <v>3298</v>
      </c>
      <c r="G2468" s="219" t="s">
        <v>283</v>
      </c>
      <c r="H2468" s="220">
        <v>785.10400000000004</v>
      </c>
      <c r="I2468" s="221"/>
      <c r="J2468" s="222">
        <f>ROUND(I2468*H2468,2)</f>
        <v>0</v>
      </c>
      <c r="K2468" s="218" t="s">
        <v>187</v>
      </c>
      <c r="L2468" s="47"/>
      <c r="M2468" s="223" t="s">
        <v>19</v>
      </c>
      <c r="N2468" s="224" t="s">
        <v>42</v>
      </c>
      <c r="O2468" s="87"/>
      <c r="P2468" s="225">
        <f>O2468*H2468</f>
        <v>0</v>
      </c>
      <c r="Q2468" s="225">
        <v>0</v>
      </c>
      <c r="R2468" s="225">
        <f>Q2468*H2468</f>
        <v>0</v>
      </c>
      <c r="S2468" s="225">
        <v>0</v>
      </c>
      <c r="T2468" s="226">
        <f>S2468*H2468</f>
        <v>0</v>
      </c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R2468" s="227" t="s">
        <v>308</v>
      </c>
      <c r="AT2468" s="227" t="s">
        <v>183</v>
      </c>
      <c r="AU2468" s="227" t="s">
        <v>80</v>
      </c>
      <c r="AY2468" s="20" t="s">
        <v>181</v>
      </c>
      <c r="BE2468" s="228">
        <f>IF(N2468="základní",J2468,0)</f>
        <v>0</v>
      </c>
      <c r="BF2468" s="228">
        <f>IF(N2468="snížená",J2468,0)</f>
        <v>0</v>
      </c>
      <c r="BG2468" s="228">
        <f>IF(N2468="zákl. přenesená",J2468,0)</f>
        <v>0</v>
      </c>
      <c r="BH2468" s="228">
        <f>IF(N2468="sníž. přenesená",J2468,0)</f>
        <v>0</v>
      </c>
      <c r="BI2468" s="228">
        <f>IF(N2468="nulová",J2468,0)</f>
        <v>0</v>
      </c>
      <c r="BJ2468" s="20" t="s">
        <v>78</v>
      </c>
      <c r="BK2468" s="228">
        <f>ROUND(I2468*H2468,2)</f>
        <v>0</v>
      </c>
      <c r="BL2468" s="20" t="s">
        <v>308</v>
      </c>
      <c r="BM2468" s="227" t="s">
        <v>3299</v>
      </c>
    </row>
    <row r="2469" s="2" customFormat="1">
      <c r="A2469" s="41"/>
      <c r="B2469" s="42"/>
      <c r="C2469" s="43"/>
      <c r="D2469" s="229" t="s">
        <v>190</v>
      </c>
      <c r="E2469" s="43"/>
      <c r="F2469" s="230" t="s">
        <v>3300</v>
      </c>
      <c r="G2469" s="43"/>
      <c r="H2469" s="43"/>
      <c r="I2469" s="231"/>
      <c r="J2469" s="43"/>
      <c r="K2469" s="43"/>
      <c r="L2469" s="47"/>
      <c r="M2469" s="232"/>
      <c r="N2469" s="233"/>
      <c r="O2469" s="87"/>
      <c r="P2469" s="87"/>
      <c r="Q2469" s="87"/>
      <c r="R2469" s="87"/>
      <c r="S2469" s="87"/>
      <c r="T2469" s="88"/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T2469" s="20" t="s">
        <v>190</v>
      </c>
      <c r="AU2469" s="20" t="s">
        <v>80</v>
      </c>
    </row>
    <row r="2470" s="14" customFormat="1">
      <c r="A2470" s="14"/>
      <c r="B2470" s="245"/>
      <c r="C2470" s="246"/>
      <c r="D2470" s="236" t="s">
        <v>192</v>
      </c>
      <c r="E2470" s="247" t="s">
        <v>19</v>
      </c>
      <c r="F2470" s="248" t="s">
        <v>3301</v>
      </c>
      <c r="G2470" s="246"/>
      <c r="H2470" s="249">
        <v>497.88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192</v>
      </c>
      <c r="AU2470" s="255" t="s">
        <v>80</v>
      </c>
      <c r="AV2470" s="14" t="s">
        <v>80</v>
      </c>
      <c r="AW2470" s="14" t="s">
        <v>194</v>
      </c>
      <c r="AX2470" s="14" t="s">
        <v>71</v>
      </c>
      <c r="AY2470" s="255" t="s">
        <v>181</v>
      </c>
    </row>
    <row r="2471" s="14" customFormat="1">
      <c r="A2471" s="14"/>
      <c r="B2471" s="245"/>
      <c r="C2471" s="246"/>
      <c r="D2471" s="236" t="s">
        <v>192</v>
      </c>
      <c r="E2471" s="247" t="s">
        <v>19</v>
      </c>
      <c r="F2471" s="248" t="s">
        <v>3302</v>
      </c>
      <c r="G2471" s="246"/>
      <c r="H2471" s="249">
        <v>6.3112500000000002</v>
      </c>
      <c r="I2471" s="250"/>
      <c r="J2471" s="246"/>
      <c r="K2471" s="246"/>
      <c r="L2471" s="251"/>
      <c r="M2471" s="252"/>
      <c r="N2471" s="253"/>
      <c r="O2471" s="253"/>
      <c r="P2471" s="253"/>
      <c r="Q2471" s="253"/>
      <c r="R2471" s="253"/>
      <c r="S2471" s="253"/>
      <c r="T2471" s="25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55" t="s">
        <v>192</v>
      </c>
      <c r="AU2471" s="255" t="s">
        <v>80</v>
      </c>
      <c r="AV2471" s="14" t="s">
        <v>80</v>
      </c>
      <c r="AW2471" s="14" t="s">
        <v>194</v>
      </c>
      <c r="AX2471" s="14" t="s">
        <v>71</v>
      </c>
      <c r="AY2471" s="255" t="s">
        <v>181</v>
      </c>
    </row>
    <row r="2472" s="14" customFormat="1">
      <c r="A2472" s="14"/>
      <c r="B2472" s="245"/>
      <c r="C2472" s="246"/>
      <c r="D2472" s="236" t="s">
        <v>192</v>
      </c>
      <c r="E2472" s="247" t="s">
        <v>19</v>
      </c>
      <c r="F2472" s="248" t="s">
        <v>3303</v>
      </c>
      <c r="G2472" s="246"/>
      <c r="H2472" s="249">
        <v>1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192</v>
      </c>
      <c r="AU2472" s="255" t="s">
        <v>80</v>
      </c>
      <c r="AV2472" s="14" t="s">
        <v>80</v>
      </c>
      <c r="AW2472" s="14" t="s">
        <v>194</v>
      </c>
      <c r="AX2472" s="14" t="s">
        <v>71</v>
      </c>
      <c r="AY2472" s="255" t="s">
        <v>181</v>
      </c>
    </row>
    <row r="2473" s="14" customFormat="1">
      <c r="A2473" s="14"/>
      <c r="B2473" s="245"/>
      <c r="C2473" s="246"/>
      <c r="D2473" s="236" t="s">
        <v>192</v>
      </c>
      <c r="E2473" s="247" t="s">
        <v>19</v>
      </c>
      <c r="F2473" s="248" t="s">
        <v>3304</v>
      </c>
      <c r="G2473" s="246"/>
      <c r="H2473" s="249">
        <v>15.408000000000001</v>
      </c>
      <c r="I2473" s="250"/>
      <c r="J2473" s="246"/>
      <c r="K2473" s="246"/>
      <c r="L2473" s="251"/>
      <c r="M2473" s="252"/>
      <c r="N2473" s="253"/>
      <c r="O2473" s="253"/>
      <c r="P2473" s="253"/>
      <c r="Q2473" s="253"/>
      <c r="R2473" s="253"/>
      <c r="S2473" s="253"/>
      <c r="T2473" s="25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5" t="s">
        <v>192</v>
      </c>
      <c r="AU2473" s="255" t="s">
        <v>80</v>
      </c>
      <c r="AV2473" s="14" t="s">
        <v>80</v>
      </c>
      <c r="AW2473" s="14" t="s">
        <v>194</v>
      </c>
      <c r="AX2473" s="14" t="s">
        <v>71</v>
      </c>
      <c r="AY2473" s="255" t="s">
        <v>181</v>
      </c>
    </row>
    <row r="2474" s="14" customFormat="1">
      <c r="A2474" s="14"/>
      <c r="B2474" s="245"/>
      <c r="C2474" s="246"/>
      <c r="D2474" s="236" t="s">
        <v>192</v>
      </c>
      <c r="E2474" s="247" t="s">
        <v>19</v>
      </c>
      <c r="F2474" s="248" t="s">
        <v>3305</v>
      </c>
      <c r="G2474" s="246"/>
      <c r="H2474" s="249">
        <v>34.875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192</v>
      </c>
      <c r="AU2474" s="255" t="s">
        <v>80</v>
      </c>
      <c r="AV2474" s="14" t="s">
        <v>80</v>
      </c>
      <c r="AW2474" s="14" t="s">
        <v>194</v>
      </c>
      <c r="AX2474" s="14" t="s">
        <v>71</v>
      </c>
      <c r="AY2474" s="255" t="s">
        <v>181</v>
      </c>
    </row>
    <row r="2475" s="14" customFormat="1">
      <c r="A2475" s="14"/>
      <c r="B2475" s="245"/>
      <c r="C2475" s="246"/>
      <c r="D2475" s="236" t="s">
        <v>192</v>
      </c>
      <c r="E2475" s="247" t="s">
        <v>19</v>
      </c>
      <c r="F2475" s="248" t="s">
        <v>1925</v>
      </c>
      <c r="G2475" s="246"/>
      <c r="H2475" s="249">
        <v>152.38999999999999</v>
      </c>
      <c r="I2475" s="250"/>
      <c r="J2475" s="246"/>
      <c r="K2475" s="246"/>
      <c r="L2475" s="251"/>
      <c r="M2475" s="252"/>
      <c r="N2475" s="253"/>
      <c r="O2475" s="253"/>
      <c r="P2475" s="253"/>
      <c r="Q2475" s="253"/>
      <c r="R2475" s="253"/>
      <c r="S2475" s="253"/>
      <c r="T2475" s="25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5" t="s">
        <v>192</v>
      </c>
      <c r="AU2475" s="255" t="s">
        <v>80</v>
      </c>
      <c r="AV2475" s="14" t="s">
        <v>80</v>
      </c>
      <c r="AW2475" s="14" t="s">
        <v>194</v>
      </c>
      <c r="AX2475" s="14" t="s">
        <v>71</v>
      </c>
      <c r="AY2475" s="255" t="s">
        <v>181</v>
      </c>
    </row>
    <row r="2476" s="14" customFormat="1">
      <c r="A2476" s="14"/>
      <c r="B2476" s="245"/>
      <c r="C2476" s="246"/>
      <c r="D2476" s="236" t="s">
        <v>192</v>
      </c>
      <c r="E2476" s="247" t="s">
        <v>19</v>
      </c>
      <c r="F2476" s="248" t="s">
        <v>1926</v>
      </c>
      <c r="G2476" s="246"/>
      <c r="H2476" s="249">
        <v>63.729999999999997</v>
      </c>
      <c r="I2476" s="250"/>
      <c r="J2476" s="246"/>
      <c r="K2476" s="246"/>
      <c r="L2476" s="251"/>
      <c r="M2476" s="252"/>
      <c r="N2476" s="253"/>
      <c r="O2476" s="253"/>
      <c r="P2476" s="253"/>
      <c r="Q2476" s="253"/>
      <c r="R2476" s="253"/>
      <c r="S2476" s="253"/>
      <c r="T2476" s="25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55" t="s">
        <v>192</v>
      </c>
      <c r="AU2476" s="255" t="s">
        <v>80</v>
      </c>
      <c r="AV2476" s="14" t="s">
        <v>80</v>
      </c>
      <c r="AW2476" s="14" t="s">
        <v>194</v>
      </c>
      <c r="AX2476" s="14" t="s">
        <v>71</v>
      </c>
      <c r="AY2476" s="255" t="s">
        <v>181</v>
      </c>
    </row>
    <row r="2477" s="14" customFormat="1">
      <c r="A2477" s="14"/>
      <c r="B2477" s="245"/>
      <c r="C2477" s="246"/>
      <c r="D2477" s="236" t="s">
        <v>192</v>
      </c>
      <c r="E2477" s="247" t="s">
        <v>19</v>
      </c>
      <c r="F2477" s="248" t="s">
        <v>3306</v>
      </c>
      <c r="G2477" s="246"/>
      <c r="H2477" s="249">
        <v>13.509349999999998</v>
      </c>
      <c r="I2477" s="250"/>
      <c r="J2477" s="246"/>
      <c r="K2477" s="246"/>
      <c r="L2477" s="251"/>
      <c r="M2477" s="252"/>
      <c r="N2477" s="253"/>
      <c r="O2477" s="253"/>
      <c r="P2477" s="253"/>
      <c r="Q2477" s="253"/>
      <c r="R2477" s="253"/>
      <c r="S2477" s="253"/>
      <c r="T2477" s="25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5" t="s">
        <v>192</v>
      </c>
      <c r="AU2477" s="255" t="s">
        <v>80</v>
      </c>
      <c r="AV2477" s="14" t="s">
        <v>80</v>
      </c>
      <c r="AW2477" s="14" t="s">
        <v>194</v>
      </c>
      <c r="AX2477" s="14" t="s">
        <v>71</v>
      </c>
      <c r="AY2477" s="255" t="s">
        <v>181</v>
      </c>
    </row>
    <row r="2478" s="2" customFormat="1" ht="33" customHeight="1">
      <c r="A2478" s="41"/>
      <c r="B2478" s="42"/>
      <c r="C2478" s="216" t="s">
        <v>3307</v>
      </c>
      <c r="D2478" s="216" t="s">
        <v>183</v>
      </c>
      <c r="E2478" s="217" t="s">
        <v>3308</v>
      </c>
      <c r="F2478" s="218" t="s">
        <v>3309</v>
      </c>
      <c r="G2478" s="219" t="s">
        <v>283</v>
      </c>
      <c r="H2478" s="220">
        <v>79.090999999999994</v>
      </c>
      <c r="I2478" s="221"/>
      <c r="J2478" s="222">
        <f>ROUND(I2478*H2478,2)</f>
        <v>0</v>
      </c>
      <c r="K2478" s="218" t="s">
        <v>187</v>
      </c>
      <c r="L2478" s="47"/>
      <c r="M2478" s="223" t="s">
        <v>19</v>
      </c>
      <c r="N2478" s="224" t="s">
        <v>42</v>
      </c>
      <c r="O2478" s="87"/>
      <c r="P2478" s="225">
        <f>O2478*H2478</f>
        <v>0</v>
      </c>
      <c r="Q2478" s="225">
        <v>0</v>
      </c>
      <c r="R2478" s="225">
        <f>Q2478*H2478</f>
        <v>0</v>
      </c>
      <c r="S2478" s="225">
        <v>0</v>
      </c>
      <c r="T2478" s="226">
        <f>S2478*H2478</f>
        <v>0</v>
      </c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R2478" s="227" t="s">
        <v>308</v>
      </c>
      <c r="AT2478" s="227" t="s">
        <v>183</v>
      </c>
      <c r="AU2478" s="227" t="s">
        <v>80</v>
      </c>
      <c r="AY2478" s="20" t="s">
        <v>181</v>
      </c>
      <c r="BE2478" s="228">
        <f>IF(N2478="základní",J2478,0)</f>
        <v>0</v>
      </c>
      <c r="BF2478" s="228">
        <f>IF(N2478="snížená",J2478,0)</f>
        <v>0</v>
      </c>
      <c r="BG2478" s="228">
        <f>IF(N2478="zákl. přenesená",J2478,0)</f>
        <v>0</v>
      </c>
      <c r="BH2478" s="228">
        <f>IF(N2478="sníž. přenesená",J2478,0)</f>
        <v>0</v>
      </c>
      <c r="BI2478" s="228">
        <f>IF(N2478="nulová",J2478,0)</f>
        <v>0</v>
      </c>
      <c r="BJ2478" s="20" t="s">
        <v>78</v>
      </c>
      <c r="BK2478" s="228">
        <f>ROUND(I2478*H2478,2)</f>
        <v>0</v>
      </c>
      <c r="BL2478" s="20" t="s">
        <v>308</v>
      </c>
      <c r="BM2478" s="227" t="s">
        <v>3310</v>
      </c>
    </row>
    <row r="2479" s="2" customFormat="1">
      <c r="A2479" s="41"/>
      <c r="B2479" s="42"/>
      <c r="C2479" s="43"/>
      <c r="D2479" s="229" t="s">
        <v>190</v>
      </c>
      <c r="E2479" s="43"/>
      <c r="F2479" s="230" t="s">
        <v>3311</v>
      </c>
      <c r="G2479" s="43"/>
      <c r="H2479" s="43"/>
      <c r="I2479" s="231"/>
      <c r="J2479" s="43"/>
      <c r="K2479" s="43"/>
      <c r="L2479" s="47"/>
      <c r="M2479" s="232"/>
      <c r="N2479" s="233"/>
      <c r="O2479" s="87"/>
      <c r="P2479" s="87"/>
      <c r="Q2479" s="87"/>
      <c r="R2479" s="87"/>
      <c r="S2479" s="87"/>
      <c r="T2479" s="88"/>
      <c r="U2479" s="41"/>
      <c r="V2479" s="41"/>
      <c r="W2479" s="41"/>
      <c r="X2479" s="41"/>
      <c r="Y2479" s="41"/>
      <c r="Z2479" s="41"/>
      <c r="AA2479" s="41"/>
      <c r="AB2479" s="41"/>
      <c r="AC2479" s="41"/>
      <c r="AD2479" s="41"/>
      <c r="AE2479" s="41"/>
      <c r="AT2479" s="20" t="s">
        <v>190</v>
      </c>
      <c r="AU2479" s="20" t="s">
        <v>80</v>
      </c>
    </row>
    <row r="2480" s="14" customFormat="1">
      <c r="A2480" s="14"/>
      <c r="B2480" s="245"/>
      <c r="C2480" s="246"/>
      <c r="D2480" s="236" t="s">
        <v>192</v>
      </c>
      <c r="E2480" s="247" t="s">
        <v>19</v>
      </c>
      <c r="F2480" s="248" t="s">
        <v>3312</v>
      </c>
      <c r="G2480" s="246"/>
      <c r="H2480" s="249">
        <v>11.850000000000001</v>
      </c>
      <c r="I2480" s="250"/>
      <c r="J2480" s="246"/>
      <c r="K2480" s="246"/>
      <c r="L2480" s="251"/>
      <c r="M2480" s="252"/>
      <c r="N2480" s="253"/>
      <c r="O2480" s="253"/>
      <c r="P2480" s="253"/>
      <c r="Q2480" s="253"/>
      <c r="R2480" s="253"/>
      <c r="S2480" s="253"/>
      <c r="T2480" s="25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55" t="s">
        <v>192</v>
      </c>
      <c r="AU2480" s="255" t="s">
        <v>80</v>
      </c>
      <c r="AV2480" s="14" t="s">
        <v>80</v>
      </c>
      <c r="AW2480" s="14" t="s">
        <v>194</v>
      </c>
      <c r="AX2480" s="14" t="s">
        <v>71</v>
      </c>
      <c r="AY2480" s="255" t="s">
        <v>181</v>
      </c>
    </row>
    <row r="2481" s="14" customFormat="1">
      <c r="A2481" s="14"/>
      <c r="B2481" s="245"/>
      <c r="C2481" s="246"/>
      <c r="D2481" s="236" t="s">
        <v>192</v>
      </c>
      <c r="E2481" s="247" t="s">
        <v>19</v>
      </c>
      <c r="F2481" s="248" t="s">
        <v>694</v>
      </c>
      <c r="G2481" s="246"/>
      <c r="H2481" s="249">
        <v>9.9480000000000004</v>
      </c>
      <c r="I2481" s="250"/>
      <c r="J2481" s="246"/>
      <c r="K2481" s="246"/>
      <c r="L2481" s="251"/>
      <c r="M2481" s="252"/>
      <c r="N2481" s="253"/>
      <c r="O2481" s="253"/>
      <c r="P2481" s="253"/>
      <c r="Q2481" s="253"/>
      <c r="R2481" s="253"/>
      <c r="S2481" s="253"/>
      <c r="T2481" s="25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5" t="s">
        <v>192</v>
      </c>
      <c r="AU2481" s="255" t="s">
        <v>80</v>
      </c>
      <c r="AV2481" s="14" t="s">
        <v>80</v>
      </c>
      <c r="AW2481" s="14" t="s">
        <v>194</v>
      </c>
      <c r="AX2481" s="14" t="s">
        <v>71</v>
      </c>
      <c r="AY2481" s="255" t="s">
        <v>181</v>
      </c>
    </row>
    <row r="2482" s="14" customFormat="1">
      <c r="A2482" s="14"/>
      <c r="B2482" s="245"/>
      <c r="C2482" s="246"/>
      <c r="D2482" s="236" t="s">
        <v>192</v>
      </c>
      <c r="E2482" s="247" t="s">
        <v>19</v>
      </c>
      <c r="F2482" s="248" t="s">
        <v>3313</v>
      </c>
      <c r="G2482" s="246"/>
      <c r="H2482" s="249">
        <v>57.292999999999999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5" t="s">
        <v>192</v>
      </c>
      <c r="AU2482" s="255" t="s">
        <v>80</v>
      </c>
      <c r="AV2482" s="14" t="s">
        <v>80</v>
      </c>
      <c r="AW2482" s="14" t="s">
        <v>194</v>
      </c>
      <c r="AX2482" s="14" t="s">
        <v>71</v>
      </c>
      <c r="AY2482" s="255" t="s">
        <v>181</v>
      </c>
    </row>
    <row r="2483" s="2" customFormat="1" ht="16.5" customHeight="1">
      <c r="A2483" s="41"/>
      <c r="B2483" s="42"/>
      <c r="C2483" s="278" t="s">
        <v>3314</v>
      </c>
      <c r="D2483" s="278" t="s">
        <v>296</v>
      </c>
      <c r="E2483" s="279" t="s">
        <v>3315</v>
      </c>
      <c r="F2483" s="280" t="s">
        <v>3316</v>
      </c>
      <c r="G2483" s="281" t="s">
        <v>256</v>
      </c>
      <c r="H2483" s="282">
        <v>0.29399999999999998</v>
      </c>
      <c r="I2483" s="283"/>
      <c r="J2483" s="284">
        <f>ROUND(I2483*H2483,2)</f>
        <v>0</v>
      </c>
      <c r="K2483" s="280" t="s">
        <v>187</v>
      </c>
      <c r="L2483" s="285"/>
      <c r="M2483" s="286" t="s">
        <v>19</v>
      </c>
      <c r="N2483" s="287" t="s">
        <v>42</v>
      </c>
      <c r="O2483" s="87"/>
      <c r="P2483" s="225">
        <f>O2483*H2483</f>
        <v>0</v>
      </c>
      <c r="Q2483" s="225">
        <v>1</v>
      </c>
      <c r="R2483" s="225">
        <f>Q2483*H2483</f>
        <v>0.29399999999999998</v>
      </c>
      <c r="S2483" s="225">
        <v>0</v>
      </c>
      <c r="T2483" s="226">
        <f>S2483*H2483</f>
        <v>0</v>
      </c>
      <c r="U2483" s="41"/>
      <c r="V2483" s="41"/>
      <c r="W2483" s="41"/>
      <c r="X2483" s="41"/>
      <c r="Y2483" s="41"/>
      <c r="Z2483" s="41"/>
      <c r="AA2483" s="41"/>
      <c r="AB2483" s="41"/>
      <c r="AC2483" s="41"/>
      <c r="AD2483" s="41"/>
      <c r="AE2483" s="41"/>
      <c r="AR2483" s="227" t="s">
        <v>410</v>
      </c>
      <c r="AT2483" s="227" t="s">
        <v>296</v>
      </c>
      <c r="AU2483" s="227" t="s">
        <v>80</v>
      </c>
      <c r="AY2483" s="20" t="s">
        <v>181</v>
      </c>
      <c r="BE2483" s="228">
        <f>IF(N2483="základní",J2483,0)</f>
        <v>0</v>
      </c>
      <c r="BF2483" s="228">
        <f>IF(N2483="snížená",J2483,0)</f>
        <v>0</v>
      </c>
      <c r="BG2483" s="228">
        <f>IF(N2483="zákl. přenesená",J2483,0)</f>
        <v>0</v>
      </c>
      <c r="BH2483" s="228">
        <f>IF(N2483="sníž. přenesená",J2483,0)</f>
        <v>0</v>
      </c>
      <c r="BI2483" s="228">
        <f>IF(N2483="nulová",J2483,0)</f>
        <v>0</v>
      </c>
      <c r="BJ2483" s="20" t="s">
        <v>78</v>
      </c>
      <c r="BK2483" s="228">
        <f>ROUND(I2483*H2483,2)</f>
        <v>0</v>
      </c>
      <c r="BL2483" s="20" t="s">
        <v>308</v>
      </c>
      <c r="BM2483" s="227" t="s">
        <v>3317</v>
      </c>
    </row>
    <row r="2484" s="14" customFormat="1">
      <c r="A2484" s="14"/>
      <c r="B2484" s="245"/>
      <c r="C2484" s="246"/>
      <c r="D2484" s="236" t="s">
        <v>192</v>
      </c>
      <c r="E2484" s="247" t="s">
        <v>19</v>
      </c>
      <c r="F2484" s="248" t="s">
        <v>3318</v>
      </c>
      <c r="G2484" s="246"/>
      <c r="H2484" s="249">
        <v>864.19500000000005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192</v>
      </c>
      <c r="AU2484" s="255" t="s">
        <v>80</v>
      </c>
      <c r="AV2484" s="14" t="s">
        <v>80</v>
      </c>
      <c r="AW2484" s="14" t="s">
        <v>194</v>
      </c>
      <c r="AX2484" s="14" t="s">
        <v>78</v>
      </c>
      <c r="AY2484" s="255" t="s">
        <v>181</v>
      </c>
    </row>
    <row r="2485" s="14" customFormat="1">
      <c r="A2485" s="14"/>
      <c r="B2485" s="245"/>
      <c r="C2485" s="246"/>
      <c r="D2485" s="236" t="s">
        <v>192</v>
      </c>
      <c r="E2485" s="246"/>
      <c r="F2485" s="248" t="s">
        <v>3319</v>
      </c>
      <c r="G2485" s="246"/>
      <c r="H2485" s="249">
        <v>0.29399999999999998</v>
      </c>
      <c r="I2485" s="250"/>
      <c r="J2485" s="246"/>
      <c r="K2485" s="246"/>
      <c r="L2485" s="251"/>
      <c r="M2485" s="252"/>
      <c r="N2485" s="253"/>
      <c r="O2485" s="253"/>
      <c r="P2485" s="253"/>
      <c r="Q2485" s="253"/>
      <c r="R2485" s="253"/>
      <c r="S2485" s="253"/>
      <c r="T2485" s="25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5" t="s">
        <v>192</v>
      </c>
      <c r="AU2485" s="255" t="s">
        <v>80</v>
      </c>
      <c r="AV2485" s="14" t="s">
        <v>80</v>
      </c>
      <c r="AW2485" s="14" t="s">
        <v>4</v>
      </c>
      <c r="AX2485" s="14" t="s">
        <v>78</v>
      </c>
      <c r="AY2485" s="255" t="s">
        <v>181</v>
      </c>
    </row>
    <row r="2486" s="2" customFormat="1" ht="24.15" customHeight="1">
      <c r="A2486" s="41"/>
      <c r="B2486" s="42"/>
      <c r="C2486" s="216" t="s">
        <v>3320</v>
      </c>
      <c r="D2486" s="216" t="s">
        <v>183</v>
      </c>
      <c r="E2486" s="217" t="s">
        <v>3321</v>
      </c>
      <c r="F2486" s="218" t="s">
        <v>3322</v>
      </c>
      <c r="G2486" s="219" t="s">
        <v>304</v>
      </c>
      <c r="H2486" s="220">
        <v>23.481999999999999</v>
      </c>
      <c r="I2486" s="221"/>
      <c r="J2486" s="222">
        <f>ROUND(I2486*H2486,2)</f>
        <v>0</v>
      </c>
      <c r="K2486" s="218" t="s">
        <v>19</v>
      </c>
      <c r="L2486" s="47"/>
      <c r="M2486" s="223" t="s">
        <v>19</v>
      </c>
      <c r="N2486" s="224" t="s">
        <v>42</v>
      </c>
      <c r="O2486" s="87"/>
      <c r="P2486" s="225">
        <f>O2486*H2486</f>
        <v>0</v>
      </c>
      <c r="Q2486" s="225">
        <v>0</v>
      </c>
      <c r="R2486" s="225">
        <f>Q2486*H2486</f>
        <v>0</v>
      </c>
      <c r="S2486" s="225">
        <v>0</v>
      </c>
      <c r="T2486" s="226">
        <f>S2486*H2486</f>
        <v>0</v>
      </c>
      <c r="U2486" s="41"/>
      <c r="V2486" s="41"/>
      <c r="W2486" s="41"/>
      <c r="X2486" s="41"/>
      <c r="Y2486" s="41"/>
      <c r="Z2486" s="41"/>
      <c r="AA2486" s="41"/>
      <c r="AB2486" s="41"/>
      <c r="AC2486" s="41"/>
      <c r="AD2486" s="41"/>
      <c r="AE2486" s="41"/>
      <c r="AR2486" s="227" t="s">
        <v>308</v>
      </c>
      <c r="AT2486" s="227" t="s">
        <v>183</v>
      </c>
      <c r="AU2486" s="227" t="s">
        <v>80</v>
      </c>
      <c r="AY2486" s="20" t="s">
        <v>181</v>
      </c>
      <c r="BE2486" s="228">
        <f>IF(N2486="základní",J2486,0)</f>
        <v>0</v>
      </c>
      <c r="BF2486" s="228">
        <f>IF(N2486="snížená",J2486,0)</f>
        <v>0</v>
      </c>
      <c r="BG2486" s="228">
        <f>IF(N2486="zákl. přenesená",J2486,0)</f>
        <v>0</v>
      </c>
      <c r="BH2486" s="228">
        <f>IF(N2486="sníž. přenesená",J2486,0)</f>
        <v>0</v>
      </c>
      <c r="BI2486" s="228">
        <f>IF(N2486="nulová",J2486,0)</f>
        <v>0</v>
      </c>
      <c r="BJ2486" s="20" t="s">
        <v>78</v>
      </c>
      <c r="BK2486" s="228">
        <f>ROUND(I2486*H2486,2)</f>
        <v>0</v>
      </c>
      <c r="BL2486" s="20" t="s">
        <v>308</v>
      </c>
      <c r="BM2486" s="227" t="s">
        <v>3323</v>
      </c>
    </row>
    <row r="2487" s="14" customFormat="1">
      <c r="A2487" s="14"/>
      <c r="B2487" s="245"/>
      <c r="C2487" s="246"/>
      <c r="D2487" s="236" t="s">
        <v>192</v>
      </c>
      <c r="E2487" s="247" t="s">
        <v>19</v>
      </c>
      <c r="F2487" s="248" t="s">
        <v>3324</v>
      </c>
      <c r="G2487" s="246"/>
      <c r="H2487" s="249">
        <v>23.481999999999999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5" t="s">
        <v>192</v>
      </c>
      <c r="AU2487" s="255" t="s">
        <v>80</v>
      </c>
      <c r="AV2487" s="14" t="s">
        <v>80</v>
      </c>
      <c r="AW2487" s="14" t="s">
        <v>194</v>
      </c>
      <c r="AX2487" s="14" t="s">
        <v>71</v>
      </c>
      <c r="AY2487" s="255" t="s">
        <v>181</v>
      </c>
    </row>
    <row r="2488" s="2" customFormat="1" ht="33" customHeight="1">
      <c r="A2488" s="41"/>
      <c r="B2488" s="42"/>
      <c r="C2488" s="216" t="s">
        <v>3325</v>
      </c>
      <c r="D2488" s="216" t="s">
        <v>183</v>
      </c>
      <c r="E2488" s="217" t="s">
        <v>3326</v>
      </c>
      <c r="F2488" s="218" t="s">
        <v>3327</v>
      </c>
      <c r="G2488" s="219" t="s">
        <v>283</v>
      </c>
      <c r="H2488" s="220">
        <v>14.5</v>
      </c>
      <c r="I2488" s="221"/>
      <c r="J2488" s="222">
        <f>ROUND(I2488*H2488,2)</f>
        <v>0</v>
      </c>
      <c r="K2488" s="218" t="s">
        <v>19</v>
      </c>
      <c r="L2488" s="47"/>
      <c r="M2488" s="223" t="s">
        <v>19</v>
      </c>
      <c r="N2488" s="224" t="s">
        <v>42</v>
      </c>
      <c r="O2488" s="87"/>
      <c r="P2488" s="225">
        <f>O2488*H2488</f>
        <v>0</v>
      </c>
      <c r="Q2488" s="225">
        <v>0</v>
      </c>
      <c r="R2488" s="225">
        <f>Q2488*H2488</f>
        <v>0</v>
      </c>
      <c r="S2488" s="225">
        <v>0</v>
      </c>
      <c r="T2488" s="226">
        <f>S2488*H2488</f>
        <v>0</v>
      </c>
      <c r="U2488" s="41"/>
      <c r="V2488" s="41"/>
      <c r="W2488" s="41"/>
      <c r="X2488" s="41"/>
      <c r="Y2488" s="41"/>
      <c r="Z2488" s="41"/>
      <c r="AA2488" s="41"/>
      <c r="AB2488" s="41"/>
      <c r="AC2488" s="41"/>
      <c r="AD2488" s="41"/>
      <c r="AE2488" s="41"/>
      <c r="AR2488" s="227" t="s">
        <v>308</v>
      </c>
      <c r="AT2488" s="227" t="s">
        <v>183</v>
      </c>
      <c r="AU2488" s="227" t="s">
        <v>80</v>
      </c>
      <c r="AY2488" s="20" t="s">
        <v>181</v>
      </c>
      <c r="BE2488" s="228">
        <f>IF(N2488="základní",J2488,0)</f>
        <v>0</v>
      </c>
      <c r="BF2488" s="228">
        <f>IF(N2488="snížená",J2488,0)</f>
        <v>0</v>
      </c>
      <c r="BG2488" s="228">
        <f>IF(N2488="zákl. přenesená",J2488,0)</f>
        <v>0</v>
      </c>
      <c r="BH2488" s="228">
        <f>IF(N2488="sníž. přenesená",J2488,0)</f>
        <v>0</v>
      </c>
      <c r="BI2488" s="228">
        <f>IF(N2488="nulová",J2488,0)</f>
        <v>0</v>
      </c>
      <c r="BJ2488" s="20" t="s">
        <v>78</v>
      </c>
      <c r="BK2488" s="228">
        <f>ROUND(I2488*H2488,2)</f>
        <v>0</v>
      </c>
      <c r="BL2488" s="20" t="s">
        <v>308</v>
      </c>
      <c r="BM2488" s="227" t="s">
        <v>3328</v>
      </c>
    </row>
    <row r="2489" s="14" customFormat="1">
      <c r="A2489" s="14"/>
      <c r="B2489" s="245"/>
      <c r="C2489" s="246"/>
      <c r="D2489" s="236" t="s">
        <v>192</v>
      </c>
      <c r="E2489" s="247" t="s">
        <v>19</v>
      </c>
      <c r="F2489" s="248" t="s">
        <v>3329</v>
      </c>
      <c r="G2489" s="246"/>
      <c r="H2489" s="249">
        <v>14.5</v>
      </c>
      <c r="I2489" s="250"/>
      <c r="J2489" s="246"/>
      <c r="K2489" s="246"/>
      <c r="L2489" s="251"/>
      <c r="M2489" s="252"/>
      <c r="N2489" s="253"/>
      <c r="O2489" s="253"/>
      <c r="P2489" s="253"/>
      <c r="Q2489" s="253"/>
      <c r="R2489" s="253"/>
      <c r="S2489" s="253"/>
      <c r="T2489" s="25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5" t="s">
        <v>192</v>
      </c>
      <c r="AU2489" s="255" t="s">
        <v>80</v>
      </c>
      <c r="AV2489" s="14" t="s">
        <v>80</v>
      </c>
      <c r="AW2489" s="14" t="s">
        <v>194</v>
      </c>
      <c r="AX2489" s="14" t="s">
        <v>71</v>
      </c>
      <c r="AY2489" s="255" t="s">
        <v>181</v>
      </c>
    </row>
    <row r="2490" s="2" customFormat="1" ht="24.15" customHeight="1">
      <c r="A2490" s="41"/>
      <c r="B2490" s="42"/>
      <c r="C2490" s="216" t="s">
        <v>3330</v>
      </c>
      <c r="D2490" s="216" t="s">
        <v>183</v>
      </c>
      <c r="E2490" s="217" t="s">
        <v>3331</v>
      </c>
      <c r="F2490" s="218" t="s">
        <v>3332</v>
      </c>
      <c r="G2490" s="219" t="s">
        <v>283</v>
      </c>
      <c r="H2490" s="220">
        <v>16.282</v>
      </c>
      <c r="I2490" s="221"/>
      <c r="J2490" s="222">
        <f>ROUND(I2490*H2490,2)</f>
        <v>0</v>
      </c>
      <c r="K2490" s="218" t="s">
        <v>19</v>
      </c>
      <c r="L2490" s="47"/>
      <c r="M2490" s="223" t="s">
        <v>19</v>
      </c>
      <c r="N2490" s="224" t="s">
        <v>42</v>
      </c>
      <c r="O2490" s="87"/>
      <c r="P2490" s="225">
        <f>O2490*H2490</f>
        <v>0</v>
      </c>
      <c r="Q2490" s="225">
        <v>0</v>
      </c>
      <c r="R2490" s="225">
        <f>Q2490*H2490</f>
        <v>0</v>
      </c>
      <c r="S2490" s="225">
        <v>0</v>
      </c>
      <c r="T2490" s="226">
        <f>S2490*H2490</f>
        <v>0</v>
      </c>
      <c r="U2490" s="41"/>
      <c r="V2490" s="41"/>
      <c r="W2490" s="41"/>
      <c r="X2490" s="41"/>
      <c r="Y2490" s="41"/>
      <c r="Z2490" s="41"/>
      <c r="AA2490" s="41"/>
      <c r="AB2490" s="41"/>
      <c r="AC2490" s="41"/>
      <c r="AD2490" s="41"/>
      <c r="AE2490" s="41"/>
      <c r="AR2490" s="227" t="s">
        <v>308</v>
      </c>
      <c r="AT2490" s="227" t="s">
        <v>183</v>
      </c>
      <c r="AU2490" s="227" t="s">
        <v>80</v>
      </c>
      <c r="AY2490" s="20" t="s">
        <v>181</v>
      </c>
      <c r="BE2490" s="228">
        <f>IF(N2490="základní",J2490,0)</f>
        <v>0</v>
      </c>
      <c r="BF2490" s="228">
        <f>IF(N2490="snížená",J2490,0)</f>
        <v>0</v>
      </c>
      <c r="BG2490" s="228">
        <f>IF(N2490="zákl. přenesená",J2490,0)</f>
        <v>0</v>
      </c>
      <c r="BH2490" s="228">
        <f>IF(N2490="sníž. přenesená",J2490,0)</f>
        <v>0</v>
      </c>
      <c r="BI2490" s="228">
        <f>IF(N2490="nulová",J2490,0)</f>
        <v>0</v>
      </c>
      <c r="BJ2490" s="20" t="s">
        <v>78</v>
      </c>
      <c r="BK2490" s="228">
        <f>ROUND(I2490*H2490,2)</f>
        <v>0</v>
      </c>
      <c r="BL2490" s="20" t="s">
        <v>308</v>
      </c>
      <c r="BM2490" s="227" t="s">
        <v>3333</v>
      </c>
    </row>
    <row r="2491" s="14" customFormat="1">
      <c r="A2491" s="14"/>
      <c r="B2491" s="245"/>
      <c r="C2491" s="246"/>
      <c r="D2491" s="236" t="s">
        <v>192</v>
      </c>
      <c r="E2491" s="247" t="s">
        <v>19</v>
      </c>
      <c r="F2491" s="248" t="s">
        <v>3334</v>
      </c>
      <c r="G2491" s="246"/>
      <c r="H2491" s="249">
        <v>16.281499999999998</v>
      </c>
      <c r="I2491" s="250"/>
      <c r="J2491" s="246"/>
      <c r="K2491" s="246"/>
      <c r="L2491" s="251"/>
      <c r="M2491" s="252"/>
      <c r="N2491" s="253"/>
      <c r="O2491" s="253"/>
      <c r="P2491" s="253"/>
      <c r="Q2491" s="253"/>
      <c r="R2491" s="253"/>
      <c r="S2491" s="253"/>
      <c r="T2491" s="25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5" t="s">
        <v>192</v>
      </c>
      <c r="AU2491" s="255" t="s">
        <v>80</v>
      </c>
      <c r="AV2491" s="14" t="s">
        <v>80</v>
      </c>
      <c r="AW2491" s="14" t="s">
        <v>194</v>
      </c>
      <c r="AX2491" s="14" t="s">
        <v>71</v>
      </c>
      <c r="AY2491" s="255" t="s">
        <v>181</v>
      </c>
    </row>
    <row r="2492" s="2" customFormat="1" ht="24.15" customHeight="1">
      <c r="A2492" s="41"/>
      <c r="B2492" s="42"/>
      <c r="C2492" s="216" t="s">
        <v>3335</v>
      </c>
      <c r="D2492" s="216" t="s">
        <v>183</v>
      </c>
      <c r="E2492" s="217" t="s">
        <v>3336</v>
      </c>
      <c r="F2492" s="218" t="s">
        <v>3337</v>
      </c>
      <c r="G2492" s="219" t="s">
        <v>283</v>
      </c>
      <c r="H2492" s="220">
        <v>6.9939999999999998</v>
      </c>
      <c r="I2492" s="221"/>
      <c r="J2492" s="222">
        <f>ROUND(I2492*H2492,2)</f>
        <v>0</v>
      </c>
      <c r="K2492" s="218" t="s">
        <v>187</v>
      </c>
      <c r="L2492" s="47"/>
      <c r="M2492" s="223" t="s">
        <v>19</v>
      </c>
      <c r="N2492" s="224" t="s">
        <v>42</v>
      </c>
      <c r="O2492" s="87"/>
      <c r="P2492" s="225">
        <f>O2492*H2492</f>
        <v>0</v>
      </c>
      <c r="Q2492" s="225">
        <v>0</v>
      </c>
      <c r="R2492" s="225">
        <f>Q2492*H2492</f>
        <v>0</v>
      </c>
      <c r="S2492" s="225">
        <v>0</v>
      </c>
      <c r="T2492" s="226">
        <f>S2492*H2492</f>
        <v>0</v>
      </c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R2492" s="227" t="s">
        <v>308</v>
      </c>
      <c r="AT2492" s="227" t="s">
        <v>183</v>
      </c>
      <c r="AU2492" s="227" t="s">
        <v>80</v>
      </c>
      <c r="AY2492" s="20" t="s">
        <v>181</v>
      </c>
      <c r="BE2492" s="228">
        <f>IF(N2492="základní",J2492,0)</f>
        <v>0</v>
      </c>
      <c r="BF2492" s="228">
        <f>IF(N2492="snížená",J2492,0)</f>
        <v>0</v>
      </c>
      <c r="BG2492" s="228">
        <f>IF(N2492="zákl. přenesená",J2492,0)</f>
        <v>0</v>
      </c>
      <c r="BH2492" s="228">
        <f>IF(N2492="sníž. přenesená",J2492,0)</f>
        <v>0</v>
      </c>
      <c r="BI2492" s="228">
        <f>IF(N2492="nulová",J2492,0)</f>
        <v>0</v>
      </c>
      <c r="BJ2492" s="20" t="s">
        <v>78</v>
      </c>
      <c r="BK2492" s="228">
        <f>ROUND(I2492*H2492,2)</f>
        <v>0</v>
      </c>
      <c r="BL2492" s="20" t="s">
        <v>308</v>
      </c>
      <c r="BM2492" s="227" t="s">
        <v>3338</v>
      </c>
    </row>
    <row r="2493" s="2" customFormat="1">
      <c r="A2493" s="41"/>
      <c r="B2493" s="42"/>
      <c r="C2493" s="43"/>
      <c r="D2493" s="229" t="s">
        <v>190</v>
      </c>
      <c r="E2493" s="43"/>
      <c r="F2493" s="230" t="s">
        <v>3339</v>
      </c>
      <c r="G2493" s="43"/>
      <c r="H2493" s="43"/>
      <c r="I2493" s="231"/>
      <c r="J2493" s="43"/>
      <c r="K2493" s="43"/>
      <c r="L2493" s="47"/>
      <c r="M2493" s="232"/>
      <c r="N2493" s="233"/>
      <c r="O2493" s="87"/>
      <c r="P2493" s="87"/>
      <c r="Q2493" s="87"/>
      <c r="R2493" s="87"/>
      <c r="S2493" s="87"/>
      <c r="T2493" s="88"/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T2493" s="20" t="s">
        <v>190</v>
      </c>
      <c r="AU2493" s="20" t="s">
        <v>80</v>
      </c>
    </row>
    <row r="2494" s="14" customFormat="1">
      <c r="A2494" s="14"/>
      <c r="B2494" s="245"/>
      <c r="C2494" s="246"/>
      <c r="D2494" s="236" t="s">
        <v>192</v>
      </c>
      <c r="E2494" s="247" t="s">
        <v>19</v>
      </c>
      <c r="F2494" s="248" t="s">
        <v>3340</v>
      </c>
      <c r="G2494" s="246"/>
      <c r="H2494" s="249">
        <v>6.9939999999999998</v>
      </c>
      <c r="I2494" s="250"/>
      <c r="J2494" s="246"/>
      <c r="K2494" s="246"/>
      <c r="L2494" s="251"/>
      <c r="M2494" s="252"/>
      <c r="N2494" s="253"/>
      <c r="O2494" s="253"/>
      <c r="P2494" s="253"/>
      <c r="Q2494" s="253"/>
      <c r="R2494" s="253"/>
      <c r="S2494" s="253"/>
      <c r="T2494" s="25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5" t="s">
        <v>192</v>
      </c>
      <c r="AU2494" s="255" t="s">
        <v>80</v>
      </c>
      <c r="AV2494" s="14" t="s">
        <v>80</v>
      </c>
      <c r="AW2494" s="14" t="s">
        <v>194</v>
      </c>
      <c r="AX2494" s="14" t="s">
        <v>71</v>
      </c>
      <c r="AY2494" s="255" t="s">
        <v>181</v>
      </c>
    </row>
    <row r="2495" s="2" customFormat="1" ht="24.15" customHeight="1">
      <c r="A2495" s="41"/>
      <c r="B2495" s="42"/>
      <c r="C2495" s="278" t="s">
        <v>3341</v>
      </c>
      <c r="D2495" s="278" t="s">
        <v>296</v>
      </c>
      <c r="E2495" s="279" t="s">
        <v>3342</v>
      </c>
      <c r="F2495" s="280" t="s">
        <v>3343</v>
      </c>
      <c r="G2495" s="281" t="s">
        <v>283</v>
      </c>
      <c r="H2495" s="282">
        <v>8.1519999999999992</v>
      </c>
      <c r="I2495" s="283"/>
      <c r="J2495" s="284">
        <f>ROUND(I2495*H2495,2)</f>
        <v>0</v>
      </c>
      <c r="K2495" s="280" t="s">
        <v>187</v>
      </c>
      <c r="L2495" s="285"/>
      <c r="M2495" s="286" t="s">
        <v>19</v>
      </c>
      <c r="N2495" s="287" t="s">
        <v>42</v>
      </c>
      <c r="O2495" s="87"/>
      <c r="P2495" s="225">
        <f>O2495*H2495</f>
        <v>0</v>
      </c>
      <c r="Q2495" s="225">
        <v>0.0016999999999999999</v>
      </c>
      <c r="R2495" s="225">
        <f>Q2495*H2495</f>
        <v>0.013858399999999998</v>
      </c>
      <c r="S2495" s="225">
        <v>0</v>
      </c>
      <c r="T2495" s="226">
        <f>S2495*H2495</f>
        <v>0</v>
      </c>
      <c r="U2495" s="41"/>
      <c r="V2495" s="41"/>
      <c r="W2495" s="41"/>
      <c r="X2495" s="41"/>
      <c r="Y2495" s="41"/>
      <c r="Z2495" s="41"/>
      <c r="AA2495" s="41"/>
      <c r="AB2495" s="41"/>
      <c r="AC2495" s="41"/>
      <c r="AD2495" s="41"/>
      <c r="AE2495" s="41"/>
      <c r="AR2495" s="227" t="s">
        <v>410</v>
      </c>
      <c r="AT2495" s="227" t="s">
        <v>296</v>
      </c>
      <c r="AU2495" s="227" t="s">
        <v>80</v>
      </c>
      <c r="AY2495" s="20" t="s">
        <v>181</v>
      </c>
      <c r="BE2495" s="228">
        <f>IF(N2495="základní",J2495,0)</f>
        <v>0</v>
      </c>
      <c r="BF2495" s="228">
        <f>IF(N2495="snížená",J2495,0)</f>
        <v>0</v>
      </c>
      <c r="BG2495" s="228">
        <f>IF(N2495="zákl. přenesená",J2495,0)</f>
        <v>0</v>
      </c>
      <c r="BH2495" s="228">
        <f>IF(N2495="sníž. přenesená",J2495,0)</f>
        <v>0</v>
      </c>
      <c r="BI2495" s="228">
        <f>IF(N2495="nulová",J2495,0)</f>
        <v>0</v>
      </c>
      <c r="BJ2495" s="20" t="s">
        <v>78</v>
      </c>
      <c r="BK2495" s="228">
        <f>ROUND(I2495*H2495,2)</f>
        <v>0</v>
      </c>
      <c r="BL2495" s="20" t="s">
        <v>308</v>
      </c>
      <c r="BM2495" s="227" t="s">
        <v>3344</v>
      </c>
    </row>
    <row r="2496" s="14" customFormat="1">
      <c r="A2496" s="14"/>
      <c r="B2496" s="245"/>
      <c r="C2496" s="246"/>
      <c r="D2496" s="236" t="s">
        <v>192</v>
      </c>
      <c r="E2496" s="246"/>
      <c r="F2496" s="248" t="s">
        <v>3345</v>
      </c>
      <c r="G2496" s="246"/>
      <c r="H2496" s="249">
        <v>8.1519999999999992</v>
      </c>
      <c r="I2496" s="250"/>
      <c r="J2496" s="246"/>
      <c r="K2496" s="246"/>
      <c r="L2496" s="251"/>
      <c r="M2496" s="252"/>
      <c r="N2496" s="253"/>
      <c r="O2496" s="253"/>
      <c r="P2496" s="253"/>
      <c r="Q2496" s="253"/>
      <c r="R2496" s="253"/>
      <c r="S2496" s="253"/>
      <c r="T2496" s="25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5" t="s">
        <v>192</v>
      </c>
      <c r="AU2496" s="255" t="s">
        <v>80</v>
      </c>
      <c r="AV2496" s="14" t="s">
        <v>80</v>
      </c>
      <c r="AW2496" s="14" t="s">
        <v>4</v>
      </c>
      <c r="AX2496" s="14" t="s">
        <v>78</v>
      </c>
      <c r="AY2496" s="255" t="s">
        <v>181</v>
      </c>
    </row>
    <row r="2497" s="2" customFormat="1" ht="24.15" customHeight="1">
      <c r="A2497" s="41"/>
      <c r="B2497" s="42"/>
      <c r="C2497" s="216" t="s">
        <v>3346</v>
      </c>
      <c r="D2497" s="216" t="s">
        <v>183</v>
      </c>
      <c r="E2497" s="217" t="s">
        <v>3347</v>
      </c>
      <c r="F2497" s="218" t="s">
        <v>3348</v>
      </c>
      <c r="G2497" s="219" t="s">
        <v>283</v>
      </c>
      <c r="H2497" s="220">
        <v>828.52999999999997</v>
      </c>
      <c r="I2497" s="221"/>
      <c r="J2497" s="222">
        <f>ROUND(I2497*H2497,2)</f>
        <v>0</v>
      </c>
      <c r="K2497" s="218" t="s">
        <v>187</v>
      </c>
      <c r="L2497" s="47"/>
      <c r="M2497" s="223" t="s">
        <v>19</v>
      </c>
      <c r="N2497" s="224" t="s">
        <v>42</v>
      </c>
      <c r="O2497" s="87"/>
      <c r="P2497" s="225">
        <f>O2497*H2497</f>
        <v>0</v>
      </c>
      <c r="Q2497" s="225">
        <v>0.00040000000000000002</v>
      </c>
      <c r="R2497" s="225">
        <f>Q2497*H2497</f>
        <v>0.33141199999999998</v>
      </c>
      <c r="S2497" s="225">
        <v>0</v>
      </c>
      <c r="T2497" s="226">
        <f>S2497*H2497</f>
        <v>0</v>
      </c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R2497" s="227" t="s">
        <v>308</v>
      </c>
      <c r="AT2497" s="227" t="s">
        <v>183</v>
      </c>
      <c r="AU2497" s="227" t="s">
        <v>80</v>
      </c>
      <c r="AY2497" s="20" t="s">
        <v>181</v>
      </c>
      <c r="BE2497" s="228">
        <f>IF(N2497="základní",J2497,0)</f>
        <v>0</v>
      </c>
      <c r="BF2497" s="228">
        <f>IF(N2497="snížená",J2497,0)</f>
        <v>0</v>
      </c>
      <c r="BG2497" s="228">
        <f>IF(N2497="zákl. přenesená",J2497,0)</f>
        <v>0</v>
      </c>
      <c r="BH2497" s="228">
        <f>IF(N2497="sníž. přenesená",J2497,0)</f>
        <v>0</v>
      </c>
      <c r="BI2497" s="228">
        <f>IF(N2497="nulová",J2497,0)</f>
        <v>0</v>
      </c>
      <c r="BJ2497" s="20" t="s">
        <v>78</v>
      </c>
      <c r="BK2497" s="228">
        <f>ROUND(I2497*H2497,2)</f>
        <v>0</v>
      </c>
      <c r="BL2497" s="20" t="s">
        <v>308</v>
      </c>
      <c r="BM2497" s="227" t="s">
        <v>3349</v>
      </c>
    </row>
    <row r="2498" s="2" customFormat="1">
      <c r="A2498" s="41"/>
      <c r="B2498" s="42"/>
      <c r="C2498" s="43"/>
      <c r="D2498" s="229" t="s">
        <v>190</v>
      </c>
      <c r="E2498" s="43"/>
      <c r="F2498" s="230" t="s">
        <v>3350</v>
      </c>
      <c r="G2498" s="43"/>
      <c r="H2498" s="43"/>
      <c r="I2498" s="231"/>
      <c r="J2498" s="43"/>
      <c r="K2498" s="43"/>
      <c r="L2498" s="47"/>
      <c r="M2498" s="232"/>
      <c r="N2498" s="233"/>
      <c r="O2498" s="87"/>
      <c r="P2498" s="87"/>
      <c r="Q2498" s="87"/>
      <c r="R2498" s="87"/>
      <c r="S2498" s="87"/>
      <c r="T2498" s="88"/>
      <c r="U2498" s="41"/>
      <c r="V2498" s="41"/>
      <c r="W2498" s="41"/>
      <c r="X2498" s="41"/>
      <c r="Y2498" s="41"/>
      <c r="Z2498" s="41"/>
      <c r="AA2498" s="41"/>
      <c r="AB2498" s="41"/>
      <c r="AC2498" s="41"/>
      <c r="AD2498" s="41"/>
      <c r="AE2498" s="41"/>
      <c r="AT2498" s="20" t="s">
        <v>190</v>
      </c>
      <c r="AU2498" s="20" t="s">
        <v>80</v>
      </c>
    </row>
    <row r="2499" s="14" customFormat="1">
      <c r="A2499" s="14"/>
      <c r="B2499" s="245"/>
      <c r="C2499" s="246"/>
      <c r="D2499" s="236" t="s">
        <v>192</v>
      </c>
      <c r="E2499" s="247" t="s">
        <v>19</v>
      </c>
      <c r="F2499" s="248" t="s">
        <v>3301</v>
      </c>
      <c r="G2499" s="246"/>
      <c r="H2499" s="249">
        <v>497.88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192</v>
      </c>
      <c r="AU2499" s="255" t="s">
        <v>80</v>
      </c>
      <c r="AV2499" s="14" t="s">
        <v>80</v>
      </c>
      <c r="AW2499" s="14" t="s">
        <v>194</v>
      </c>
      <c r="AX2499" s="14" t="s">
        <v>71</v>
      </c>
      <c r="AY2499" s="255" t="s">
        <v>181</v>
      </c>
    </row>
    <row r="2500" s="14" customFormat="1">
      <c r="A2500" s="14"/>
      <c r="B2500" s="245"/>
      <c r="C2500" s="246"/>
      <c r="D2500" s="236" t="s">
        <v>192</v>
      </c>
      <c r="E2500" s="247" t="s">
        <v>19</v>
      </c>
      <c r="F2500" s="248" t="s">
        <v>3302</v>
      </c>
      <c r="G2500" s="246"/>
      <c r="H2500" s="249">
        <v>6.3112500000000002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192</v>
      </c>
      <c r="AU2500" s="255" t="s">
        <v>80</v>
      </c>
      <c r="AV2500" s="14" t="s">
        <v>80</v>
      </c>
      <c r="AW2500" s="14" t="s">
        <v>194</v>
      </c>
      <c r="AX2500" s="14" t="s">
        <v>71</v>
      </c>
      <c r="AY2500" s="255" t="s">
        <v>181</v>
      </c>
    </row>
    <row r="2501" s="14" customFormat="1">
      <c r="A2501" s="14"/>
      <c r="B2501" s="245"/>
      <c r="C2501" s="246"/>
      <c r="D2501" s="236" t="s">
        <v>192</v>
      </c>
      <c r="E2501" s="247" t="s">
        <v>19</v>
      </c>
      <c r="F2501" s="248" t="s">
        <v>3351</v>
      </c>
      <c r="G2501" s="246"/>
      <c r="H2501" s="249">
        <v>2</v>
      </c>
      <c r="I2501" s="250"/>
      <c r="J2501" s="246"/>
      <c r="K2501" s="246"/>
      <c r="L2501" s="251"/>
      <c r="M2501" s="252"/>
      <c r="N2501" s="253"/>
      <c r="O2501" s="253"/>
      <c r="P2501" s="253"/>
      <c r="Q2501" s="253"/>
      <c r="R2501" s="253"/>
      <c r="S2501" s="253"/>
      <c r="T2501" s="25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5" t="s">
        <v>192</v>
      </c>
      <c r="AU2501" s="255" t="s">
        <v>80</v>
      </c>
      <c r="AV2501" s="14" t="s">
        <v>80</v>
      </c>
      <c r="AW2501" s="14" t="s">
        <v>194</v>
      </c>
      <c r="AX2501" s="14" t="s">
        <v>71</v>
      </c>
      <c r="AY2501" s="255" t="s">
        <v>181</v>
      </c>
    </row>
    <row r="2502" s="14" customFormat="1">
      <c r="A2502" s="14"/>
      <c r="B2502" s="245"/>
      <c r="C2502" s="246"/>
      <c r="D2502" s="236" t="s">
        <v>192</v>
      </c>
      <c r="E2502" s="247" t="s">
        <v>19</v>
      </c>
      <c r="F2502" s="248" t="s">
        <v>3352</v>
      </c>
      <c r="G2502" s="246"/>
      <c r="H2502" s="249">
        <v>30.816000000000003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192</v>
      </c>
      <c r="AU2502" s="255" t="s">
        <v>80</v>
      </c>
      <c r="AV2502" s="14" t="s">
        <v>80</v>
      </c>
      <c r="AW2502" s="14" t="s">
        <v>194</v>
      </c>
      <c r="AX2502" s="14" t="s">
        <v>71</v>
      </c>
      <c r="AY2502" s="255" t="s">
        <v>181</v>
      </c>
    </row>
    <row r="2503" s="14" customFormat="1">
      <c r="A2503" s="14"/>
      <c r="B2503" s="245"/>
      <c r="C2503" s="246"/>
      <c r="D2503" s="236" t="s">
        <v>192</v>
      </c>
      <c r="E2503" s="247" t="s">
        <v>19</v>
      </c>
      <c r="F2503" s="248" t="s">
        <v>3353</v>
      </c>
      <c r="G2503" s="246"/>
      <c r="H2503" s="249">
        <v>34.875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192</v>
      </c>
      <c r="AU2503" s="255" t="s">
        <v>80</v>
      </c>
      <c r="AV2503" s="14" t="s">
        <v>80</v>
      </c>
      <c r="AW2503" s="14" t="s">
        <v>194</v>
      </c>
      <c r="AX2503" s="14" t="s">
        <v>71</v>
      </c>
      <c r="AY2503" s="255" t="s">
        <v>181</v>
      </c>
    </row>
    <row r="2504" s="14" customFormat="1">
      <c r="A2504" s="14"/>
      <c r="B2504" s="245"/>
      <c r="C2504" s="246"/>
      <c r="D2504" s="236" t="s">
        <v>192</v>
      </c>
      <c r="E2504" s="247" t="s">
        <v>19</v>
      </c>
      <c r="F2504" s="248" t="s">
        <v>1925</v>
      </c>
      <c r="G2504" s="246"/>
      <c r="H2504" s="249">
        <v>152.38999999999999</v>
      </c>
      <c r="I2504" s="250"/>
      <c r="J2504" s="246"/>
      <c r="K2504" s="246"/>
      <c r="L2504" s="251"/>
      <c r="M2504" s="252"/>
      <c r="N2504" s="253"/>
      <c r="O2504" s="253"/>
      <c r="P2504" s="253"/>
      <c r="Q2504" s="253"/>
      <c r="R2504" s="253"/>
      <c r="S2504" s="253"/>
      <c r="T2504" s="25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5" t="s">
        <v>192</v>
      </c>
      <c r="AU2504" s="255" t="s">
        <v>80</v>
      </c>
      <c r="AV2504" s="14" t="s">
        <v>80</v>
      </c>
      <c r="AW2504" s="14" t="s">
        <v>194</v>
      </c>
      <c r="AX2504" s="14" t="s">
        <v>71</v>
      </c>
      <c r="AY2504" s="255" t="s">
        <v>181</v>
      </c>
    </row>
    <row r="2505" s="14" customFormat="1">
      <c r="A2505" s="14"/>
      <c r="B2505" s="245"/>
      <c r="C2505" s="246"/>
      <c r="D2505" s="236" t="s">
        <v>192</v>
      </c>
      <c r="E2505" s="247" t="s">
        <v>19</v>
      </c>
      <c r="F2505" s="248" t="s">
        <v>1926</v>
      </c>
      <c r="G2505" s="246"/>
      <c r="H2505" s="249">
        <v>63.729999999999997</v>
      </c>
      <c r="I2505" s="250"/>
      <c r="J2505" s="246"/>
      <c r="K2505" s="246"/>
      <c r="L2505" s="251"/>
      <c r="M2505" s="252"/>
      <c r="N2505" s="253"/>
      <c r="O2505" s="253"/>
      <c r="P2505" s="253"/>
      <c r="Q2505" s="253"/>
      <c r="R2505" s="253"/>
      <c r="S2505" s="253"/>
      <c r="T2505" s="25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5" t="s">
        <v>192</v>
      </c>
      <c r="AU2505" s="255" t="s">
        <v>80</v>
      </c>
      <c r="AV2505" s="14" t="s">
        <v>80</v>
      </c>
      <c r="AW2505" s="14" t="s">
        <v>194</v>
      </c>
      <c r="AX2505" s="14" t="s">
        <v>71</v>
      </c>
      <c r="AY2505" s="255" t="s">
        <v>181</v>
      </c>
    </row>
    <row r="2506" s="15" customFormat="1">
      <c r="A2506" s="15"/>
      <c r="B2506" s="256"/>
      <c r="C2506" s="257"/>
      <c r="D2506" s="236" t="s">
        <v>192</v>
      </c>
      <c r="E2506" s="258" t="s">
        <v>19</v>
      </c>
      <c r="F2506" s="259" t="s">
        <v>214</v>
      </c>
      <c r="G2506" s="257"/>
      <c r="H2506" s="260">
        <v>788.00225</v>
      </c>
      <c r="I2506" s="261"/>
      <c r="J2506" s="257"/>
      <c r="K2506" s="257"/>
      <c r="L2506" s="262"/>
      <c r="M2506" s="263"/>
      <c r="N2506" s="264"/>
      <c r="O2506" s="264"/>
      <c r="P2506" s="264"/>
      <c r="Q2506" s="264"/>
      <c r="R2506" s="264"/>
      <c r="S2506" s="264"/>
      <c r="T2506" s="26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T2506" s="266" t="s">
        <v>192</v>
      </c>
      <c r="AU2506" s="266" t="s">
        <v>80</v>
      </c>
      <c r="AV2506" s="15" t="s">
        <v>97</v>
      </c>
      <c r="AW2506" s="15" t="s">
        <v>194</v>
      </c>
      <c r="AX2506" s="15" t="s">
        <v>71</v>
      </c>
      <c r="AY2506" s="266" t="s">
        <v>181</v>
      </c>
    </row>
    <row r="2507" s="14" customFormat="1">
      <c r="A2507" s="14"/>
      <c r="B2507" s="245"/>
      <c r="C2507" s="246"/>
      <c r="D2507" s="236" t="s">
        <v>192</v>
      </c>
      <c r="E2507" s="247" t="s">
        <v>19</v>
      </c>
      <c r="F2507" s="248" t="s">
        <v>3354</v>
      </c>
      <c r="G2507" s="246"/>
      <c r="H2507" s="249">
        <v>40.528049999999993</v>
      </c>
      <c r="I2507" s="250"/>
      <c r="J2507" s="246"/>
      <c r="K2507" s="246"/>
      <c r="L2507" s="251"/>
      <c r="M2507" s="252"/>
      <c r="N2507" s="253"/>
      <c r="O2507" s="253"/>
      <c r="P2507" s="253"/>
      <c r="Q2507" s="253"/>
      <c r="R2507" s="253"/>
      <c r="S2507" s="253"/>
      <c r="T2507" s="25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55" t="s">
        <v>192</v>
      </c>
      <c r="AU2507" s="255" t="s">
        <v>80</v>
      </c>
      <c r="AV2507" s="14" t="s">
        <v>80</v>
      </c>
      <c r="AW2507" s="14" t="s">
        <v>194</v>
      </c>
      <c r="AX2507" s="14" t="s">
        <v>71</v>
      </c>
      <c r="AY2507" s="255" t="s">
        <v>181</v>
      </c>
    </row>
    <row r="2508" s="15" customFormat="1">
      <c r="A2508" s="15"/>
      <c r="B2508" s="256"/>
      <c r="C2508" s="257"/>
      <c r="D2508" s="236" t="s">
        <v>192</v>
      </c>
      <c r="E2508" s="258" t="s">
        <v>19</v>
      </c>
      <c r="F2508" s="259" t="s">
        <v>214</v>
      </c>
      <c r="G2508" s="257"/>
      <c r="H2508" s="260">
        <v>40.528049999999993</v>
      </c>
      <c r="I2508" s="261"/>
      <c r="J2508" s="257"/>
      <c r="K2508" s="257"/>
      <c r="L2508" s="262"/>
      <c r="M2508" s="263"/>
      <c r="N2508" s="264"/>
      <c r="O2508" s="264"/>
      <c r="P2508" s="264"/>
      <c r="Q2508" s="264"/>
      <c r="R2508" s="264"/>
      <c r="S2508" s="264"/>
      <c r="T2508" s="26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T2508" s="266" t="s">
        <v>192</v>
      </c>
      <c r="AU2508" s="266" t="s">
        <v>80</v>
      </c>
      <c r="AV2508" s="15" t="s">
        <v>97</v>
      </c>
      <c r="AW2508" s="15" t="s">
        <v>194</v>
      </c>
      <c r="AX2508" s="15" t="s">
        <v>71</v>
      </c>
      <c r="AY2508" s="266" t="s">
        <v>181</v>
      </c>
    </row>
    <row r="2509" s="16" customFormat="1">
      <c r="A2509" s="16"/>
      <c r="B2509" s="267"/>
      <c r="C2509" s="268"/>
      <c r="D2509" s="236" t="s">
        <v>192</v>
      </c>
      <c r="E2509" s="269" t="s">
        <v>19</v>
      </c>
      <c r="F2509" s="270" t="s">
        <v>220</v>
      </c>
      <c r="G2509" s="268"/>
      <c r="H2509" s="271">
        <v>828.53030000000001</v>
      </c>
      <c r="I2509" s="272"/>
      <c r="J2509" s="268"/>
      <c r="K2509" s="268"/>
      <c r="L2509" s="273"/>
      <c r="M2509" s="274"/>
      <c r="N2509" s="275"/>
      <c r="O2509" s="275"/>
      <c r="P2509" s="275"/>
      <c r="Q2509" s="275"/>
      <c r="R2509" s="275"/>
      <c r="S2509" s="275"/>
      <c r="T2509" s="27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T2509" s="277" t="s">
        <v>192</v>
      </c>
      <c r="AU2509" s="277" t="s">
        <v>80</v>
      </c>
      <c r="AV2509" s="16" t="s">
        <v>188</v>
      </c>
      <c r="AW2509" s="16" t="s">
        <v>194</v>
      </c>
      <c r="AX2509" s="16" t="s">
        <v>78</v>
      </c>
      <c r="AY2509" s="277" t="s">
        <v>181</v>
      </c>
    </row>
    <row r="2510" s="2" customFormat="1" ht="33" customHeight="1">
      <c r="A2510" s="41"/>
      <c r="B2510" s="42"/>
      <c r="C2510" s="216" t="s">
        <v>3355</v>
      </c>
      <c r="D2510" s="216" t="s">
        <v>183</v>
      </c>
      <c r="E2510" s="217" t="s">
        <v>3356</v>
      </c>
      <c r="F2510" s="218" t="s">
        <v>3357</v>
      </c>
      <c r="G2510" s="219" t="s">
        <v>283</v>
      </c>
      <c r="H2510" s="220">
        <v>13.509</v>
      </c>
      <c r="I2510" s="221"/>
      <c r="J2510" s="222">
        <f>ROUND(I2510*H2510,2)</f>
        <v>0</v>
      </c>
      <c r="K2510" s="218" t="s">
        <v>187</v>
      </c>
      <c r="L2510" s="47"/>
      <c r="M2510" s="223" t="s">
        <v>19</v>
      </c>
      <c r="N2510" s="224" t="s">
        <v>42</v>
      </c>
      <c r="O2510" s="87"/>
      <c r="P2510" s="225">
        <f>O2510*H2510</f>
        <v>0</v>
      </c>
      <c r="Q2510" s="225">
        <v>0</v>
      </c>
      <c r="R2510" s="225">
        <f>Q2510*H2510</f>
        <v>0</v>
      </c>
      <c r="S2510" s="225">
        <v>0.010999999999999999</v>
      </c>
      <c r="T2510" s="226">
        <f>S2510*H2510</f>
        <v>0.14859900000000001</v>
      </c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R2510" s="227" t="s">
        <v>308</v>
      </c>
      <c r="AT2510" s="227" t="s">
        <v>183</v>
      </c>
      <c r="AU2510" s="227" t="s">
        <v>80</v>
      </c>
      <c r="AY2510" s="20" t="s">
        <v>181</v>
      </c>
      <c r="BE2510" s="228">
        <f>IF(N2510="základní",J2510,0)</f>
        <v>0</v>
      </c>
      <c r="BF2510" s="228">
        <f>IF(N2510="snížená",J2510,0)</f>
        <v>0</v>
      </c>
      <c r="BG2510" s="228">
        <f>IF(N2510="zákl. přenesená",J2510,0)</f>
        <v>0</v>
      </c>
      <c r="BH2510" s="228">
        <f>IF(N2510="sníž. přenesená",J2510,0)</f>
        <v>0</v>
      </c>
      <c r="BI2510" s="228">
        <f>IF(N2510="nulová",J2510,0)</f>
        <v>0</v>
      </c>
      <c r="BJ2510" s="20" t="s">
        <v>78</v>
      </c>
      <c r="BK2510" s="228">
        <f>ROUND(I2510*H2510,2)</f>
        <v>0</v>
      </c>
      <c r="BL2510" s="20" t="s">
        <v>308</v>
      </c>
      <c r="BM2510" s="227" t="s">
        <v>3358</v>
      </c>
    </row>
    <row r="2511" s="2" customFormat="1">
      <c r="A2511" s="41"/>
      <c r="B2511" s="42"/>
      <c r="C2511" s="43"/>
      <c r="D2511" s="229" t="s">
        <v>190</v>
      </c>
      <c r="E2511" s="43"/>
      <c r="F2511" s="230" t="s">
        <v>3359</v>
      </c>
      <c r="G2511" s="43"/>
      <c r="H2511" s="43"/>
      <c r="I2511" s="231"/>
      <c r="J2511" s="43"/>
      <c r="K2511" s="43"/>
      <c r="L2511" s="47"/>
      <c r="M2511" s="232"/>
      <c r="N2511" s="233"/>
      <c r="O2511" s="87"/>
      <c r="P2511" s="87"/>
      <c r="Q2511" s="87"/>
      <c r="R2511" s="87"/>
      <c r="S2511" s="87"/>
      <c r="T2511" s="88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T2511" s="20" t="s">
        <v>190</v>
      </c>
      <c r="AU2511" s="20" t="s">
        <v>80</v>
      </c>
    </row>
    <row r="2512" s="14" customFormat="1">
      <c r="A2512" s="14"/>
      <c r="B2512" s="245"/>
      <c r="C2512" s="246"/>
      <c r="D2512" s="236" t="s">
        <v>192</v>
      </c>
      <c r="E2512" s="247" t="s">
        <v>19</v>
      </c>
      <c r="F2512" s="248" t="s">
        <v>3306</v>
      </c>
      <c r="G2512" s="246"/>
      <c r="H2512" s="249">
        <v>13.509349999999998</v>
      </c>
      <c r="I2512" s="250"/>
      <c r="J2512" s="246"/>
      <c r="K2512" s="246"/>
      <c r="L2512" s="251"/>
      <c r="M2512" s="252"/>
      <c r="N2512" s="253"/>
      <c r="O2512" s="253"/>
      <c r="P2512" s="253"/>
      <c r="Q2512" s="253"/>
      <c r="R2512" s="253"/>
      <c r="S2512" s="253"/>
      <c r="T2512" s="25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5" t="s">
        <v>192</v>
      </c>
      <c r="AU2512" s="255" t="s">
        <v>80</v>
      </c>
      <c r="AV2512" s="14" t="s">
        <v>80</v>
      </c>
      <c r="AW2512" s="14" t="s">
        <v>194</v>
      </c>
      <c r="AX2512" s="14" t="s">
        <v>71</v>
      </c>
      <c r="AY2512" s="255" t="s">
        <v>181</v>
      </c>
    </row>
    <row r="2513" s="2" customFormat="1" ht="24.15" customHeight="1">
      <c r="A2513" s="41"/>
      <c r="B2513" s="42"/>
      <c r="C2513" s="216" t="s">
        <v>3360</v>
      </c>
      <c r="D2513" s="216" t="s">
        <v>183</v>
      </c>
      <c r="E2513" s="217" t="s">
        <v>3361</v>
      </c>
      <c r="F2513" s="218" t="s">
        <v>3362</v>
      </c>
      <c r="G2513" s="219" t="s">
        <v>283</v>
      </c>
      <c r="H2513" s="220">
        <v>79.090999999999994</v>
      </c>
      <c r="I2513" s="221"/>
      <c r="J2513" s="222">
        <f>ROUND(I2513*H2513,2)</f>
        <v>0</v>
      </c>
      <c r="K2513" s="218" t="s">
        <v>187</v>
      </c>
      <c r="L2513" s="47"/>
      <c r="M2513" s="223" t="s">
        <v>19</v>
      </c>
      <c r="N2513" s="224" t="s">
        <v>42</v>
      </c>
      <c r="O2513" s="87"/>
      <c r="P2513" s="225">
        <f>O2513*H2513</f>
        <v>0</v>
      </c>
      <c r="Q2513" s="225">
        <v>0.00040000000000000002</v>
      </c>
      <c r="R2513" s="225">
        <f>Q2513*H2513</f>
        <v>0.031636400000000002</v>
      </c>
      <c r="S2513" s="225">
        <v>0</v>
      </c>
      <c r="T2513" s="226">
        <f>S2513*H2513</f>
        <v>0</v>
      </c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R2513" s="227" t="s">
        <v>308</v>
      </c>
      <c r="AT2513" s="227" t="s">
        <v>183</v>
      </c>
      <c r="AU2513" s="227" t="s">
        <v>80</v>
      </c>
      <c r="AY2513" s="20" t="s">
        <v>181</v>
      </c>
      <c r="BE2513" s="228">
        <f>IF(N2513="základní",J2513,0)</f>
        <v>0</v>
      </c>
      <c r="BF2513" s="228">
        <f>IF(N2513="snížená",J2513,0)</f>
        <v>0</v>
      </c>
      <c r="BG2513" s="228">
        <f>IF(N2513="zákl. přenesená",J2513,0)</f>
        <v>0</v>
      </c>
      <c r="BH2513" s="228">
        <f>IF(N2513="sníž. přenesená",J2513,0)</f>
        <v>0</v>
      </c>
      <c r="BI2513" s="228">
        <f>IF(N2513="nulová",J2513,0)</f>
        <v>0</v>
      </c>
      <c r="BJ2513" s="20" t="s">
        <v>78</v>
      </c>
      <c r="BK2513" s="228">
        <f>ROUND(I2513*H2513,2)</f>
        <v>0</v>
      </c>
      <c r="BL2513" s="20" t="s">
        <v>308</v>
      </c>
      <c r="BM2513" s="227" t="s">
        <v>3363</v>
      </c>
    </row>
    <row r="2514" s="2" customFormat="1">
      <c r="A2514" s="41"/>
      <c r="B2514" s="42"/>
      <c r="C2514" s="43"/>
      <c r="D2514" s="229" t="s">
        <v>190</v>
      </c>
      <c r="E2514" s="43"/>
      <c r="F2514" s="230" t="s">
        <v>3364</v>
      </c>
      <c r="G2514" s="43"/>
      <c r="H2514" s="43"/>
      <c r="I2514" s="231"/>
      <c r="J2514" s="43"/>
      <c r="K2514" s="43"/>
      <c r="L2514" s="47"/>
      <c r="M2514" s="232"/>
      <c r="N2514" s="233"/>
      <c r="O2514" s="87"/>
      <c r="P2514" s="87"/>
      <c r="Q2514" s="87"/>
      <c r="R2514" s="87"/>
      <c r="S2514" s="87"/>
      <c r="T2514" s="88"/>
      <c r="U2514" s="41"/>
      <c r="V2514" s="41"/>
      <c r="W2514" s="41"/>
      <c r="X2514" s="41"/>
      <c r="Y2514" s="41"/>
      <c r="Z2514" s="41"/>
      <c r="AA2514" s="41"/>
      <c r="AB2514" s="41"/>
      <c r="AC2514" s="41"/>
      <c r="AD2514" s="41"/>
      <c r="AE2514" s="41"/>
      <c r="AT2514" s="20" t="s">
        <v>190</v>
      </c>
      <c r="AU2514" s="20" t="s">
        <v>80</v>
      </c>
    </row>
    <row r="2515" s="14" customFormat="1">
      <c r="A2515" s="14"/>
      <c r="B2515" s="245"/>
      <c r="C2515" s="246"/>
      <c r="D2515" s="236" t="s">
        <v>192</v>
      </c>
      <c r="E2515" s="247" t="s">
        <v>19</v>
      </c>
      <c r="F2515" s="248" t="s">
        <v>3312</v>
      </c>
      <c r="G2515" s="246"/>
      <c r="H2515" s="249">
        <v>11.850000000000001</v>
      </c>
      <c r="I2515" s="250"/>
      <c r="J2515" s="246"/>
      <c r="K2515" s="246"/>
      <c r="L2515" s="251"/>
      <c r="M2515" s="252"/>
      <c r="N2515" s="253"/>
      <c r="O2515" s="253"/>
      <c r="P2515" s="253"/>
      <c r="Q2515" s="253"/>
      <c r="R2515" s="253"/>
      <c r="S2515" s="253"/>
      <c r="T2515" s="25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5" t="s">
        <v>192</v>
      </c>
      <c r="AU2515" s="255" t="s">
        <v>80</v>
      </c>
      <c r="AV2515" s="14" t="s">
        <v>80</v>
      </c>
      <c r="AW2515" s="14" t="s">
        <v>194</v>
      </c>
      <c r="AX2515" s="14" t="s">
        <v>71</v>
      </c>
      <c r="AY2515" s="255" t="s">
        <v>181</v>
      </c>
    </row>
    <row r="2516" s="14" customFormat="1">
      <c r="A2516" s="14"/>
      <c r="B2516" s="245"/>
      <c r="C2516" s="246"/>
      <c r="D2516" s="236" t="s">
        <v>192</v>
      </c>
      <c r="E2516" s="247" t="s">
        <v>19</v>
      </c>
      <c r="F2516" s="248" t="s">
        <v>694</v>
      </c>
      <c r="G2516" s="246"/>
      <c r="H2516" s="249">
        <v>9.9480000000000004</v>
      </c>
      <c r="I2516" s="250"/>
      <c r="J2516" s="246"/>
      <c r="K2516" s="246"/>
      <c r="L2516" s="251"/>
      <c r="M2516" s="252"/>
      <c r="N2516" s="253"/>
      <c r="O2516" s="253"/>
      <c r="P2516" s="253"/>
      <c r="Q2516" s="253"/>
      <c r="R2516" s="253"/>
      <c r="S2516" s="253"/>
      <c r="T2516" s="25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5" t="s">
        <v>192</v>
      </c>
      <c r="AU2516" s="255" t="s">
        <v>80</v>
      </c>
      <c r="AV2516" s="14" t="s">
        <v>80</v>
      </c>
      <c r="AW2516" s="14" t="s">
        <v>194</v>
      </c>
      <c r="AX2516" s="14" t="s">
        <v>71</v>
      </c>
      <c r="AY2516" s="255" t="s">
        <v>181</v>
      </c>
    </row>
    <row r="2517" s="14" customFormat="1">
      <c r="A2517" s="14"/>
      <c r="B2517" s="245"/>
      <c r="C2517" s="246"/>
      <c r="D2517" s="236" t="s">
        <v>192</v>
      </c>
      <c r="E2517" s="247" t="s">
        <v>19</v>
      </c>
      <c r="F2517" s="248" t="s">
        <v>3365</v>
      </c>
      <c r="G2517" s="246"/>
      <c r="H2517" s="249">
        <v>57.292999999999999</v>
      </c>
      <c r="I2517" s="250"/>
      <c r="J2517" s="246"/>
      <c r="K2517" s="246"/>
      <c r="L2517" s="251"/>
      <c r="M2517" s="252"/>
      <c r="N2517" s="253"/>
      <c r="O2517" s="253"/>
      <c r="P2517" s="253"/>
      <c r="Q2517" s="253"/>
      <c r="R2517" s="253"/>
      <c r="S2517" s="253"/>
      <c r="T2517" s="25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5" t="s">
        <v>192</v>
      </c>
      <c r="AU2517" s="255" t="s">
        <v>80</v>
      </c>
      <c r="AV2517" s="14" t="s">
        <v>80</v>
      </c>
      <c r="AW2517" s="14" t="s">
        <v>194</v>
      </c>
      <c r="AX2517" s="14" t="s">
        <v>71</v>
      </c>
      <c r="AY2517" s="255" t="s">
        <v>181</v>
      </c>
    </row>
    <row r="2518" s="2" customFormat="1" ht="49.05" customHeight="1">
      <c r="A2518" s="41"/>
      <c r="B2518" s="42"/>
      <c r="C2518" s="278" t="s">
        <v>3366</v>
      </c>
      <c r="D2518" s="278" t="s">
        <v>296</v>
      </c>
      <c r="E2518" s="279" t="s">
        <v>3367</v>
      </c>
      <c r="F2518" s="280" t="s">
        <v>3368</v>
      </c>
      <c r="G2518" s="281" t="s">
        <v>283</v>
      </c>
      <c r="H2518" s="282">
        <v>1075.2149999999999</v>
      </c>
      <c r="I2518" s="283"/>
      <c r="J2518" s="284">
        <f>ROUND(I2518*H2518,2)</f>
        <v>0</v>
      </c>
      <c r="K2518" s="280" t="s">
        <v>187</v>
      </c>
      <c r="L2518" s="285"/>
      <c r="M2518" s="286" t="s">
        <v>19</v>
      </c>
      <c r="N2518" s="287" t="s">
        <v>42</v>
      </c>
      <c r="O2518" s="87"/>
      <c r="P2518" s="225">
        <f>O2518*H2518</f>
        <v>0</v>
      </c>
      <c r="Q2518" s="225">
        <v>0.0054000000000000003</v>
      </c>
      <c r="R2518" s="225">
        <f>Q2518*H2518</f>
        <v>5.8061609999999995</v>
      </c>
      <c r="S2518" s="225">
        <v>0</v>
      </c>
      <c r="T2518" s="226">
        <f>S2518*H2518</f>
        <v>0</v>
      </c>
      <c r="U2518" s="41"/>
      <c r="V2518" s="41"/>
      <c r="W2518" s="41"/>
      <c r="X2518" s="41"/>
      <c r="Y2518" s="41"/>
      <c r="Z2518" s="41"/>
      <c r="AA2518" s="41"/>
      <c r="AB2518" s="41"/>
      <c r="AC2518" s="41"/>
      <c r="AD2518" s="41"/>
      <c r="AE2518" s="41"/>
      <c r="AR2518" s="227" t="s">
        <v>410</v>
      </c>
      <c r="AT2518" s="227" t="s">
        <v>296</v>
      </c>
      <c r="AU2518" s="227" t="s">
        <v>80</v>
      </c>
      <c r="AY2518" s="20" t="s">
        <v>181</v>
      </c>
      <c r="BE2518" s="228">
        <f>IF(N2518="základní",J2518,0)</f>
        <v>0</v>
      </c>
      <c r="BF2518" s="228">
        <f>IF(N2518="snížená",J2518,0)</f>
        <v>0</v>
      </c>
      <c r="BG2518" s="228">
        <f>IF(N2518="zákl. přenesená",J2518,0)</f>
        <v>0</v>
      </c>
      <c r="BH2518" s="228">
        <f>IF(N2518="sníž. přenesená",J2518,0)</f>
        <v>0</v>
      </c>
      <c r="BI2518" s="228">
        <f>IF(N2518="nulová",J2518,0)</f>
        <v>0</v>
      </c>
      <c r="BJ2518" s="20" t="s">
        <v>78</v>
      </c>
      <c r="BK2518" s="228">
        <f>ROUND(I2518*H2518,2)</f>
        <v>0</v>
      </c>
      <c r="BL2518" s="20" t="s">
        <v>308</v>
      </c>
      <c r="BM2518" s="227" t="s">
        <v>3369</v>
      </c>
    </row>
    <row r="2519" s="14" customFormat="1">
      <c r="A2519" s="14"/>
      <c r="B2519" s="245"/>
      <c r="C2519" s="246"/>
      <c r="D2519" s="236" t="s">
        <v>192</v>
      </c>
      <c r="E2519" s="247" t="s">
        <v>19</v>
      </c>
      <c r="F2519" s="248" t="s">
        <v>3370</v>
      </c>
      <c r="G2519" s="246"/>
      <c r="H2519" s="249">
        <v>880.60199999999998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192</v>
      </c>
      <c r="AU2519" s="255" t="s">
        <v>80</v>
      </c>
      <c r="AV2519" s="14" t="s">
        <v>80</v>
      </c>
      <c r="AW2519" s="14" t="s">
        <v>194</v>
      </c>
      <c r="AX2519" s="14" t="s">
        <v>78</v>
      </c>
      <c r="AY2519" s="255" t="s">
        <v>181</v>
      </c>
    </row>
    <row r="2520" s="14" customFormat="1">
      <c r="A2520" s="14"/>
      <c r="B2520" s="245"/>
      <c r="C2520" s="246"/>
      <c r="D2520" s="236" t="s">
        <v>192</v>
      </c>
      <c r="E2520" s="246"/>
      <c r="F2520" s="248" t="s">
        <v>3371</v>
      </c>
      <c r="G2520" s="246"/>
      <c r="H2520" s="249">
        <v>1075.2149999999999</v>
      </c>
      <c r="I2520" s="250"/>
      <c r="J2520" s="246"/>
      <c r="K2520" s="246"/>
      <c r="L2520" s="251"/>
      <c r="M2520" s="252"/>
      <c r="N2520" s="253"/>
      <c r="O2520" s="253"/>
      <c r="P2520" s="253"/>
      <c r="Q2520" s="253"/>
      <c r="R2520" s="253"/>
      <c r="S2520" s="253"/>
      <c r="T2520" s="25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5" t="s">
        <v>192</v>
      </c>
      <c r="AU2520" s="255" t="s">
        <v>80</v>
      </c>
      <c r="AV2520" s="14" t="s">
        <v>80</v>
      </c>
      <c r="AW2520" s="14" t="s">
        <v>4</v>
      </c>
      <c r="AX2520" s="14" t="s">
        <v>78</v>
      </c>
      <c r="AY2520" s="255" t="s">
        <v>181</v>
      </c>
    </row>
    <row r="2521" s="2" customFormat="1" ht="49.05" customHeight="1">
      <c r="A2521" s="41"/>
      <c r="B2521" s="42"/>
      <c r="C2521" s="278" t="s">
        <v>3372</v>
      </c>
      <c r="D2521" s="278" t="s">
        <v>296</v>
      </c>
      <c r="E2521" s="279" t="s">
        <v>3373</v>
      </c>
      <c r="F2521" s="280" t="s">
        <v>3374</v>
      </c>
      <c r="G2521" s="281" t="s">
        <v>283</v>
      </c>
      <c r="H2521" s="282">
        <v>16.494</v>
      </c>
      <c r="I2521" s="283"/>
      <c r="J2521" s="284">
        <f>ROUND(I2521*H2521,2)</f>
        <v>0</v>
      </c>
      <c r="K2521" s="280" t="s">
        <v>187</v>
      </c>
      <c r="L2521" s="285"/>
      <c r="M2521" s="286" t="s">
        <v>19</v>
      </c>
      <c r="N2521" s="287" t="s">
        <v>42</v>
      </c>
      <c r="O2521" s="87"/>
      <c r="P2521" s="225">
        <f>O2521*H2521</f>
        <v>0</v>
      </c>
      <c r="Q2521" s="225">
        <v>0.0047999999999999996</v>
      </c>
      <c r="R2521" s="225">
        <f>Q2521*H2521</f>
        <v>0.079171199999999997</v>
      </c>
      <c r="S2521" s="225">
        <v>0</v>
      </c>
      <c r="T2521" s="226">
        <f>S2521*H2521</f>
        <v>0</v>
      </c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R2521" s="227" t="s">
        <v>410</v>
      </c>
      <c r="AT2521" s="227" t="s">
        <v>296</v>
      </c>
      <c r="AU2521" s="227" t="s">
        <v>80</v>
      </c>
      <c r="AY2521" s="20" t="s">
        <v>181</v>
      </c>
      <c r="BE2521" s="228">
        <f>IF(N2521="základní",J2521,0)</f>
        <v>0</v>
      </c>
      <c r="BF2521" s="228">
        <f>IF(N2521="snížená",J2521,0)</f>
        <v>0</v>
      </c>
      <c r="BG2521" s="228">
        <f>IF(N2521="zákl. přenesená",J2521,0)</f>
        <v>0</v>
      </c>
      <c r="BH2521" s="228">
        <f>IF(N2521="sníž. přenesená",J2521,0)</f>
        <v>0</v>
      </c>
      <c r="BI2521" s="228">
        <f>IF(N2521="nulová",J2521,0)</f>
        <v>0</v>
      </c>
      <c r="BJ2521" s="20" t="s">
        <v>78</v>
      </c>
      <c r="BK2521" s="228">
        <f>ROUND(I2521*H2521,2)</f>
        <v>0</v>
      </c>
      <c r="BL2521" s="20" t="s">
        <v>308</v>
      </c>
      <c r="BM2521" s="227" t="s">
        <v>3375</v>
      </c>
    </row>
    <row r="2522" s="14" customFormat="1">
      <c r="A2522" s="14"/>
      <c r="B2522" s="245"/>
      <c r="C2522" s="246"/>
      <c r="D2522" s="236" t="s">
        <v>192</v>
      </c>
      <c r="E2522" s="247" t="s">
        <v>19</v>
      </c>
      <c r="F2522" s="248" t="s">
        <v>3306</v>
      </c>
      <c r="G2522" s="246"/>
      <c r="H2522" s="249">
        <v>13.509349999999998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192</v>
      </c>
      <c r="AU2522" s="255" t="s">
        <v>80</v>
      </c>
      <c r="AV2522" s="14" t="s">
        <v>80</v>
      </c>
      <c r="AW2522" s="14" t="s">
        <v>194</v>
      </c>
      <c r="AX2522" s="14" t="s">
        <v>71</v>
      </c>
      <c r="AY2522" s="255" t="s">
        <v>181</v>
      </c>
    </row>
    <row r="2523" s="14" customFormat="1">
      <c r="A2523" s="14"/>
      <c r="B2523" s="245"/>
      <c r="C2523" s="246"/>
      <c r="D2523" s="236" t="s">
        <v>192</v>
      </c>
      <c r="E2523" s="246"/>
      <c r="F2523" s="248" t="s">
        <v>3376</v>
      </c>
      <c r="G2523" s="246"/>
      <c r="H2523" s="249">
        <v>16.494</v>
      </c>
      <c r="I2523" s="250"/>
      <c r="J2523" s="246"/>
      <c r="K2523" s="246"/>
      <c r="L2523" s="251"/>
      <c r="M2523" s="252"/>
      <c r="N2523" s="253"/>
      <c r="O2523" s="253"/>
      <c r="P2523" s="253"/>
      <c r="Q2523" s="253"/>
      <c r="R2523" s="253"/>
      <c r="S2523" s="253"/>
      <c r="T2523" s="25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5" t="s">
        <v>192</v>
      </c>
      <c r="AU2523" s="255" t="s">
        <v>80</v>
      </c>
      <c r="AV2523" s="14" t="s">
        <v>80</v>
      </c>
      <c r="AW2523" s="14" t="s">
        <v>4</v>
      </c>
      <c r="AX2523" s="14" t="s">
        <v>78</v>
      </c>
      <c r="AY2523" s="255" t="s">
        <v>181</v>
      </c>
    </row>
    <row r="2524" s="2" customFormat="1" ht="49.05" customHeight="1">
      <c r="A2524" s="41"/>
      <c r="B2524" s="42"/>
      <c r="C2524" s="278" t="s">
        <v>3377</v>
      </c>
      <c r="D2524" s="278" t="s">
        <v>296</v>
      </c>
      <c r="E2524" s="279" t="s">
        <v>3378</v>
      </c>
      <c r="F2524" s="280" t="s">
        <v>3379</v>
      </c>
      <c r="G2524" s="281" t="s">
        <v>283</v>
      </c>
      <c r="H2524" s="282">
        <v>16.494</v>
      </c>
      <c r="I2524" s="283"/>
      <c r="J2524" s="284">
        <f>ROUND(I2524*H2524,2)</f>
        <v>0</v>
      </c>
      <c r="K2524" s="280" t="s">
        <v>187</v>
      </c>
      <c r="L2524" s="285"/>
      <c r="M2524" s="286" t="s">
        <v>19</v>
      </c>
      <c r="N2524" s="287" t="s">
        <v>42</v>
      </c>
      <c r="O2524" s="87"/>
      <c r="P2524" s="225">
        <f>O2524*H2524</f>
        <v>0</v>
      </c>
      <c r="Q2524" s="225">
        <v>0.0047999999999999996</v>
      </c>
      <c r="R2524" s="225">
        <f>Q2524*H2524</f>
        <v>0.079171199999999997</v>
      </c>
      <c r="S2524" s="225">
        <v>0</v>
      </c>
      <c r="T2524" s="226">
        <f>S2524*H2524</f>
        <v>0</v>
      </c>
      <c r="U2524" s="41"/>
      <c r="V2524" s="41"/>
      <c r="W2524" s="41"/>
      <c r="X2524" s="41"/>
      <c r="Y2524" s="41"/>
      <c r="Z2524" s="41"/>
      <c r="AA2524" s="41"/>
      <c r="AB2524" s="41"/>
      <c r="AC2524" s="41"/>
      <c r="AD2524" s="41"/>
      <c r="AE2524" s="41"/>
      <c r="AR2524" s="227" t="s">
        <v>410</v>
      </c>
      <c r="AT2524" s="227" t="s">
        <v>296</v>
      </c>
      <c r="AU2524" s="227" t="s">
        <v>80</v>
      </c>
      <c r="AY2524" s="20" t="s">
        <v>181</v>
      </c>
      <c r="BE2524" s="228">
        <f>IF(N2524="základní",J2524,0)</f>
        <v>0</v>
      </c>
      <c r="BF2524" s="228">
        <f>IF(N2524="snížená",J2524,0)</f>
        <v>0</v>
      </c>
      <c r="BG2524" s="228">
        <f>IF(N2524="zákl. přenesená",J2524,0)</f>
        <v>0</v>
      </c>
      <c r="BH2524" s="228">
        <f>IF(N2524="sníž. přenesená",J2524,0)</f>
        <v>0</v>
      </c>
      <c r="BI2524" s="228">
        <f>IF(N2524="nulová",J2524,0)</f>
        <v>0</v>
      </c>
      <c r="BJ2524" s="20" t="s">
        <v>78</v>
      </c>
      <c r="BK2524" s="228">
        <f>ROUND(I2524*H2524,2)</f>
        <v>0</v>
      </c>
      <c r="BL2524" s="20" t="s">
        <v>308</v>
      </c>
      <c r="BM2524" s="227" t="s">
        <v>3380</v>
      </c>
    </row>
    <row r="2525" s="14" customFormat="1">
      <c r="A2525" s="14"/>
      <c r="B2525" s="245"/>
      <c r="C2525" s="246"/>
      <c r="D2525" s="236" t="s">
        <v>192</v>
      </c>
      <c r="E2525" s="247" t="s">
        <v>19</v>
      </c>
      <c r="F2525" s="248" t="s">
        <v>3306</v>
      </c>
      <c r="G2525" s="246"/>
      <c r="H2525" s="249">
        <v>13.509349999999998</v>
      </c>
      <c r="I2525" s="250"/>
      <c r="J2525" s="246"/>
      <c r="K2525" s="246"/>
      <c r="L2525" s="251"/>
      <c r="M2525" s="252"/>
      <c r="N2525" s="253"/>
      <c r="O2525" s="253"/>
      <c r="P2525" s="253"/>
      <c r="Q2525" s="253"/>
      <c r="R2525" s="253"/>
      <c r="S2525" s="253"/>
      <c r="T2525" s="25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5" t="s">
        <v>192</v>
      </c>
      <c r="AU2525" s="255" t="s">
        <v>80</v>
      </c>
      <c r="AV2525" s="14" t="s">
        <v>80</v>
      </c>
      <c r="AW2525" s="14" t="s">
        <v>194</v>
      </c>
      <c r="AX2525" s="14" t="s">
        <v>71</v>
      </c>
      <c r="AY2525" s="255" t="s">
        <v>181</v>
      </c>
    </row>
    <row r="2526" s="14" customFormat="1">
      <c r="A2526" s="14"/>
      <c r="B2526" s="245"/>
      <c r="C2526" s="246"/>
      <c r="D2526" s="236" t="s">
        <v>192</v>
      </c>
      <c r="E2526" s="246"/>
      <c r="F2526" s="248" t="s">
        <v>3376</v>
      </c>
      <c r="G2526" s="246"/>
      <c r="H2526" s="249">
        <v>16.494</v>
      </c>
      <c r="I2526" s="250"/>
      <c r="J2526" s="246"/>
      <c r="K2526" s="246"/>
      <c r="L2526" s="251"/>
      <c r="M2526" s="252"/>
      <c r="N2526" s="253"/>
      <c r="O2526" s="253"/>
      <c r="P2526" s="253"/>
      <c r="Q2526" s="253"/>
      <c r="R2526" s="253"/>
      <c r="S2526" s="253"/>
      <c r="T2526" s="25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T2526" s="255" t="s">
        <v>192</v>
      </c>
      <c r="AU2526" s="255" t="s">
        <v>80</v>
      </c>
      <c r="AV2526" s="14" t="s">
        <v>80</v>
      </c>
      <c r="AW2526" s="14" t="s">
        <v>4</v>
      </c>
      <c r="AX2526" s="14" t="s">
        <v>78</v>
      </c>
      <c r="AY2526" s="255" t="s">
        <v>181</v>
      </c>
    </row>
    <row r="2527" s="2" customFormat="1" ht="24.15" customHeight="1">
      <c r="A2527" s="41"/>
      <c r="B2527" s="42"/>
      <c r="C2527" s="216" t="s">
        <v>3381</v>
      </c>
      <c r="D2527" s="216" t="s">
        <v>183</v>
      </c>
      <c r="E2527" s="217" t="s">
        <v>3382</v>
      </c>
      <c r="F2527" s="218" t="s">
        <v>3383</v>
      </c>
      <c r="G2527" s="219" t="s">
        <v>283</v>
      </c>
      <c r="H2527" s="220">
        <v>9.9480000000000004</v>
      </c>
      <c r="I2527" s="221"/>
      <c r="J2527" s="222">
        <f>ROUND(I2527*H2527,2)</f>
        <v>0</v>
      </c>
      <c r="K2527" s="218" t="s">
        <v>187</v>
      </c>
      <c r="L2527" s="47"/>
      <c r="M2527" s="223" t="s">
        <v>19</v>
      </c>
      <c r="N2527" s="224" t="s">
        <v>42</v>
      </c>
      <c r="O2527" s="87"/>
      <c r="P2527" s="225">
        <f>O2527*H2527</f>
        <v>0</v>
      </c>
      <c r="Q2527" s="225">
        <v>5.0000000000000002E-05</v>
      </c>
      <c r="R2527" s="225">
        <f>Q2527*H2527</f>
        <v>0.00049740000000000006</v>
      </c>
      <c r="S2527" s="225">
        <v>0</v>
      </c>
      <c r="T2527" s="226">
        <f>S2527*H2527</f>
        <v>0</v>
      </c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R2527" s="227" t="s">
        <v>308</v>
      </c>
      <c r="AT2527" s="227" t="s">
        <v>183</v>
      </c>
      <c r="AU2527" s="227" t="s">
        <v>80</v>
      </c>
      <c r="AY2527" s="20" t="s">
        <v>181</v>
      </c>
      <c r="BE2527" s="228">
        <f>IF(N2527="základní",J2527,0)</f>
        <v>0</v>
      </c>
      <c r="BF2527" s="228">
        <f>IF(N2527="snížená",J2527,0)</f>
        <v>0</v>
      </c>
      <c r="BG2527" s="228">
        <f>IF(N2527="zákl. přenesená",J2527,0)</f>
        <v>0</v>
      </c>
      <c r="BH2527" s="228">
        <f>IF(N2527="sníž. přenesená",J2527,0)</f>
        <v>0</v>
      </c>
      <c r="BI2527" s="228">
        <f>IF(N2527="nulová",J2527,0)</f>
        <v>0</v>
      </c>
      <c r="BJ2527" s="20" t="s">
        <v>78</v>
      </c>
      <c r="BK2527" s="228">
        <f>ROUND(I2527*H2527,2)</f>
        <v>0</v>
      </c>
      <c r="BL2527" s="20" t="s">
        <v>308</v>
      </c>
      <c r="BM2527" s="227" t="s">
        <v>3384</v>
      </c>
    </row>
    <row r="2528" s="2" customFormat="1">
      <c r="A2528" s="41"/>
      <c r="B2528" s="42"/>
      <c r="C2528" s="43"/>
      <c r="D2528" s="229" t="s">
        <v>190</v>
      </c>
      <c r="E2528" s="43"/>
      <c r="F2528" s="230" t="s">
        <v>3385</v>
      </c>
      <c r="G2528" s="43"/>
      <c r="H2528" s="43"/>
      <c r="I2528" s="231"/>
      <c r="J2528" s="43"/>
      <c r="K2528" s="43"/>
      <c r="L2528" s="47"/>
      <c r="M2528" s="232"/>
      <c r="N2528" s="233"/>
      <c r="O2528" s="87"/>
      <c r="P2528" s="87"/>
      <c r="Q2528" s="87"/>
      <c r="R2528" s="87"/>
      <c r="S2528" s="87"/>
      <c r="T2528" s="88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T2528" s="20" t="s">
        <v>190</v>
      </c>
      <c r="AU2528" s="20" t="s">
        <v>80</v>
      </c>
    </row>
    <row r="2529" s="14" customFormat="1">
      <c r="A2529" s="14"/>
      <c r="B2529" s="245"/>
      <c r="C2529" s="246"/>
      <c r="D2529" s="236" t="s">
        <v>192</v>
      </c>
      <c r="E2529" s="247" t="s">
        <v>19</v>
      </c>
      <c r="F2529" s="248" t="s">
        <v>694</v>
      </c>
      <c r="G2529" s="246"/>
      <c r="H2529" s="249">
        <v>9.9480000000000004</v>
      </c>
      <c r="I2529" s="250"/>
      <c r="J2529" s="246"/>
      <c r="K2529" s="246"/>
      <c r="L2529" s="251"/>
      <c r="M2529" s="252"/>
      <c r="N2529" s="253"/>
      <c r="O2529" s="253"/>
      <c r="P2529" s="253"/>
      <c r="Q2529" s="253"/>
      <c r="R2529" s="253"/>
      <c r="S2529" s="253"/>
      <c r="T2529" s="25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5" t="s">
        <v>192</v>
      </c>
      <c r="AU2529" s="255" t="s">
        <v>80</v>
      </c>
      <c r="AV2529" s="14" t="s">
        <v>80</v>
      </c>
      <c r="AW2529" s="14" t="s">
        <v>194</v>
      </c>
      <c r="AX2529" s="14" t="s">
        <v>71</v>
      </c>
      <c r="AY2529" s="255" t="s">
        <v>181</v>
      </c>
    </row>
    <row r="2530" s="2" customFormat="1" ht="24.15" customHeight="1">
      <c r="A2530" s="41"/>
      <c r="B2530" s="42"/>
      <c r="C2530" s="278" t="s">
        <v>3386</v>
      </c>
      <c r="D2530" s="278" t="s">
        <v>296</v>
      </c>
      <c r="E2530" s="279" t="s">
        <v>3387</v>
      </c>
      <c r="F2530" s="280" t="s">
        <v>3388</v>
      </c>
      <c r="G2530" s="281" t="s">
        <v>283</v>
      </c>
      <c r="H2530" s="282">
        <v>12.147</v>
      </c>
      <c r="I2530" s="283"/>
      <c r="J2530" s="284">
        <f>ROUND(I2530*H2530,2)</f>
        <v>0</v>
      </c>
      <c r="K2530" s="280" t="s">
        <v>187</v>
      </c>
      <c r="L2530" s="285"/>
      <c r="M2530" s="286" t="s">
        <v>19</v>
      </c>
      <c r="N2530" s="287" t="s">
        <v>42</v>
      </c>
      <c r="O2530" s="87"/>
      <c r="P2530" s="225">
        <f>O2530*H2530</f>
        <v>0</v>
      </c>
      <c r="Q2530" s="225">
        <v>0.00029999999999999997</v>
      </c>
      <c r="R2530" s="225">
        <f>Q2530*H2530</f>
        <v>0.0036440999999999999</v>
      </c>
      <c r="S2530" s="225">
        <v>0</v>
      </c>
      <c r="T2530" s="226">
        <f>S2530*H2530</f>
        <v>0</v>
      </c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R2530" s="227" t="s">
        <v>410</v>
      </c>
      <c r="AT2530" s="227" t="s">
        <v>296</v>
      </c>
      <c r="AU2530" s="227" t="s">
        <v>80</v>
      </c>
      <c r="AY2530" s="20" t="s">
        <v>181</v>
      </c>
      <c r="BE2530" s="228">
        <f>IF(N2530="základní",J2530,0)</f>
        <v>0</v>
      </c>
      <c r="BF2530" s="228">
        <f>IF(N2530="snížená",J2530,0)</f>
        <v>0</v>
      </c>
      <c r="BG2530" s="228">
        <f>IF(N2530="zákl. přenesená",J2530,0)</f>
        <v>0</v>
      </c>
      <c r="BH2530" s="228">
        <f>IF(N2530="sníž. přenesená",J2530,0)</f>
        <v>0</v>
      </c>
      <c r="BI2530" s="228">
        <f>IF(N2530="nulová",J2530,0)</f>
        <v>0</v>
      </c>
      <c r="BJ2530" s="20" t="s">
        <v>78</v>
      </c>
      <c r="BK2530" s="228">
        <f>ROUND(I2530*H2530,2)</f>
        <v>0</v>
      </c>
      <c r="BL2530" s="20" t="s">
        <v>308</v>
      </c>
      <c r="BM2530" s="227" t="s">
        <v>3389</v>
      </c>
    </row>
    <row r="2531" s="14" customFormat="1">
      <c r="A2531" s="14"/>
      <c r="B2531" s="245"/>
      <c r="C2531" s="246"/>
      <c r="D2531" s="236" t="s">
        <v>192</v>
      </c>
      <c r="E2531" s="246"/>
      <c r="F2531" s="248" t="s">
        <v>3390</v>
      </c>
      <c r="G2531" s="246"/>
      <c r="H2531" s="249">
        <v>12.147</v>
      </c>
      <c r="I2531" s="250"/>
      <c r="J2531" s="246"/>
      <c r="K2531" s="246"/>
      <c r="L2531" s="251"/>
      <c r="M2531" s="252"/>
      <c r="N2531" s="253"/>
      <c r="O2531" s="253"/>
      <c r="P2531" s="253"/>
      <c r="Q2531" s="253"/>
      <c r="R2531" s="253"/>
      <c r="S2531" s="253"/>
      <c r="T2531" s="25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55" t="s">
        <v>192</v>
      </c>
      <c r="AU2531" s="255" t="s">
        <v>80</v>
      </c>
      <c r="AV2531" s="14" t="s">
        <v>80</v>
      </c>
      <c r="AW2531" s="14" t="s">
        <v>4</v>
      </c>
      <c r="AX2531" s="14" t="s">
        <v>78</v>
      </c>
      <c r="AY2531" s="255" t="s">
        <v>181</v>
      </c>
    </row>
    <row r="2532" s="2" customFormat="1" ht="37.8" customHeight="1">
      <c r="A2532" s="41"/>
      <c r="B2532" s="42"/>
      <c r="C2532" s="216" t="s">
        <v>3391</v>
      </c>
      <c r="D2532" s="216" t="s">
        <v>183</v>
      </c>
      <c r="E2532" s="217" t="s">
        <v>3392</v>
      </c>
      <c r="F2532" s="218" t="s">
        <v>3393</v>
      </c>
      <c r="G2532" s="219" t="s">
        <v>283</v>
      </c>
      <c r="H2532" s="220">
        <v>18.259</v>
      </c>
      <c r="I2532" s="221"/>
      <c r="J2532" s="222">
        <f>ROUND(I2532*H2532,2)</f>
        <v>0</v>
      </c>
      <c r="K2532" s="218" t="s">
        <v>187</v>
      </c>
      <c r="L2532" s="47"/>
      <c r="M2532" s="223" t="s">
        <v>19</v>
      </c>
      <c r="N2532" s="224" t="s">
        <v>42</v>
      </c>
      <c r="O2532" s="87"/>
      <c r="P2532" s="225">
        <f>O2532*H2532</f>
        <v>0</v>
      </c>
      <c r="Q2532" s="225">
        <v>0</v>
      </c>
      <c r="R2532" s="225">
        <f>Q2532*H2532</f>
        <v>0</v>
      </c>
      <c r="S2532" s="225">
        <v>0</v>
      </c>
      <c r="T2532" s="226">
        <f>S2532*H2532</f>
        <v>0</v>
      </c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R2532" s="227" t="s">
        <v>308</v>
      </c>
      <c r="AT2532" s="227" t="s">
        <v>183</v>
      </c>
      <c r="AU2532" s="227" t="s">
        <v>80</v>
      </c>
      <c r="AY2532" s="20" t="s">
        <v>181</v>
      </c>
      <c r="BE2532" s="228">
        <f>IF(N2532="základní",J2532,0)</f>
        <v>0</v>
      </c>
      <c r="BF2532" s="228">
        <f>IF(N2532="snížená",J2532,0)</f>
        <v>0</v>
      </c>
      <c r="BG2532" s="228">
        <f>IF(N2532="zákl. přenesená",J2532,0)</f>
        <v>0</v>
      </c>
      <c r="BH2532" s="228">
        <f>IF(N2532="sníž. přenesená",J2532,0)</f>
        <v>0</v>
      </c>
      <c r="BI2532" s="228">
        <f>IF(N2532="nulová",J2532,0)</f>
        <v>0</v>
      </c>
      <c r="BJ2532" s="20" t="s">
        <v>78</v>
      </c>
      <c r="BK2532" s="228">
        <f>ROUND(I2532*H2532,2)</f>
        <v>0</v>
      </c>
      <c r="BL2532" s="20" t="s">
        <v>308</v>
      </c>
      <c r="BM2532" s="227" t="s">
        <v>3394</v>
      </c>
    </row>
    <row r="2533" s="2" customFormat="1">
      <c r="A2533" s="41"/>
      <c r="B2533" s="42"/>
      <c r="C2533" s="43"/>
      <c r="D2533" s="229" t="s">
        <v>190</v>
      </c>
      <c r="E2533" s="43"/>
      <c r="F2533" s="230" t="s">
        <v>3395</v>
      </c>
      <c r="G2533" s="43"/>
      <c r="H2533" s="43"/>
      <c r="I2533" s="231"/>
      <c r="J2533" s="43"/>
      <c r="K2533" s="43"/>
      <c r="L2533" s="47"/>
      <c r="M2533" s="232"/>
      <c r="N2533" s="233"/>
      <c r="O2533" s="87"/>
      <c r="P2533" s="87"/>
      <c r="Q2533" s="87"/>
      <c r="R2533" s="87"/>
      <c r="S2533" s="87"/>
      <c r="T2533" s="88"/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T2533" s="20" t="s">
        <v>190</v>
      </c>
      <c r="AU2533" s="20" t="s">
        <v>80</v>
      </c>
    </row>
    <row r="2534" s="14" customFormat="1">
      <c r="A2534" s="14"/>
      <c r="B2534" s="245"/>
      <c r="C2534" s="246"/>
      <c r="D2534" s="236" t="s">
        <v>192</v>
      </c>
      <c r="E2534" s="247" t="s">
        <v>19</v>
      </c>
      <c r="F2534" s="248" t="s">
        <v>3302</v>
      </c>
      <c r="G2534" s="246"/>
      <c r="H2534" s="249">
        <v>6.3112500000000002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192</v>
      </c>
      <c r="AU2534" s="255" t="s">
        <v>80</v>
      </c>
      <c r="AV2534" s="14" t="s">
        <v>80</v>
      </c>
      <c r="AW2534" s="14" t="s">
        <v>194</v>
      </c>
      <c r="AX2534" s="14" t="s">
        <v>71</v>
      </c>
      <c r="AY2534" s="255" t="s">
        <v>181</v>
      </c>
    </row>
    <row r="2535" s="14" customFormat="1">
      <c r="A2535" s="14"/>
      <c r="B2535" s="245"/>
      <c r="C2535" s="246"/>
      <c r="D2535" s="236" t="s">
        <v>192</v>
      </c>
      <c r="E2535" s="247" t="s">
        <v>19</v>
      </c>
      <c r="F2535" s="248" t="s">
        <v>3351</v>
      </c>
      <c r="G2535" s="246"/>
      <c r="H2535" s="249">
        <v>2</v>
      </c>
      <c r="I2535" s="250"/>
      <c r="J2535" s="246"/>
      <c r="K2535" s="246"/>
      <c r="L2535" s="251"/>
      <c r="M2535" s="252"/>
      <c r="N2535" s="253"/>
      <c r="O2535" s="253"/>
      <c r="P2535" s="253"/>
      <c r="Q2535" s="253"/>
      <c r="R2535" s="253"/>
      <c r="S2535" s="253"/>
      <c r="T2535" s="25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5" t="s">
        <v>192</v>
      </c>
      <c r="AU2535" s="255" t="s">
        <v>80</v>
      </c>
      <c r="AV2535" s="14" t="s">
        <v>80</v>
      </c>
      <c r="AW2535" s="14" t="s">
        <v>194</v>
      </c>
      <c r="AX2535" s="14" t="s">
        <v>71</v>
      </c>
      <c r="AY2535" s="255" t="s">
        <v>181</v>
      </c>
    </row>
    <row r="2536" s="14" customFormat="1">
      <c r="A2536" s="14"/>
      <c r="B2536" s="245"/>
      <c r="C2536" s="246"/>
      <c r="D2536" s="236" t="s">
        <v>192</v>
      </c>
      <c r="E2536" s="247" t="s">
        <v>19</v>
      </c>
      <c r="F2536" s="248" t="s">
        <v>694</v>
      </c>
      <c r="G2536" s="246"/>
      <c r="H2536" s="249">
        <v>9.9480000000000004</v>
      </c>
      <c r="I2536" s="250"/>
      <c r="J2536" s="246"/>
      <c r="K2536" s="246"/>
      <c r="L2536" s="251"/>
      <c r="M2536" s="252"/>
      <c r="N2536" s="253"/>
      <c r="O2536" s="253"/>
      <c r="P2536" s="253"/>
      <c r="Q2536" s="253"/>
      <c r="R2536" s="253"/>
      <c r="S2536" s="253"/>
      <c r="T2536" s="25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5" t="s">
        <v>192</v>
      </c>
      <c r="AU2536" s="255" t="s">
        <v>80</v>
      </c>
      <c r="AV2536" s="14" t="s">
        <v>80</v>
      </c>
      <c r="AW2536" s="14" t="s">
        <v>194</v>
      </c>
      <c r="AX2536" s="14" t="s">
        <v>71</v>
      </c>
      <c r="AY2536" s="255" t="s">
        <v>181</v>
      </c>
    </row>
    <row r="2537" s="2" customFormat="1" ht="37.8" customHeight="1">
      <c r="A2537" s="41"/>
      <c r="B2537" s="42"/>
      <c r="C2537" s="216" t="s">
        <v>3396</v>
      </c>
      <c r="D2537" s="216" t="s">
        <v>183</v>
      </c>
      <c r="E2537" s="217" t="s">
        <v>3397</v>
      </c>
      <c r="F2537" s="218" t="s">
        <v>3398</v>
      </c>
      <c r="G2537" s="219" t="s">
        <v>283</v>
      </c>
      <c r="H2537" s="220">
        <v>18.259</v>
      </c>
      <c r="I2537" s="221"/>
      <c r="J2537" s="222">
        <f>ROUND(I2537*H2537,2)</f>
        <v>0</v>
      </c>
      <c r="K2537" s="218" t="s">
        <v>187</v>
      </c>
      <c r="L2537" s="47"/>
      <c r="M2537" s="223" t="s">
        <v>19</v>
      </c>
      <c r="N2537" s="224" t="s">
        <v>42</v>
      </c>
      <c r="O2537" s="87"/>
      <c r="P2537" s="225">
        <f>O2537*H2537</f>
        <v>0</v>
      </c>
      <c r="Q2537" s="225">
        <v>0</v>
      </c>
      <c r="R2537" s="225">
        <f>Q2537*H2537</f>
        <v>0</v>
      </c>
      <c r="S2537" s="225">
        <v>0</v>
      </c>
      <c r="T2537" s="226">
        <f>S2537*H2537</f>
        <v>0</v>
      </c>
      <c r="U2537" s="41"/>
      <c r="V2537" s="41"/>
      <c r="W2537" s="41"/>
      <c r="X2537" s="41"/>
      <c r="Y2537" s="41"/>
      <c r="Z2537" s="41"/>
      <c r="AA2537" s="41"/>
      <c r="AB2537" s="41"/>
      <c r="AC2537" s="41"/>
      <c r="AD2537" s="41"/>
      <c r="AE2537" s="41"/>
      <c r="AR2537" s="227" t="s">
        <v>308</v>
      </c>
      <c r="AT2537" s="227" t="s">
        <v>183</v>
      </c>
      <c r="AU2537" s="227" t="s">
        <v>80</v>
      </c>
      <c r="AY2537" s="20" t="s">
        <v>181</v>
      </c>
      <c r="BE2537" s="228">
        <f>IF(N2537="základní",J2537,0)</f>
        <v>0</v>
      </c>
      <c r="BF2537" s="228">
        <f>IF(N2537="snížená",J2537,0)</f>
        <v>0</v>
      </c>
      <c r="BG2537" s="228">
        <f>IF(N2537="zákl. přenesená",J2537,0)</f>
        <v>0</v>
      </c>
      <c r="BH2537" s="228">
        <f>IF(N2537="sníž. přenesená",J2537,0)</f>
        <v>0</v>
      </c>
      <c r="BI2537" s="228">
        <f>IF(N2537="nulová",J2537,0)</f>
        <v>0</v>
      </c>
      <c r="BJ2537" s="20" t="s">
        <v>78</v>
      </c>
      <c r="BK2537" s="228">
        <f>ROUND(I2537*H2537,2)</f>
        <v>0</v>
      </c>
      <c r="BL2537" s="20" t="s">
        <v>308</v>
      </c>
      <c r="BM2537" s="227" t="s">
        <v>3399</v>
      </c>
    </row>
    <row r="2538" s="2" customFormat="1">
      <c r="A2538" s="41"/>
      <c r="B2538" s="42"/>
      <c r="C2538" s="43"/>
      <c r="D2538" s="229" t="s">
        <v>190</v>
      </c>
      <c r="E2538" s="43"/>
      <c r="F2538" s="230" t="s">
        <v>3400</v>
      </c>
      <c r="G2538" s="43"/>
      <c r="H2538" s="43"/>
      <c r="I2538" s="231"/>
      <c r="J2538" s="43"/>
      <c r="K2538" s="43"/>
      <c r="L2538" s="47"/>
      <c r="M2538" s="232"/>
      <c r="N2538" s="233"/>
      <c r="O2538" s="87"/>
      <c r="P2538" s="87"/>
      <c r="Q2538" s="87"/>
      <c r="R2538" s="87"/>
      <c r="S2538" s="87"/>
      <c r="T2538" s="88"/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T2538" s="20" t="s">
        <v>190</v>
      </c>
      <c r="AU2538" s="20" t="s">
        <v>80</v>
      </c>
    </row>
    <row r="2539" s="14" customFormat="1">
      <c r="A2539" s="14"/>
      <c r="B2539" s="245"/>
      <c r="C2539" s="246"/>
      <c r="D2539" s="236" t="s">
        <v>192</v>
      </c>
      <c r="E2539" s="247" t="s">
        <v>19</v>
      </c>
      <c r="F2539" s="248" t="s">
        <v>3302</v>
      </c>
      <c r="G2539" s="246"/>
      <c r="H2539" s="249">
        <v>6.3112500000000002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192</v>
      </c>
      <c r="AU2539" s="255" t="s">
        <v>80</v>
      </c>
      <c r="AV2539" s="14" t="s">
        <v>80</v>
      </c>
      <c r="AW2539" s="14" t="s">
        <v>194</v>
      </c>
      <c r="AX2539" s="14" t="s">
        <v>71</v>
      </c>
      <c r="AY2539" s="255" t="s">
        <v>181</v>
      </c>
    </row>
    <row r="2540" s="14" customFormat="1">
      <c r="A2540" s="14"/>
      <c r="B2540" s="245"/>
      <c r="C2540" s="246"/>
      <c r="D2540" s="236" t="s">
        <v>192</v>
      </c>
      <c r="E2540" s="247" t="s">
        <v>19</v>
      </c>
      <c r="F2540" s="248" t="s">
        <v>3351</v>
      </c>
      <c r="G2540" s="246"/>
      <c r="H2540" s="249">
        <v>2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192</v>
      </c>
      <c r="AU2540" s="255" t="s">
        <v>80</v>
      </c>
      <c r="AV2540" s="14" t="s">
        <v>80</v>
      </c>
      <c r="AW2540" s="14" t="s">
        <v>194</v>
      </c>
      <c r="AX2540" s="14" t="s">
        <v>71</v>
      </c>
      <c r="AY2540" s="255" t="s">
        <v>181</v>
      </c>
    </row>
    <row r="2541" s="14" customFormat="1">
      <c r="A2541" s="14"/>
      <c r="B2541" s="245"/>
      <c r="C2541" s="246"/>
      <c r="D2541" s="236" t="s">
        <v>192</v>
      </c>
      <c r="E2541" s="247" t="s">
        <v>19</v>
      </c>
      <c r="F2541" s="248" t="s">
        <v>694</v>
      </c>
      <c r="G2541" s="246"/>
      <c r="H2541" s="249">
        <v>9.9480000000000004</v>
      </c>
      <c r="I2541" s="250"/>
      <c r="J2541" s="246"/>
      <c r="K2541" s="246"/>
      <c r="L2541" s="251"/>
      <c r="M2541" s="252"/>
      <c r="N2541" s="253"/>
      <c r="O2541" s="253"/>
      <c r="P2541" s="253"/>
      <c r="Q2541" s="253"/>
      <c r="R2541" s="253"/>
      <c r="S2541" s="253"/>
      <c r="T2541" s="25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55" t="s">
        <v>192</v>
      </c>
      <c r="AU2541" s="255" t="s">
        <v>80</v>
      </c>
      <c r="AV2541" s="14" t="s">
        <v>80</v>
      </c>
      <c r="AW2541" s="14" t="s">
        <v>194</v>
      </c>
      <c r="AX2541" s="14" t="s">
        <v>71</v>
      </c>
      <c r="AY2541" s="255" t="s">
        <v>181</v>
      </c>
    </row>
    <row r="2542" s="2" customFormat="1" ht="24.15" customHeight="1">
      <c r="A2542" s="41"/>
      <c r="B2542" s="42"/>
      <c r="C2542" s="216" t="s">
        <v>3401</v>
      </c>
      <c r="D2542" s="216" t="s">
        <v>183</v>
      </c>
      <c r="E2542" s="217" t="s">
        <v>3402</v>
      </c>
      <c r="F2542" s="218" t="s">
        <v>3403</v>
      </c>
      <c r="G2542" s="219" t="s">
        <v>283</v>
      </c>
      <c r="H2542" s="220">
        <v>9.9480000000000004</v>
      </c>
      <c r="I2542" s="221"/>
      <c r="J2542" s="222">
        <f>ROUND(I2542*H2542,2)</f>
        <v>0</v>
      </c>
      <c r="K2542" s="218" t="s">
        <v>187</v>
      </c>
      <c r="L2542" s="47"/>
      <c r="M2542" s="223" t="s">
        <v>19</v>
      </c>
      <c r="N2542" s="224" t="s">
        <v>42</v>
      </c>
      <c r="O2542" s="87"/>
      <c r="P2542" s="225">
        <f>O2542*H2542</f>
        <v>0</v>
      </c>
      <c r="Q2542" s="225">
        <v>0</v>
      </c>
      <c r="R2542" s="225">
        <f>Q2542*H2542</f>
        <v>0</v>
      </c>
      <c r="S2542" s="225">
        <v>0</v>
      </c>
      <c r="T2542" s="226">
        <f>S2542*H2542</f>
        <v>0</v>
      </c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R2542" s="227" t="s">
        <v>308</v>
      </c>
      <c r="AT2542" s="227" t="s">
        <v>183</v>
      </c>
      <c r="AU2542" s="227" t="s">
        <v>80</v>
      </c>
      <c r="AY2542" s="20" t="s">
        <v>181</v>
      </c>
      <c r="BE2542" s="228">
        <f>IF(N2542="základní",J2542,0)</f>
        <v>0</v>
      </c>
      <c r="BF2542" s="228">
        <f>IF(N2542="snížená",J2542,0)</f>
        <v>0</v>
      </c>
      <c r="BG2542" s="228">
        <f>IF(N2542="zákl. přenesená",J2542,0)</f>
        <v>0</v>
      </c>
      <c r="BH2542" s="228">
        <f>IF(N2542="sníž. přenesená",J2542,0)</f>
        <v>0</v>
      </c>
      <c r="BI2542" s="228">
        <f>IF(N2542="nulová",J2542,0)</f>
        <v>0</v>
      </c>
      <c r="BJ2542" s="20" t="s">
        <v>78</v>
      </c>
      <c r="BK2542" s="228">
        <f>ROUND(I2542*H2542,2)</f>
        <v>0</v>
      </c>
      <c r="BL2542" s="20" t="s">
        <v>308</v>
      </c>
      <c r="BM2542" s="227" t="s">
        <v>3404</v>
      </c>
    </row>
    <row r="2543" s="2" customFormat="1">
      <c r="A2543" s="41"/>
      <c r="B2543" s="42"/>
      <c r="C2543" s="43"/>
      <c r="D2543" s="229" t="s">
        <v>190</v>
      </c>
      <c r="E2543" s="43"/>
      <c r="F2543" s="230" t="s">
        <v>3405</v>
      </c>
      <c r="G2543" s="43"/>
      <c r="H2543" s="43"/>
      <c r="I2543" s="231"/>
      <c r="J2543" s="43"/>
      <c r="K2543" s="43"/>
      <c r="L2543" s="47"/>
      <c r="M2543" s="232"/>
      <c r="N2543" s="233"/>
      <c r="O2543" s="87"/>
      <c r="P2543" s="87"/>
      <c r="Q2543" s="87"/>
      <c r="R2543" s="87"/>
      <c r="S2543" s="87"/>
      <c r="T2543" s="88"/>
      <c r="U2543" s="41"/>
      <c r="V2543" s="41"/>
      <c r="W2543" s="41"/>
      <c r="X2543" s="41"/>
      <c r="Y2543" s="41"/>
      <c r="Z2543" s="41"/>
      <c r="AA2543" s="41"/>
      <c r="AB2543" s="41"/>
      <c r="AC2543" s="41"/>
      <c r="AD2543" s="41"/>
      <c r="AE2543" s="41"/>
      <c r="AT2543" s="20" t="s">
        <v>190</v>
      </c>
      <c r="AU2543" s="20" t="s">
        <v>80</v>
      </c>
    </row>
    <row r="2544" s="2" customFormat="1" ht="24.15" customHeight="1">
      <c r="A2544" s="41"/>
      <c r="B2544" s="42"/>
      <c r="C2544" s="216" t="s">
        <v>3406</v>
      </c>
      <c r="D2544" s="216" t="s">
        <v>183</v>
      </c>
      <c r="E2544" s="217" t="s">
        <v>3407</v>
      </c>
      <c r="F2544" s="218" t="s">
        <v>3408</v>
      </c>
      <c r="G2544" s="219" t="s">
        <v>283</v>
      </c>
      <c r="H2544" s="220">
        <v>34.875</v>
      </c>
      <c r="I2544" s="221"/>
      <c r="J2544" s="222">
        <f>ROUND(I2544*H2544,2)</f>
        <v>0</v>
      </c>
      <c r="K2544" s="218" t="s">
        <v>187</v>
      </c>
      <c r="L2544" s="47"/>
      <c r="M2544" s="223" t="s">
        <v>19</v>
      </c>
      <c r="N2544" s="224" t="s">
        <v>42</v>
      </c>
      <c r="O2544" s="87"/>
      <c r="P2544" s="225">
        <f>O2544*H2544</f>
        <v>0</v>
      </c>
      <c r="Q2544" s="225">
        <v>0</v>
      </c>
      <c r="R2544" s="225">
        <f>Q2544*H2544</f>
        <v>0</v>
      </c>
      <c r="S2544" s="225">
        <v>0</v>
      </c>
      <c r="T2544" s="226">
        <f>S2544*H2544</f>
        <v>0</v>
      </c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R2544" s="227" t="s">
        <v>308</v>
      </c>
      <c r="AT2544" s="227" t="s">
        <v>183</v>
      </c>
      <c r="AU2544" s="227" t="s">
        <v>80</v>
      </c>
      <c r="AY2544" s="20" t="s">
        <v>181</v>
      </c>
      <c r="BE2544" s="228">
        <f>IF(N2544="základní",J2544,0)</f>
        <v>0</v>
      </c>
      <c r="BF2544" s="228">
        <f>IF(N2544="snížená",J2544,0)</f>
        <v>0</v>
      </c>
      <c r="BG2544" s="228">
        <f>IF(N2544="zákl. přenesená",J2544,0)</f>
        <v>0</v>
      </c>
      <c r="BH2544" s="228">
        <f>IF(N2544="sníž. přenesená",J2544,0)</f>
        <v>0</v>
      </c>
      <c r="BI2544" s="228">
        <f>IF(N2544="nulová",J2544,0)</f>
        <v>0</v>
      </c>
      <c r="BJ2544" s="20" t="s">
        <v>78</v>
      </c>
      <c r="BK2544" s="228">
        <f>ROUND(I2544*H2544,2)</f>
        <v>0</v>
      </c>
      <c r="BL2544" s="20" t="s">
        <v>308</v>
      </c>
      <c r="BM2544" s="227" t="s">
        <v>3409</v>
      </c>
    </row>
    <row r="2545" s="2" customFormat="1">
      <c r="A2545" s="41"/>
      <c r="B2545" s="42"/>
      <c r="C2545" s="43"/>
      <c r="D2545" s="229" t="s">
        <v>190</v>
      </c>
      <c r="E2545" s="43"/>
      <c r="F2545" s="230" t="s">
        <v>3410</v>
      </c>
      <c r="G2545" s="43"/>
      <c r="H2545" s="43"/>
      <c r="I2545" s="231"/>
      <c r="J2545" s="43"/>
      <c r="K2545" s="43"/>
      <c r="L2545" s="47"/>
      <c r="M2545" s="232"/>
      <c r="N2545" s="233"/>
      <c r="O2545" s="87"/>
      <c r="P2545" s="87"/>
      <c r="Q2545" s="87"/>
      <c r="R2545" s="87"/>
      <c r="S2545" s="87"/>
      <c r="T2545" s="88"/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T2545" s="20" t="s">
        <v>190</v>
      </c>
      <c r="AU2545" s="20" t="s">
        <v>80</v>
      </c>
    </row>
    <row r="2546" s="14" customFormat="1">
      <c r="A2546" s="14"/>
      <c r="B2546" s="245"/>
      <c r="C2546" s="246"/>
      <c r="D2546" s="236" t="s">
        <v>192</v>
      </c>
      <c r="E2546" s="247" t="s">
        <v>19</v>
      </c>
      <c r="F2546" s="248" t="s">
        <v>3411</v>
      </c>
      <c r="G2546" s="246"/>
      <c r="H2546" s="249">
        <v>34.875</v>
      </c>
      <c r="I2546" s="250"/>
      <c r="J2546" s="246"/>
      <c r="K2546" s="246"/>
      <c r="L2546" s="251"/>
      <c r="M2546" s="252"/>
      <c r="N2546" s="253"/>
      <c r="O2546" s="253"/>
      <c r="P2546" s="253"/>
      <c r="Q2546" s="253"/>
      <c r="R2546" s="253"/>
      <c r="S2546" s="253"/>
      <c r="T2546" s="25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55" t="s">
        <v>192</v>
      </c>
      <c r="AU2546" s="255" t="s">
        <v>80</v>
      </c>
      <c r="AV2546" s="14" t="s">
        <v>80</v>
      </c>
      <c r="AW2546" s="14" t="s">
        <v>194</v>
      </c>
      <c r="AX2546" s="14" t="s">
        <v>71</v>
      </c>
      <c r="AY2546" s="255" t="s">
        <v>181</v>
      </c>
    </row>
    <row r="2547" s="2" customFormat="1" ht="24.15" customHeight="1">
      <c r="A2547" s="41"/>
      <c r="B2547" s="42"/>
      <c r="C2547" s="216" t="s">
        <v>3412</v>
      </c>
      <c r="D2547" s="216" t="s">
        <v>183</v>
      </c>
      <c r="E2547" s="217" t="s">
        <v>3413</v>
      </c>
      <c r="F2547" s="218" t="s">
        <v>3414</v>
      </c>
      <c r="G2547" s="219" t="s">
        <v>304</v>
      </c>
      <c r="H2547" s="220">
        <v>12.435000000000001</v>
      </c>
      <c r="I2547" s="221"/>
      <c r="J2547" s="222">
        <f>ROUND(I2547*H2547,2)</f>
        <v>0</v>
      </c>
      <c r="K2547" s="218" t="s">
        <v>187</v>
      </c>
      <c r="L2547" s="47"/>
      <c r="M2547" s="223" t="s">
        <v>19</v>
      </c>
      <c r="N2547" s="224" t="s">
        <v>42</v>
      </c>
      <c r="O2547" s="87"/>
      <c r="P2547" s="225">
        <f>O2547*H2547</f>
        <v>0</v>
      </c>
      <c r="Q2547" s="225">
        <v>4.0000000000000003E-05</v>
      </c>
      <c r="R2547" s="225">
        <f>Q2547*H2547</f>
        <v>0.00049740000000000006</v>
      </c>
      <c r="S2547" s="225">
        <v>0</v>
      </c>
      <c r="T2547" s="226">
        <f>S2547*H2547</f>
        <v>0</v>
      </c>
      <c r="U2547" s="41"/>
      <c r="V2547" s="41"/>
      <c r="W2547" s="41"/>
      <c r="X2547" s="41"/>
      <c r="Y2547" s="41"/>
      <c r="Z2547" s="41"/>
      <c r="AA2547" s="41"/>
      <c r="AB2547" s="41"/>
      <c r="AC2547" s="41"/>
      <c r="AD2547" s="41"/>
      <c r="AE2547" s="41"/>
      <c r="AR2547" s="227" t="s">
        <v>308</v>
      </c>
      <c r="AT2547" s="227" t="s">
        <v>183</v>
      </c>
      <c r="AU2547" s="227" t="s">
        <v>80</v>
      </c>
      <c r="AY2547" s="20" t="s">
        <v>181</v>
      </c>
      <c r="BE2547" s="228">
        <f>IF(N2547="základní",J2547,0)</f>
        <v>0</v>
      </c>
      <c r="BF2547" s="228">
        <f>IF(N2547="snížená",J2547,0)</f>
        <v>0</v>
      </c>
      <c r="BG2547" s="228">
        <f>IF(N2547="zákl. přenesená",J2547,0)</f>
        <v>0</v>
      </c>
      <c r="BH2547" s="228">
        <f>IF(N2547="sníž. přenesená",J2547,0)</f>
        <v>0</v>
      </c>
      <c r="BI2547" s="228">
        <f>IF(N2547="nulová",J2547,0)</f>
        <v>0</v>
      </c>
      <c r="BJ2547" s="20" t="s">
        <v>78</v>
      </c>
      <c r="BK2547" s="228">
        <f>ROUND(I2547*H2547,2)</f>
        <v>0</v>
      </c>
      <c r="BL2547" s="20" t="s">
        <v>308</v>
      </c>
      <c r="BM2547" s="227" t="s">
        <v>3415</v>
      </c>
    </row>
    <row r="2548" s="2" customFormat="1">
      <c r="A2548" s="41"/>
      <c r="B2548" s="42"/>
      <c r="C2548" s="43"/>
      <c r="D2548" s="229" t="s">
        <v>190</v>
      </c>
      <c r="E2548" s="43"/>
      <c r="F2548" s="230" t="s">
        <v>3416</v>
      </c>
      <c r="G2548" s="43"/>
      <c r="H2548" s="43"/>
      <c r="I2548" s="231"/>
      <c r="J2548" s="43"/>
      <c r="K2548" s="43"/>
      <c r="L2548" s="47"/>
      <c r="M2548" s="232"/>
      <c r="N2548" s="233"/>
      <c r="O2548" s="87"/>
      <c r="P2548" s="87"/>
      <c r="Q2548" s="87"/>
      <c r="R2548" s="87"/>
      <c r="S2548" s="87"/>
      <c r="T2548" s="88"/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T2548" s="20" t="s">
        <v>190</v>
      </c>
      <c r="AU2548" s="20" t="s">
        <v>80</v>
      </c>
    </row>
    <row r="2549" s="14" customFormat="1">
      <c r="A2549" s="14"/>
      <c r="B2549" s="245"/>
      <c r="C2549" s="246"/>
      <c r="D2549" s="236" t="s">
        <v>192</v>
      </c>
      <c r="E2549" s="247" t="s">
        <v>19</v>
      </c>
      <c r="F2549" s="248" t="s">
        <v>3417</v>
      </c>
      <c r="G2549" s="246"/>
      <c r="H2549" s="249">
        <v>12.435000000000001</v>
      </c>
      <c r="I2549" s="250"/>
      <c r="J2549" s="246"/>
      <c r="K2549" s="246"/>
      <c r="L2549" s="251"/>
      <c r="M2549" s="252"/>
      <c r="N2549" s="253"/>
      <c r="O2549" s="253"/>
      <c r="P2549" s="253"/>
      <c r="Q2549" s="253"/>
      <c r="R2549" s="253"/>
      <c r="S2549" s="253"/>
      <c r="T2549" s="25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5" t="s">
        <v>192</v>
      </c>
      <c r="AU2549" s="255" t="s">
        <v>80</v>
      </c>
      <c r="AV2549" s="14" t="s">
        <v>80</v>
      </c>
      <c r="AW2549" s="14" t="s">
        <v>194</v>
      </c>
      <c r="AX2549" s="14" t="s">
        <v>71</v>
      </c>
      <c r="AY2549" s="255" t="s">
        <v>181</v>
      </c>
    </row>
    <row r="2550" s="2" customFormat="1" ht="21.75" customHeight="1">
      <c r="A2550" s="41"/>
      <c r="B2550" s="42"/>
      <c r="C2550" s="278" t="s">
        <v>3418</v>
      </c>
      <c r="D2550" s="278" t="s">
        <v>296</v>
      </c>
      <c r="E2550" s="279" t="s">
        <v>3419</v>
      </c>
      <c r="F2550" s="280" t="s">
        <v>3420</v>
      </c>
      <c r="G2550" s="281" t="s">
        <v>304</v>
      </c>
      <c r="H2550" s="282">
        <v>12.683999999999999</v>
      </c>
      <c r="I2550" s="283"/>
      <c r="J2550" s="284">
        <f>ROUND(I2550*H2550,2)</f>
        <v>0</v>
      </c>
      <c r="K2550" s="280" t="s">
        <v>187</v>
      </c>
      <c r="L2550" s="285"/>
      <c r="M2550" s="286" t="s">
        <v>19</v>
      </c>
      <c r="N2550" s="287" t="s">
        <v>42</v>
      </c>
      <c r="O2550" s="87"/>
      <c r="P2550" s="225">
        <f>O2550*H2550</f>
        <v>0</v>
      </c>
      <c r="Q2550" s="225">
        <v>0.00012</v>
      </c>
      <c r="R2550" s="225">
        <f>Q2550*H2550</f>
        <v>0.0015220799999999999</v>
      </c>
      <c r="S2550" s="225">
        <v>0</v>
      </c>
      <c r="T2550" s="226">
        <f>S2550*H2550</f>
        <v>0</v>
      </c>
      <c r="U2550" s="41"/>
      <c r="V2550" s="41"/>
      <c r="W2550" s="41"/>
      <c r="X2550" s="41"/>
      <c r="Y2550" s="41"/>
      <c r="Z2550" s="41"/>
      <c r="AA2550" s="41"/>
      <c r="AB2550" s="41"/>
      <c r="AC2550" s="41"/>
      <c r="AD2550" s="41"/>
      <c r="AE2550" s="41"/>
      <c r="AR2550" s="227" t="s">
        <v>410</v>
      </c>
      <c r="AT2550" s="227" t="s">
        <v>296</v>
      </c>
      <c r="AU2550" s="227" t="s">
        <v>80</v>
      </c>
      <c r="AY2550" s="20" t="s">
        <v>181</v>
      </c>
      <c r="BE2550" s="228">
        <f>IF(N2550="základní",J2550,0)</f>
        <v>0</v>
      </c>
      <c r="BF2550" s="228">
        <f>IF(N2550="snížená",J2550,0)</f>
        <v>0</v>
      </c>
      <c r="BG2550" s="228">
        <f>IF(N2550="zákl. přenesená",J2550,0)</f>
        <v>0</v>
      </c>
      <c r="BH2550" s="228">
        <f>IF(N2550="sníž. přenesená",J2550,0)</f>
        <v>0</v>
      </c>
      <c r="BI2550" s="228">
        <f>IF(N2550="nulová",J2550,0)</f>
        <v>0</v>
      </c>
      <c r="BJ2550" s="20" t="s">
        <v>78</v>
      </c>
      <c r="BK2550" s="228">
        <f>ROUND(I2550*H2550,2)</f>
        <v>0</v>
      </c>
      <c r="BL2550" s="20" t="s">
        <v>308</v>
      </c>
      <c r="BM2550" s="227" t="s">
        <v>3421</v>
      </c>
    </row>
    <row r="2551" s="14" customFormat="1">
      <c r="A2551" s="14"/>
      <c r="B2551" s="245"/>
      <c r="C2551" s="246"/>
      <c r="D2551" s="236" t="s">
        <v>192</v>
      </c>
      <c r="E2551" s="246"/>
      <c r="F2551" s="248" t="s">
        <v>3422</v>
      </c>
      <c r="G2551" s="246"/>
      <c r="H2551" s="249">
        <v>12.683999999999999</v>
      </c>
      <c r="I2551" s="250"/>
      <c r="J2551" s="246"/>
      <c r="K2551" s="246"/>
      <c r="L2551" s="251"/>
      <c r="M2551" s="252"/>
      <c r="N2551" s="253"/>
      <c r="O2551" s="253"/>
      <c r="P2551" s="253"/>
      <c r="Q2551" s="253"/>
      <c r="R2551" s="253"/>
      <c r="S2551" s="253"/>
      <c r="T2551" s="25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T2551" s="255" t="s">
        <v>192</v>
      </c>
      <c r="AU2551" s="255" t="s">
        <v>80</v>
      </c>
      <c r="AV2551" s="14" t="s">
        <v>80</v>
      </c>
      <c r="AW2551" s="14" t="s">
        <v>4</v>
      </c>
      <c r="AX2551" s="14" t="s">
        <v>78</v>
      </c>
      <c r="AY2551" s="255" t="s">
        <v>181</v>
      </c>
    </row>
    <row r="2552" s="2" customFormat="1" ht="24.15" customHeight="1">
      <c r="A2552" s="41"/>
      <c r="B2552" s="42"/>
      <c r="C2552" s="216" t="s">
        <v>3423</v>
      </c>
      <c r="D2552" s="216" t="s">
        <v>183</v>
      </c>
      <c r="E2552" s="217" t="s">
        <v>3424</v>
      </c>
      <c r="F2552" s="218" t="s">
        <v>3425</v>
      </c>
      <c r="G2552" s="219" t="s">
        <v>283</v>
      </c>
      <c r="H2552" s="220">
        <v>9.9480000000000004</v>
      </c>
      <c r="I2552" s="221"/>
      <c r="J2552" s="222">
        <f>ROUND(I2552*H2552,2)</f>
        <v>0</v>
      </c>
      <c r="K2552" s="218" t="s">
        <v>187</v>
      </c>
      <c r="L2552" s="47"/>
      <c r="M2552" s="223" t="s">
        <v>19</v>
      </c>
      <c r="N2552" s="224" t="s">
        <v>42</v>
      </c>
      <c r="O2552" s="87"/>
      <c r="P2552" s="225">
        <f>O2552*H2552</f>
        <v>0</v>
      </c>
      <c r="Q2552" s="225">
        <v>0</v>
      </c>
      <c r="R2552" s="225">
        <f>Q2552*H2552</f>
        <v>0</v>
      </c>
      <c r="S2552" s="225">
        <v>0</v>
      </c>
      <c r="T2552" s="226">
        <f>S2552*H2552</f>
        <v>0</v>
      </c>
      <c r="U2552" s="41"/>
      <c r="V2552" s="41"/>
      <c r="W2552" s="41"/>
      <c r="X2552" s="41"/>
      <c r="Y2552" s="41"/>
      <c r="Z2552" s="41"/>
      <c r="AA2552" s="41"/>
      <c r="AB2552" s="41"/>
      <c r="AC2552" s="41"/>
      <c r="AD2552" s="41"/>
      <c r="AE2552" s="41"/>
      <c r="AR2552" s="227" t="s">
        <v>308</v>
      </c>
      <c r="AT2552" s="227" t="s">
        <v>183</v>
      </c>
      <c r="AU2552" s="227" t="s">
        <v>80</v>
      </c>
      <c r="AY2552" s="20" t="s">
        <v>181</v>
      </c>
      <c r="BE2552" s="228">
        <f>IF(N2552="základní",J2552,0)</f>
        <v>0</v>
      </c>
      <c r="BF2552" s="228">
        <f>IF(N2552="snížená",J2552,0)</f>
        <v>0</v>
      </c>
      <c r="BG2552" s="228">
        <f>IF(N2552="zákl. přenesená",J2552,0)</f>
        <v>0</v>
      </c>
      <c r="BH2552" s="228">
        <f>IF(N2552="sníž. přenesená",J2552,0)</f>
        <v>0</v>
      </c>
      <c r="BI2552" s="228">
        <f>IF(N2552="nulová",J2552,0)</f>
        <v>0</v>
      </c>
      <c r="BJ2552" s="20" t="s">
        <v>78</v>
      </c>
      <c r="BK2552" s="228">
        <f>ROUND(I2552*H2552,2)</f>
        <v>0</v>
      </c>
      <c r="BL2552" s="20" t="s">
        <v>308</v>
      </c>
      <c r="BM2552" s="227" t="s">
        <v>3426</v>
      </c>
    </row>
    <row r="2553" s="2" customFormat="1">
      <c r="A2553" s="41"/>
      <c r="B2553" s="42"/>
      <c r="C2553" s="43"/>
      <c r="D2553" s="229" t="s">
        <v>190</v>
      </c>
      <c r="E2553" s="43"/>
      <c r="F2553" s="230" t="s">
        <v>3427</v>
      </c>
      <c r="G2553" s="43"/>
      <c r="H2553" s="43"/>
      <c r="I2553" s="231"/>
      <c r="J2553" s="43"/>
      <c r="K2553" s="43"/>
      <c r="L2553" s="47"/>
      <c r="M2553" s="232"/>
      <c r="N2553" s="233"/>
      <c r="O2553" s="87"/>
      <c r="P2553" s="87"/>
      <c r="Q2553" s="87"/>
      <c r="R2553" s="87"/>
      <c r="S2553" s="87"/>
      <c r="T2553" s="88"/>
      <c r="U2553" s="41"/>
      <c r="V2553" s="41"/>
      <c r="W2553" s="41"/>
      <c r="X2553" s="41"/>
      <c r="Y2553" s="41"/>
      <c r="Z2553" s="41"/>
      <c r="AA2553" s="41"/>
      <c r="AB2553" s="41"/>
      <c r="AC2553" s="41"/>
      <c r="AD2553" s="41"/>
      <c r="AE2553" s="41"/>
      <c r="AT2553" s="20" t="s">
        <v>190</v>
      </c>
      <c r="AU2553" s="20" t="s">
        <v>80</v>
      </c>
    </row>
    <row r="2554" s="14" customFormat="1">
      <c r="A2554" s="14"/>
      <c r="B2554" s="245"/>
      <c r="C2554" s="246"/>
      <c r="D2554" s="236" t="s">
        <v>192</v>
      </c>
      <c r="E2554" s="247" t="s">
        <v>19</v>
      </c>
      <c r="F2554" s="248" t="s">
        <v>694</v>
      </c>
      <c r="G2554" s="246"/>
      <c r="H2554" s="249">
        <v>9.9480000000000004</v>
      </c>
      <c r="I2554" s="250"/>
      <c r="J2554" s="246"/>
      <c r="K2554" s="246"/>
      <c r="L2554" s="251"/>
      <c r="M2554" s="252"/>
      <c r="N2554" s="253"/>
      <c r="O2554" s="253"/>
      <c r="P2554" s="253"/>
      <c r="Q2554" s="253"/>
      <c r="R2554" s="253"/>
      <c r="S2554" s="253"/>
      <c r="T2554" s="25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5" t="s">
        <v>192</v>
      </c>
      <c r="AU2554" s="255" t="s">
        <v>80</v>
      </c>
      <c r="AV2554" s="14" t="s">
        <v>80</v>
      </c>
      <c r="AW2554" s="14" t="s">
        <v>194</v>
      </c>
      <c r="AX2554" s="14" t="s">
        <v>71</v>
      </c>
      <c r="AY2554" s="255" t="s">
        <v>181</v>
      </c>
    </row>
    <row r="2555" s="2" customFormat="1" ht="24.15" customHeight="1">
      <c r="A2555" s="41"/>
      <c r="B2555" s="42"/>
      <c r="C2555" s="278" t="s">
        <v>3428</v>
      </c>
      <c r="D2555" s="278" t="s">
        <v>296</v>
      </c>
      <c r="E2555" s="279" t="s">
        <v>3429</v>
      </c>
      <c r="F2555" s="280" t="s">
        <v>3430</v>
      </c>
      <c r="G2555" s="281" t="s">
        <v>283</v>
      </c>
      <c r="H2555" s="282">
        <v>53.787999999999997</v>
      </c>
      <c r="I2555" s="283"/>
      <c r="J2555" s="284">
        <f>ROUND(I2555*H2555,2)</f>
        <v>0</v>
      </c>
      <c r="K2555" s="280" t="s">
        <v>187</v>
      </c>
      <c r="L2555" s="285"/>
      <c r="M2555" s="286" t="s">
        <v>19</v>
      </c>
      <c r="N2555" s="287" t="s">
        <v>42</v>
      </c>
      <c r="O2555" s="87"/>
      <c r="P2555" s="225">
        <f>O2555*H2555</f>
        <v>0</v>
      </c>
      <c r="Q2555" s="225">
        <v>0.00050000000000000001</v>
      </c>
      <c r="R2555" s="225">
        <f>Q2555*H2555</f>
        <v>0.026893999999999998</v>
      </c>
      <c r="S2555" s="225">
        <v>0</v>
      </c>
      <c r="T2555" s="226">
        <f>S2555*H2555</f>
        <v>0</v>
      </c>
      <c r="U2555" s="41"/>
      <c r="V2555" s="41"/>
      <c r="W2555" s="41"/>
      <c r="X2555" s="41"/>
      <c r="Y2555" s="41"/>
      <c r="Z2555" s="41"/>
      <c r="AA2555" s="41"/>
      <c r="AB2555" s="41"/>
      <c r="AC2555" s="41"/>
      <c r="AD2555" s="41"/>
      <c r="AE2555" s="41"/>
      <c r="AR2555" s="227" t="s">
        <v>410</v>
      </c>
      <c r="AT2555" s="227" t="s">
        <v>296</v>
      </c>
      <c r="AU2555" s="227" t="s">
        <v>80</v>
      </c>
      <c r="AY2555" s="20" t="s">
        <v>181</v>
      </c>
      <c r="BE2555" s="228">
        <f>IF(N2555="základní",J2555,0)</f>
        <v>0</v>
      </c>
      <c r="BF2555" s="228">
        <f>IF(N2555="snížená",J2555,0)</f>
        <v>0</v>
      </c>
      <c r="BG2555" s="228">
        <f>IF(N2555="zákl. přenesená",J2555,0)</f>
        <v>0</v>
      </c>
      <c r="BH2555" s="228">
        <f>IF(N2555="sníž. přenesená",J2555,0)</f>
        <v>0</v>
      </c>
      <c r="BI2555" s="228">
        <f>IF(N2555="nulová",J2555,0)</f>
        <v>0</v>
      </c>
      <c r="BJ2555" s="20" t="s">
        <v>78</v>
      </c>
      <c r="BK2555" s="228">
        <f>ROUND(I2555*H2555,2)</f>
        <v>0</v>
      </c>
      <c r="BL2555" s="20" t="s">
        <v>308</v>
      </c>
      <c r="BM2555" s="227" t="s">
        <v>3431</v>
      </c>
    </row>
    <row r="2556" s="14" customFormat="1">
      <c r="A2556" s="14"/>
      <c r="B2556" s="245"/>
      <c r="C2556" s="246"/>
      <c r="D2556" s="236" t="s">
        <v>192</v>
      </c>
      <c r="E2556" s="247" t="s">
        <v>19</v>
      </c>
      <c r="F2556" s="248" t="s">
        <v>3432</v>
      </c>
      <c r="G2556" s="246"/>
      <c r="H2556" s="249">
        <v>44.823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192</v>
      </c>
      <c r="AU2556" s="255" t="s">
        <v>80</v>
      </c>
      <c r="AV2556" s="14" t="s">
        <v>80</v>
      </c>
      <c r="AW2556" s="14" t="s">
        <v>194</v>
      </c>
      <c r="AX2556" s="14" t="s">
        <v>71</v>
      </c>
      <c r="AY2556" s="255" t="s">
        <v>181</v>
      </c>
    </row>
    <row r="2557" s="14" customFormat="1">
      <c r="A2557" s="14"/>
      <c r="B2557" s="245"/>
      <c r="C2557" s="246"/>
      <c r="D2557" s="236" t="s">
        <v>192</v>
      </c>
      <c r="E2557" s="246"/>
      <c r="F2557" s="248" t="s">
        <v>3433</v>
      </c>
      <c r="G2557" s="246"/>
      <c r="H2557" s="249">
        <v>53.787999999999997</v>
      </c>
      <c r="I2557" s="250"/>
      <c r="J2557" s="246"/>
      <c r="K2557" s="246"/>
      <c r="L2557" s="251"/>
      <c r="M2557" s="252"/>
      <c r="N2557" s="253"/>
      <c r="O2557" s="253"/>
      <c r="P2557" s="253"/>
      <c r="Q2557" s="253"/>
      <c r="R2557" s="253"/>
      <c r="S2557" s="253"/>
      <c r="T2557" s="25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55" t="s">
        <v>192</v>
      </c>
      <c r="AU2557" s="255" t="s">
        <v>80</v>
      </c>
      <c r="AV2557" s="14" t="s">
        <v>80</v>
      </c>
      <c r="AW2557" s="14" t="s">
        <v>4</v>
      </c>
      <c r="AX2557" s="14" t="s">
        <v>78</v>
      </c>
      <c r="AY2557" s="255" t="s">
        <v>181</v>
      </c>
    </row>
    <row r="2558" s="2" customFormat="1" ht="44.25" customHeight="1">
      <c r="A2558" s="41"/>
      <c r="B2558" s="42"/>
      <c r="C2558" s="216" t="s">
        <v>3434</v>
      </c>
      <c r="D2558" s="216" t="s">
        <v>183</v>
      </c>
      <c r="E2558" s="217" t="s">
        <v>3435</v>
      </c>
      <c r="F2558" s="218" t="s">
        <v>3436</v>
      </c>
      <c r="G2558" s="219" t="s">
        <v>283</v>
      </c>
      <c r="H2558" s="220">
        <v>8.3109999999999999</v>
      </c>
      <c r="I2558" s="221"/>
      <c r="J2558" s="222">
        <f>ROUND(I2558*H2558,2)</f>
        <v>0</v>
      </c>
      <c r="K2558" s="218" t="s">
        <v>187</v>
      </c>
      <c r="L2558" s="47"/>
      <c r="M2558" s="223" t="s">
        <v>19</v>
      </c>
      <c r="N2558" s="224" t="s">
        <v>42</v>
      </c>
      <c r="O2558" s="87"/>
      <c r="P2558" s="225">
        <f>O2558*H2558</f>
        <v>0</v>
      </c>
      <c r="Q2558" s="225">
        <v>0</v>
      </c>
      <c r="R2558" s="225">
        <f>Q2558*H2558</f>
        <v>0</v>
      </c>
      <c r="S2558" s="225">
        <v>0</v>
      </c>
      <c r="T2558" s="226">
        <f>S2558*H2558</f>
        <v>0</v>
      </c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R2558" s="227" t="s">
        <v>308</v>
      </c>
      <c r="AT2558" s="227" t="s">
        <v>183</v>
      </c>
      <c r="AU2558" s="227" t="s">
        <v>80</v>
      </c>
      <c r="AY2558" s="20" t="s">
        <v>181</v>
      </c>
      <c r="BE2558" s="228">
        <f>IF(N2558="základní",J2558,0)</f>
        <v>0</v>
      </c>
      <c r="BF2558" s="228">
        <f>IF(N2558="snížená",J2558,0)</f>
        <v>0</v>
      </c>
      <c r="BG2558" s="228">
        <f>IF(N2558="zákl. přenesená",J2558,0)</f>
        <v>0</v>
      </c>
      <c r="BH2558" s="228">
        <f>IF(N2558="sníž. přenesená",J2558,0)</f>
        <v>0</v>
      </c>
      <c r="BI2558" s="228">
        <f>IF(N2558="nulová",J2558,0)</f>
        <v>0</v>
      </c>
      <c r="BJ2558" s="20" t="s">
        <v>78</v>
      </c>
      <c r="BK2558" s="228">
        <f>ROUND(I2558*H2558,2)</f>
        <v>0</v>
      </c>
      <c r="BL2558" s="20" t="s">
        <v>308</v>
      </c>
      <c r="BM2558" s="227" t="s">
        <v>3437</v>
      </c>
    </row>
    <row r="2559" s="2" customFormat="1">
      <c r="A2559" s="41"/>
      <c r="B2559" s="42"/>
      <c r="C2559" s="43"/>
      <c r="D2559" s="229" t="s">
        <v>190</v>
      </c>
      <c r="E2559" s="43"/>
      <c r="F2559" s="230" t="s">
        <v>3438</v>
      </c>
      <c r="G2559" s="43"/>
      <c r="H2559" s="43"/>
      <c r="I2559" s="231"/>
      <c r="J2559" s="43"/>
      <c r="K2559" s="43"/>
      <c r="L2559" s="47"/>
      <c r="M2559" s="232"/>
      <c r="N2559" s="233"/>
      <c r="O2559" s="87"/>
      <c r="P2559" s="87"/>
      <c r="Q2559" s="87"/>
      <c r="R2559" s="87"/>
      <c r="S2559" s="87"/>
      <c r="T2559" s="88"/>
      <c r="U2559" s="41"/>
      <c r="V2559" s="41"/>
      <c r="W2559" s="41"/>
      <c r="X2559" s="41"/>
      <c r="Y2559" s="41"/>
      <c r="Z2559" s="41"/>
      <c r="AA2559" s="41"/>
      <c r="AB2559" s="41"/>
      <c r="AC2559" s="41"/>
      <c r="AD2559" s="41"/>
      <c r="AE2559" s="41"/>
      <c r="AT2559" s="20" t="s">
        <v>190</v>
      </c>
      <c r="AU2559" s="20" t="s">
        <v>80</v>
      </c>
    </row>
    <row r="2560" s="14" customFormat="1">
      <c r="A2560" s="14"/>
      <c r="B2560" s="245"/>
      <c r="C2560" s="246"/>
      <c r="D2560" s="236" t="s">
        <v>192</v>
      </c>
      <c r="E2560" s="247" t="s">
        <v>19</v>
      </c>
      <c r="F2560" s="248" t="s">
        <v>3302</v>
      </c>
      <c r="G2560" s="246"/>
      <c r="H2560" s="249">
        <v>6.3112500000000002</v>
      </c>
      <c r="I2560" s="250"/>
      <c r="J2560" s="246"/>
      <c r="K2560" s="246"/>
      <c r="L2560" s="251"/>
      <c r="M2560" s="252"/>
      <c r="N2560" s="253"/>
      <c r="O2560" s="253"/>
      <c r="P2560" s="253"/>
      <c r="Q2560" s="253"/>
      <c r="R2560" s="253"/>
      <c r="S2560" s="253"/>
      <c r="T2560" s="25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5" t="s">
        <v>192</v>
      </c>
      <c r="AU2560" s="255" t="s">
        <v>80</v>
      </c>
      <c r="AV2560" s="14" t="s">
        <v>80</v>
      </c>
      <c r="AW2560" s="14" t="s">
        <v>194</v>
      </c>
      <c r="AX2560" s="14" t="s">
        <v>71</v>
      </c>
      <c r="AY2560" s="255" t="s">
        <v>181</v>
      </c>
    </row>
    <row r="2561" s="14" customFormat="1">
      <c r="A2561" s="14"/>
      <c r="B2561" s="245"/>
      <c r="C2561" s="246"/>
      <c r="D2561" s="236" t="s">
        <v>192</v>
      </c>
      <c r="E2561" s="247" t="s">
        <v>19</v>
      </c>
      <c r="F2561" s="248" t="s">
        <v>3351</v>
      </c>
      <c r="G2561" s="246"/>
      <c r="H2561" s="249">
        <v>2</v>
      </c>
      <c r="I2561" s="250"/>
      <c r="J2561" s="246"/>
      <c r="K2561" s="246"/>
      <c r="L2561" s="251"/>
      <c r="M2561" s="252"/>
      <c r="N2561" s="253"/>
      <c r="O2561" s="253"/>
      <c r="P2561" s="253"/>
      <c r="Q2561" s="253"/>
      <c r="R2561" s="253"/>
      <c r="S2561" s="253"/>
      <c r="T2561" s="25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5" t="s">
        <v>192</v>
      </c>
      <c r="AU2561" s="255" t="s">
        <v>80</v>
      </c>
      <c r="AV2561" s="14" t="s">
        <v>80</v>
      </c>
      <c r="AW2561" s="14" t="s">
        <v>194</v>
      </c>
      <c r="AX2561" s="14" t="s">
        <v>71</v>
      </c>
      <c r="AY2561" s="255" t="s">
        <v>181</v>
      </c>
    </row>
    <row r="2562" s="2" customFormat="1" ht="55.5" customHeight="1">
      <c r="A2562" s="41"/>
      <c r="B2562" s="42"/>
      <c r="C2562" s="216" t="s">
        <v>3439</v>
      </c>
      <c r="D2562" s="216" t="s">
        <v>183</v>
      </c>
      <c r="E2562" s="217" t="s">
        <v>3440</v>
      </c>
      <c r="F2562" s="218" t="s">
        <v>3441</v>
      </c>
      <c r="G2562" s="219" t="s">
        <v>256</v>
      </c>
      <c r="H2562" s="220">
        <v>6.6680000000000001</v>
      </c>
      <c r="I2562" s="221"/>
      <c r="J2562" s="222">
        <f>ROUND(I2562*H2562,2)</f>
        <v>0</v>
      </c>
      <c r="K2562" s="218" t="s">
        <v>187</v>
      </c>
      <c r="L2562" s="47"/>
      <c r="M2562" s="223" t="s">
        <v>19</v>
      </c>
      <c r="N2562" s="224" t="s">
        <v>42</v>
      </c>
      <c r="O2562" s="87"/>
      <c r="P2562" s="225">
        <f>O2562*H2562</f>
        <v>0</v>
      </c>
      <c r="Q2562" s="225">
        <v>0</v>
      </c>
      <c r="R2562" s="225">
        <f>Q2562*H2562</f>
        <v>0</v>
      </c>
      <c r="S2562" s="225">
        <v>0</v>
      </c>
      <c r="T2562" s="226">
        <f>S2562*H2562</f>
        <v>0</v>
      </c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R2562" s="227" t="s">
        <v>308</v>
      </c>
      <c r="AT2562" s="227" t="s">
        <v>183</v>
      </c>
      <c r="AU2562" s="227" t="s">
        <v>80</v>
      </c>
      <c r="AY2562" s="20" t="s">
        <v>181</v>
      </c>
      <c r="BE2562" s="228">
        <f>IF(N2562="základní",J2562,0)</f>
        <v>0</v>
      </c>
      <c r="BF2562" s="228">
        <f>IF(N2562="snížená",J2562,0)</f>
        <v>0</v>
      </c>
      <c r="BG2562" s="228">
        <f>IF(N2562="zákl. přenesená",J2562,0)</f>
        <v>0</v>
      </c>
      <c r="BH2562" s="228">
        <f>IF(N2562="sníž. přenesená",J2562,0)</f>
        <v>0</v>
      </c>
      <c r="BI2562" s="228">
        <f>IF(N2562="nulová",J2562,0)</f>
        <v>0</v>
      </c>
      <c r="BJ2562" s="20" t="s">
        <v>78</v>
      </c>
      <c r="BK2562" s="228">
        <f>ROUND(I2562*H2562,2)</f>
        <v>0</v>
      </c>
      <c r="BL2562" s="20" t="s">
        <v>308</v>
      </c>
      <c r="BM2562" s="227" t="s">
        <v>3442</v>
      </c>
    </row>
    <row r="2563" s="2" customFormat="1">
      <c r="A2563" s="41"/>
      <c r="B2563" s="42"/>
      <c r="C2563" s="43"/>
      <c r="D2563" s="229" t="s">
        <v>190</v>
      </c>
      <c r="E2563" s="43"/>
      <c r="F2563" s="230" t="s">
        <v>3443</v>
      </c>
      <c r="G2563" s="43"/>
      <c r="H2563" s="43"/>
      <c r="I2563" s="231"/>
      <c r="J2563" s="43"/>
      <c r="K2563" s="43"/>
      <c r="L2563" s="47"/>
      <c r="M2563" s="232"/>
      <c r="N2563" s="233"/>
      <c r="O2563" s="87"/>
      <c r="P2563" s="87"/>
      <c r="Q2563" s="87"/>
      <c r="R2563" s="87"/>
      <c r="S2563" s="87"/>
      <c r="T2563" s="88"/>
      <c r="U2563" s="41"/>
      <c r="V2563" s="41"/>
      <c r="W2563" s="41"/>
      <c r="X2563" s="41"/>
      <c r="Y2563" s="41"/>
      <c r="Z2563" s="41"/>
      <c r="AA2563" s="41"/>
      <c r="AB2563" s="41"/>
      <c r="AC2563" s="41"/>
      <c r="AD2563" s="41"/>
      <c r="AE2563" s="41"/>
      <c r="AT2563" s="20" t="s">
        <v>190</v>
      </c>
      <c r="AU2563" s="20" t="s">
        <v>80</v>
      </c>
    </row>
    <row r="2564" s="12" customFormat="1" ht="22.8" customHeight="1">
      <c r="A2564" s="12"/>
      <c r="B2564" s="200"/>
      <c r="C2564" s="201"/>
      <c r="D2564" s="202" t="s">
        <v>70</v>
      </c>
      <c r="E2564" s="214" t="s">
        <v>3444</v>
      </c>
      <c r="F2564" s="214" t="s">
        <v>3445</v>
      </c>
      <c r="G2564" s="201"/>
      <c r="H2564" s="201"/>
      <c r="I2564" s="204"/>
      <c r="J2564" s="215">
        <f>BK2564</f>
        <v>0</v>
      </c>
      <c r="K2564" s="201"/>
      <c r="L2564" s="206"/>
      <c r="M2564" s="207"/>
      <c r="N2564" s="208"/>
      <c r="O2564" s="208"/>
      <c r="P2564" s="209">
        <f>SUM(P2565:P2638)</f>
        <v>0</v>
      </c>
      <c r="Q2564" s="208"/>
      <c r="R2564" s="209">
        <f>SUM(R2565:R2638)</f>
        <v>11.597110760000001</v>
      </c>
      <c r="S2564" s="208"/>
      <c r="T2564" s="210">
        <f>SUM(T2565:T2638)</f>
        <v>4.8344659999999999</v>
      </c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R2564" s="211" t="s">
        <v>80</v>
      </c>
      <c r="AT2564" s="212" t="s">
        <v>70</v>
      </c>
      <c r="AU2564" s="212" t="s">
        <v>78</v>
      </c>
      <c r="AY2564" s="211" t="s">
        <v>181</v>
      </c>
      <c r="BK2564" s="213">
        <f>SUM(BK2565:BK2638)</f>
        <v>0</v>
      </c>
    </row>
    <row r="2565" s="2" customFormat="1" ht="44.25" customHeight="1">
      <c r="A2565" s="41"/>
      <c r="B2565" s="42"/>
      <c r="C2565" s="216" t="s">
        <v>3446</v>
      </c>
      <c r="D2565" s="216" t="s">
        <v>183</v>
      </c>
      <c r="E2565" s="217" t="s">
        <v>3447</v>
      </c>
      <c r="F2565" s="218" t="s">
        <v>3448</v>
      </c>
      <c r="G2565" s="219" t="s">
        <v>283</v>
      </c>
      <c r="H2565" s="220">
        <v>1855.336</v>
      </c>
      <c r="I2565" s="221"/>
      <c r="J2565" s="222">
        <f>ROUND(I2565*H2565,2)</f>
        <v>0</v>
      </c>
      <c r="K2565" s="218" t="s">
        <v>187</v>
      </c>
      <c r="L2565" s="47"/>
      <c r="M2565" s="223" t="s">
        <v>19</v>
      </c>
      <c r="N2565" s="224" t="s">
        <v>42</v>
      </c>
      <c r="O2565" s="87"/>
      <c r="P2565" s="225">
        <f>O2565*H2565</f>
        <v>0</v>
      </c>
      <c r="Q2565" s="225">
        <v>0</v>
      </c>
      <c r="R2565" s="225">
        <f>Q2565*H2565</f>
        <v>0</v>
      </c>
      <c r="S2565" s="225">
        <v>0</v>
      </c>
      <c r="T2565" s="226">
        <f>S2565*H2565</f>
        <v>0</v>
      </c>
      <c r="U2565" s="41"/>
      <c r="V2565" s="41"/>
      <c r="W2565" s="41"/>
      <c r="X2565" s="41"/>
      <c r="Y2565" s="41"/>
      <c r="Z2565" s="41"/>
      <c r="AA2565" s="41"/>
      <c r="AB2565" s="41"/>
      <c r="AC2565" s="41"/>
      <c r="AD2565" s="41"/>
      <c r="AE2565" s="41"/>
      <c r="AR2565" s="227" t="s">
        <v>308</v>
      </c>
      <c r="AT2565" s="227" t="s">
        <v>183</v>
      </c>
      <c r="AU2565" s="227" t="s">
        <v>80</v>
      </c>
      <c r="AY2565" s="20" t="s">
        <v>181</v>
      </c>
      <c r="BE2565" s="228">
        <f>IF(N2565="základní",J2565,0)</f>
        <v>0</v>
      </c>
      <c r="BF2565" s="228">
        <f>IF(N2565="snížená",J2565,0)</f>
        <v>0</v>
      </c>
      <c r="BG2565" s="228">
        <f>IF(N2565="zákl. přenesená",J2565,0)</f>
        <v>0</v>
      </c>
      <c r="BH2565" s="228">
        <f>IF(N2565="sníž. přenesená",J2565,0)</f>
        <v>0</v>
      </c>
      <c r="BI2565" s="228">
        <f>IF(N2565="nulová",J2565,0)</f>
        <v>0</v>
      </c>
      <c r="BJ2565" s="20" t="s">
        <v>78</v>
      </c>
      <c r="BK2565" s="228">
        <f>ROUND(I2565*H2565,2)</f>
        <v>0</v>
      </c>
      <c r="BL2565" s="20" t="s">
        <v>308</v>
      </c>
      <c r="BM2565" s="227" t="s">
        <v>3449</v>
      </c>
    </row>
    <row r="2566" s="2" customFormat="1">
      <c r="A2566" s="41"/>
      <c r="B2566" s="42"/>
      <c r="C2566" s="43"/>
      <c r="D2566" s="229" t="s">
        <v>190</v>
      </c>
      <c r="E2566" s="43"/>
      <c r="F2566" s="230" t="s">
        <v>3450</v>
      </c>
      <c r="G2566" s="43"/>
      <c r="H2566" s="43"/>
      <c r="I2566" s="231"/>
      <c r="J2566" s="43"/>
      <c r="K2566" s="43"/>
      <c r="L2566" s="47"/>
      <c r="M2566" s="232"/>
      <c r="N2566" s="233"/>
      <c r="O2566" s="87"/>
      <c r="P2566" s="87"/>
      <c r="Q2566" s="87"/>
      <c r="R2566" s="87"/>
      <c r="S2566" s="87"/>
      <c r="T2566" s="88"/>
      <c r="U2566" s="41"/>
      <c r="V2566" s="41"/>
      <c r="W2566" s="41"/>
      <c r="X2566" s="41"/>
      <c r="Y2566" s="41"/>
      <c r="Z2566" s="41"/>
      <c r="AA2566" s="41"/>
      <c r="AB2566" s="41"/>
      <c r="AC2566" s="41"/>
      <c r="AD2566" s="41"/>
      <c r="AE2566" s="41"/>
      <c r="AT2566" s="20" t="s">
        <v>190</v>
      </c>
      <c r="AU2566" s="20" t="s">
        <v>80</v>
      </c>
    </row>
    <row r="2567" s="13" customFormat="1">
      <c r="A2567" s="13"/>
      <c r="B2567" s="234"/>
      <c r="C2567" s="235"/>
      <c r="D2567" s="236" t="s">
        <v>192</v>
      </c>
      <c r="E2567" s="237" t="s">
        <v>19</v>
      </c>
      <c r="F2567" s="238" t="s">
        <v>3451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192</v>
      </c>
      <c r="AU2567" s="244" t="s">
        <v>80</v>
      </c>
      <c r="AV2567" s="13" t="s">
        <v>78</v>
      </c>
      <c r="AW2567" s="13" t="s">
        <v>194</v>
      </c>
      <c r="AX2567" s="13" t="s">
        <v>71</v>
      </c>
      <c r="AY2567" s="244" t="s">
        <v>181</v>
      </c>
    </row>
    <row r="2568" s="13" customFormat="1">
      <c r="A2568" s="13"/>
      <c r="B2568" s="234"/>
      <c r="C2568" s="235"/>
      <c r="D2568" s="236" t="s">
        <v>192</v>
      </c>
      <c r="E2568" s="237" t="s">
        <v>19</v>
      </c>
      <c r="F2568" s="238" t="s">
        <v>2619</v>
      </c>
      <c r="G2568" s="235"/>
      <c r="H2568" s="237" t="s">
        <v>19</v>
      </c>
      <c r="I2568" s="239"/>
      <c r="J2568" s="235"/>
      <c r="K2568" s="235"/>
      <c r="L2568" s="240"/>
      <c r="M2568" s="241"/>
      <c r="N2568" s="242"/>
      <c r="O2568" s="242"/>
      <c r="P2568" s="242"/>
      <c r="Q2568" s="242"/>
      <c r="R2568" s="242"/>
      <c r="S2568" s="242"/>
      <c r="T2568" s="24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44" t="s">
        <v>192</v>
      </c>
      <c r="AU2568" s="244" t="s">
        <v>80</v>
      </c>
      <c r="AV2568" s="13" t="s">
        <v>78</v>
      </c>
      <c r="AW2568" s="13" t="s">
        <v>194</v>
      </c>
      <c r="AX2568" s="13" t="s">
        <v>71</v>
      </c>
      <c r="AY2568" s="244" t="s">
        <v>181</v>
      </c>
    </row>
    <row r="2569" s="14" customFormat="1">
      <c r="A2569" s="14"/>
      <c r="B2569" s="245"/>
      <c r="C2569" s="246"/>
      <c r="D2569" s="236" t="s">
        <v>192</v>
      </c>
      <c r="E2569" s="247" t="s">
        <v>19</v>
      </c>
      <c r="F2569" s="248" t="s">
        <v>3452</v>
      </c>
      <c r="G2569" s="246"/>
      <c r="H2569" s="249">
        <v>403.99585000000002</v>
      </c>
      <c r="I2569" s="250"/>
      <c r="J2569" s="246"/>
      <c r="K2569" s="246"/>
      <c r="L2569" s="251"/>
      <c r="M2569" s="252"/>
      <c r="N2569" s="253"/>
      <c r="O2569" s="253"/>
      <c r="P2569" s="253"/>
      <c r="Q2569" s="253"/>
      <c r="R2569" s="253"/>
      <c r="S2569" s="253"/>
      <c r="T2569" s="25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5" t="s">
        <v>192</v>
      </c>
      <c r="AU2569" s="255" t="s">
        <v>80</v>
      </c>
      <c r="AV2569" s="14" t="s">
        <v>80</v>
      </c>
      <c r="AW2569" s="14" t="s">
        <v>194</v>
      </c>
      <c r="AX2569" s="14" t="s">
        <v>71</v>
      </c>
      <c r="AY2569" s="255" t="s">
        <v>181</v>
      </c>
    </row>
    <row r="2570" s="14" customFormat="1">
      <c r="A2570" s="14"/>
      <c r="B2570" s="245"/>
      <c r="C2570" s="246"/>
      <c r="D2570" s="236" t="s">
        <v>192</v>
      </c>
      <c r="E2570" s="247" t="s">
        <v>19</v>
      </c>
      <c r="F2570" s="248" t="s">
        <v>3453</v>
      </c>
      <c r="G2570" s="246"/>
      <c r="H2570" s="249">
        <v>337.64625000000001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192</v>
      </c>
      <c r="AU2570" s="255" t="s">
        <v>80</v>
      </c>
      <c r="AV2570" s="14" t="s">
        <v>80</v>
      </c>
      <c r="AW2570" s="14" t="s">
        <v>194</v>
      </c>
      <c r="AX2570" s="14" t="s">
        <v>71</v>
      </c>
      <c r="AY2570" s="255" t="s">
        <v>181</v>
      </c>
    </row>
    <row r="2571" s="14" customFormat="1">
      <c r="A2571" s="14"/>
      <c r="B2571" s="245"/>
      <c r="C2571" s="246"/>
      <c r="D2571" s="236" t="s">
        <v>192</v>
      </c>
      <c r="E2571" s="247" t="s">
        <v>19</v>
      </c>
      <c r="F2571" s="248" t="s">
        <v>3454</v>
      </c>
      <c r="G2571" s="246"/>
      <c r="H2571" s="249">
        <v>135.13851249999999</v>
      </c>
      <c r="I2571" s="250"/>
      <c r="J2571" s="246"/>
      <c r="K2571" s="246"/>
      <c r="L2571" s="251"/>
      <c r="M2571" s="252"/>
      <c r="N2571" s="253"/>
      <c r="O2571" s="253"/>
      <c r="P2571" s="253"/>
      <c r="Q2571" s="253"/>
      <c r="R2571" s="253"/>
      <c r="S2571" s="253"/>
      <c r="T2571" s="25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55" t="s">
        <v>192</v>
      </c>
      <c r="AU2571" s="255" t="s">
        <v>80</v>
      </c>
      <c r="AV2571" s="14" t="s">
        <v>80</v>
      </c>
      <c r="AW2571" s="14" t="s">
        <v>194</v>
      </c>
      <c r="AX2571" s="14" t="s">
        <v>71</v>
      </c>
      <c r="AY2571" s="255" t="s">
        <v>181</v>
      </c>
    </row>
    <row r="2572" s="13" customFormat="1">
      <c r="A2572" s="13"/>
      <c r="B2572" s="234"/>
      <c r="C2572" s="235"/>
      <c r="D2572" s="236" t="s">
        <v>192</v>
      </c>
      <c r="E2572" s="237" t="s">
        <v>19</v>
      </c>
      <c r="F2572" s="238" t="s">
        <v>3455</v>
      </c>
      <c r="G2572" s="235"/>
      <c r="H2572" s="237" t="s">
        <v>19</v>
      </c>
      <c r="I2572" s="239"/>
      <c r="J2572" s="235"/>
      <c r="K2572" s="235"/>
      <c r="L2572" s="240"/>
      <c r="M2572" s="241"/>
      <c r="N2572" s="242"/>
      <c r="O2572" s="242"/>
      <c r="P2572" s="242"/>
      <c r="Q2572" s="242"/>
      <c r="R2572" s="242"/>
      <c r="S2572" s="242"/>
      <c r="T2572" s="24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T2572" s="244" t="s">
        <v>192</v>
      </c>
      <c r="AU2572" s="244" t="s">
        <v>80</v>
      </c>
      <c r="AV2572" s="13" t="s">
        <v>78</v>
      </c>
      <c r="AW2572" s="13" t="s">
        <v>194</v>
      </c>
      <c r="AX2572" s="13" t="s">
        <v>71</v>
      </c>
      <c r="AY2572" s="244" t="s">
        <v>181</v>
      </c>
    </row>
    <row r="2573" s="14" customFormat="1">
      <c r="A2573" s="14"/>
      <c r="B2573" s="245"/>
      <c r="C2573" s="246"/>
      <c r="D2573" s="236" t="s">
        <v>192</v>
      </c>
      <c r="E2573" s="247" t="s">
        <v>19</v>
      </c>
      <c r="F2573" s="248" t="s">
        <v>3456</v>
      </c>
      <c r="G2573" s="246"/>
      <c r="H2573" s="249">
        <v>180.06710000000001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192</v>
      </c>
      <c r="AU2573" s="255" t="s">
        <v>80</v>
      </c>
      <c r="AV2573" s="14" t="s">
        <v>80</v>
      </c>
      <c r="AW2573" s="14" t="s">
        <v>194</v>
      </c>
      <c r="AX2573" s="14" t="s">
        <v>71</v>
      </c>
      <c r="AY2573" s="255" t="s">
        <v>181</v>
      </c>
    </row>
    <row r="2574" s="14" customFormat="1">
      <c r="A2574" s="14"/>
      <c r="B2574" s="245"/>
      <c r="C2574" s="246"/>
      <c r="D2574" s="236" t="s">
        <v>192</v>
      </c>
      <c r="E2574" s="247" t="s">
        <v>19</v>
      </c>
      <c r="F2574" s="248" t="s">
        <v>3457</v>
      </c>
      <c r="G2574" s="246"/>
      <c r="H2574" s="249">
        <v>58.899999999999999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192</v>
      </c>
      <c r="AU2574" s="255" t="s">
        <v>80</v>
      </c>
      <c r="AV2574" s="14" t="s">
        <v>80</v>
      </c>
      <c r="AW2574" s="14" t="s">
        <v>194</v>
      </c>
      <c r="AX2574" s="14" t="s">
        <v>71</v>
      </c>
      <c r="AY2574" s="255" t="s">
        <v>181</v>
      </c>
    </row>
    <row r="2575" s="14" customFormat="1">
      <c r="A2575" s="14"/>
      <c r="B2575" s="245"/>
      <c r="C2575" s="246"/>
      <c r="D2575" s="236" t="s">
        <v>192</v>
      </c>
      <c r="E2575" s="247" t="s">
        <v>19</v>
      </c>
      <c r="F2575" s="248" t="s">
        <v>3458</v>
      </c>
      <c r="G2575" s="246"/>
      <c r="H2575" s="249">
        <v>174.43899999999999</v>
      </c>
      <c r="I2575" s="250"/>
      <c r="J2575" s="246"/>
      <c r="K2575" s="246"/>
      <c r="L2575" s="251"/>
      <c r="M2575" s="252"/>
      <c r="N2575" s="253"/>
      <c r="O2575" s="253"/>
      <c r="P2575" s="253"/>
      <c r="Q2575" s="253"/>
      <c r="R2575" s="253"/>
      <c r="S2575" s="253"/>
      <c r="T2575" s="25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5" t="s">
        <v>192</v>
      </c>
      <c r="AU2575" s="255" t="s">
        <v>80</v>
      </c>
      <c r="AV2575" s="14" t="s">
        <v>80</v>
      </c>
      <c r="AW2575" s="14" t="s">
        <v>194</v>
      </c>
      <c r="AX2575" s="14" t="s">
        <v>71</v>
      </c>
      <c r="AY2575" s="255" t="s">
        <v>181</v>
      </c>
    </row>
    <row r="2576" s="14" customFormat="1">
      <c r="A2576" s="14"/>
      <c r="B2576" s="245"/>
      <c r="C2576" s="246"/>
      <c r="D2576" s="236" t="s">
        <v>192</v>
      </c>
      <c r="E2576" s="247" t="s">
        <v>19</v>
      </c>
      <c r="F2576" s="248" t="s">
        <v>3459</v>
      </c>
      <c r="G2576" s="246"/>
      <c r="H2576" s="249">
        <v>194.26974999999999</v>
      </c>
      <c r="I2576" s="250"/>
      <c r="J2576" s="246"/>
      <c r="K2576" s="246"/>
      <c r="L2576" s="251"/>
      <c r="M2576" s="252"/>
      <c r="N2576" s="253"/>
      <c r="O2576" s="253"/>
      <c r="P2576" s="253"/>
      <c r="Q2576" s="253"/>
      <c r="R2576" s="253"/>
      <c r="S2576" s="253"/>
      <c r="T2576" s="25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5" t="s">
        <v>192</v>
      </c>
      <c r="AU2576" s="255" t="s">
        <v>80</v>
      </c>
      <c r="AV2576" s="14" t="s">
        <v>80</v>
      </c>
      <c r="AW2576" s="14" t="s">
        <v>194</v>
      </c>
      <c r="AX2576" s="14" t="s">
        <v>71</v>
      </c>
      <c r="AY2576" s="255" t="s">
        <v>181</v>
      </c>
    </row>
    <row r="2577" s="15" customFormat="1">
      <c r="A2577" s="15"/>
      <c r="B2577" s="256"/>
      <c r="C2577" s="257"/>
      <c r="D2577" s="236" t="s">
        <v>192</v>
      </c>
      <c r="E2577" s="258" t="s">
        <v>19</v>
      </c>
      <c r="F2577" s="259" t="s">
        <v>214</v>
      </c>
      <c r="G2577" s="257"/>
      <c r="H2577" s="260">
        <v>1484.4564625</v>
      </c>
      <c r="I2577" s="261"/>
      <c r="J2577" s="257"/>
      <c r="K2577" s="257"/>
      <c r="L2577" s="262"/>
      <c r="M2577" s="263"/>
      <c r="N2577" s="264"/>
      <c r="O2577" s="264"/>
      <c r="P2577" s="264"/>
      <c r="Q2577" s="264"/>
      <c r="R2577" s="264"/>
      <c r="S2577" s="264"/>
      <c r="T2577" s="26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T2577" s="266" t="s">
        <v>192</v>
      </c>
      <c r="AU2577" s="266" t="s">
        <v>80</v>
      </c>
      <c r="AV2577" s="15" t="s">
        <v>97</v>
      </c>
      <c r="AW2577" s="15" t="s">
        <v>194</v>
      </c>
      <c r="AX2577" s="15" t="s">
        <v>71</v>
      </c>
      <c r="AY2577" s="266" t="s">
        <v>181</v>
      </c>
    </row>
    <row r="2578" s="14" customFormat="1">
      <c r="A2578" s="14"/>
      <c r="B2578" s="245"/>
      <c r="C2578" s="246"/>
      <c r="D2578" s="236" t="s">
        <v>192</v>
      </c>
      <c r="E2578" s="247" t="s">
        <v>19</v>
      </c>
      <c r="F2578" s="248" t="s">
        <v>3460</v>
      </c>
      <c r="G2578" s="246"/>
      <c r="H2578" s="249">
        <v>82.760000000000005</v>
      </c>
      <c r="I2578" s="250"/>
      <c r="J2578" s="246"/>
      <c r="K2578" s="246"/>
      <c r="L2578" s="251"/>
      <c r="M2578" s="252"/>
      <c r="N2578" s="253"/>
      <c r="O2578" s="253"/>
      <c r="P2578" s="253"/>
      <c r="Q2578" s="253"/>
      <c r="R2578" s="253"/>
      <c r="S2578" s="253"/>
      <c r="T2578" s="25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5" t="s">
        <v>192</v>
      </c>
      <c r="AU2578" s="255" t="s">
        <v>80</v>
      </c>
      <c r="AV2578" s="14" t="s">
        <v>80</v>
      </c>
      <c r="AW2578" s="14" t="s">
        <v>194</v>
      </c>
      <c r="AX2578" s="14" t="s">
        <v>71</v>
      </c>
      <c r="AY2578" s="255" t="s">
        <v>181</v>
      </c>
    </row>
    <row r="2579" s="15" customFormat="1">
      <c r="A2579" s="15"/>
      <c r="B2579" s="256"/>
      <c r="C2579" s="257"/>
      <c r="D2579" s="236" t="s">
        <v>192</v>
      </c>
      <c r="E2579" s="258" t="s">
        <v>19</v>
      </c>
      <c r="F2579" s="259" t="s">
        <v>214</v>
      </c>
      <c r="G2579" s="257"/>
      <c r="H2579" s="260">
        <v>82.760000000000005</v>
      </c>
      <c r="I2579" s="261"/>
      <c r="J2579" s="257"/>
      <c r="K2579" s="257"/>
      <c r="L2579" s="262"/>
      <c r="M2579" s="263"/>
      <c r="N2579" s="264"/>
      <c r="O2579" s="264"/>
      <c r="P2579" s="264"/>
      <c r="Q2579" s="264"/>
      <c r="R2579" s="264"/>
      <c r="S2579" s="264"/>
      <c r="T2579" s="26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T2579" s="266" t="s">
        <v>192</v>
      </c>
      <c r="AU2579" s="266" t="s">
        <v>80</v>
      </c>
      <c r="AV2579" s="15" t="s">
        <v>97</v>
      </c>
      <c r="AW2579" s="15" t="s">
        <v>194</v>
      </c>
      <c r="AX2579" s="15" t="s">
        <v>71</v>
      </c>
      <c r="AY2579" s="266" t="s">
        <v>181</v>
      </c>
    </row>
    <row r="2580" s="13" customFormat="1">
      <c r="A2580" s="13"/>
      <c r="B2580" s="234"/>
      <c r="C2580" s="235"/>
      <c r="D2580" s="236" t="s">
        <v>192</v>
      </c>
      <c r="E2580" s="237" t="s">
        <v>19</v>
      </c>
      <c r="F2580" s="238" t="s">
        <v>3461</v>
      </c>
      <c r="G2580" s="235"/>
      <c r="H2580" s="237" t="s">
        <v>19</v>
      </c>
      <c r="I2580" s="239"/>
      <c r="J2580" s="235"/>
      <c r="K2580" s="235"/>
      <c r="L2580" s="240"/>
      <c r="M2580" s="241"/>
      <c r="N2580" s="242"/>
      <c r="O2580" s="242"/>
      <c r="P2580" s="242"/>
      <c r="Q2580" s="242"/>
      <c r="R2580" s="242"/>
      <c r="S2580" s="242"/>
      <c r="T2580" s="24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T2580" s="244" t="s">
        <v>192</v>
      </c>
      <c r="AU2580" s="244" t="s">
        <v>80</v>
      </c>
      <c r="AV2580" s="13" t="s">
        <v>78</v>
      </c>
      <c r="AW2580" s="13" t="s">
        <v>194</v>
      </c>
      <c r="AX2580" s="13" t="s">
        <v>71</v>
      </c>
      <c r="AY2580" s="244" t="s">
        <v>181</v>
      </c>
    </row>
    <row r="2581" s="14" customFormat="1">
      <c r="A2581" s="14"/>
      <c r="B2581" s="245"/>
      <c r="C2581" s="246"/>
      <c r="D2581" s="236" t="s">
        <v>192</v>
      </c>
      <c r="E2581" s="247" t="s">
        <v>19</v>
      </c>
      <c r="F2581" s="248" t="s">
        <v>3462</v>
      </c>
      <c r="G2581" s="246"/>
      <c r="H2581" s="249">
        <v>102.02500000000001</v>
      </c>
      <c r="I2581" s="250"/>
      <c r="J2581" s="246"/>
      <c r="K2581" s="246"/>
      <c r="L2581" s="251"/>
      <c r="M2581" s="252"/>
      <c r="N2581" s="253"/>
      <c r="O2581" s="253"/>
      <c r="P2581" s="253"/>
      <c r="Q2581" s="253"/>
      <c r="R2581" s="253"/>
      <c r="S2581" s="253"/>
      <c r="T2581" s="25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5" t="s">
        <v>192</v>
      </c>
      <c r="AU2581" s="255" t="s">
        <v>80</v>
      </c>
      <c r="AV2581" s="14" t="s">
        <v>80</v>
      </c>
      <c r="AW2581" s="14" t="s">
        <v>194</v>
      </c>
      <c r="AX2581" s="14" t="s">
        <v>71</v>
      </c>
      <c r="AY2581" s="255" t="s">
        <v>181</v>
      </c>
    </row>
    <row r="2582" s="14" customFormat="1">
      <c r="A2582" s="14"/>
      <c r="B2582" s="245"/>
      <c r="C2582" s="246"/>
      <c r="D2582" s="236" t="s">
        <v>192</v>
      </c>
      <c r="E2582" s="247" t="s">
        <v>19</v>
      </c>
      <c r="F2582" s="248" t="s">
        <v>3463</v>
      </c>
      <c r="G2582" s="246"/>
      <c r="H2582" s="249">
        <v>108.77500000000001</v>
      </c>
      <c r="I2582" s="250"/>
      <c r="J2582" s="246"/>
      <c r="K2582" s="246"/>
      <c r="L2582" s="251"/>
      <c r="M2582" s="252"/>
      <c r="N2582" s="253"/>
      <c r="O2582" s="253"/>
      <c r="P2582" s="253"/>
      <c r="Q2582" s="253"/>
      <c r="R2582" s="253"/>
      <c r="S2582" s="253"/>
      <c r="T2582" s="25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5" t="s">
        <v>192</v>
      </c>
      <c r="AU2582" s="255" t="s">
        <v>80</v>
      </c>
      <c r="AV2582" s="14" t="s">
        <v>80</v>
      </c>
      <c r="AW2582" s="14" t="s">
        <v>194</v>
      </c>
      <c r="AX2582" s="14" t="s">
        <v>71</v>
      </c>
      <c r="AY2582" s="255" t="s">
        <v>181</v>
      </c>
    </row>
    <row r="2583" s="15" customFormat="1">
      <c r="A2583" s="15"/>
      <c r="B2583" s="256"/>
      <c r="C2583" s="257"/>
      <c r="D2583" s="236" t="s">
        <v>192</v>
      </c>
      <c r="E2583" s="258" t="s">
        <v>19</v>
      </c>
      <c r="F2583" s="259" t="s">
        <v>214</v>
      </c>
      <c r="G2583" s="257"/>
      <c r="H2583" s="260">
        <v>210.80000000000001</v>
      </c>
      <c r="I2583" s="261"/>
      <c r="J2583" s="257"/>
      <c r="K2583" s="257"/>
      <c r="L2583" s="262"/>
      <c r="M2583" s="263"/>
      <c r="N2583" s="264"/>
      <c r="O2583" s="264"/>
      <c r="P2583" s="264"/>
      <c r="Q2583" s="264"/>
      <c r="R2583" s="264"/>
      <c r="S2583" s="264"/>
      <c r="T2583" s="26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T2583" s="266" t="s">
        <v>192</v>
      </c>
      <c r="AU2583" s="266" t="s">
        <v>80</v>
      </c>
      <c r="AV2583" s="15" t="s">
        <v>97</v>
      </c>
      <c r="AW2583" s="15" t="s">
        <v>194</v>
      </c>
      <c r="AX2583" s="15" t="s">
        <v>71</v>
      </c>
      <c r="AY2583" s="266" t="s">
        <v>181</v>
      </c>
    </row>
    <row r="2584" s="13" customFormat="1">
      <c r="A2584" s="13"/>
      <c r="B2584" s="234"/>
      <c r="C2584" s="235"/>
      <c r="D2584" s="236" t="s">
        <v>192</v>
      </c>
      <c r="E2584" s="237" t="s">
        <v>19</v>
      </c>
      <c r="F2584" s="238" t="s">
        <v>3464</v>
      </c>
      <c r="G2584" s="235"/>
      <c r="H2584" s="237" t="s">
        <v>19</v>
      </c>
      <c r="I2584" s="239"/>
      <c r="J2584" s="235"/>
      <c r="K2584" s="235"/>
      <c r="L2584" s="240"/>
      <c r="M2584" s="241"/>
      <c r="N2584" s="242"/>
      <c r="O2584" s="242"/>
      <c r="P2584" s="242"/>
      <c r="Q2584" s="242"/>
      <c r="R2584" s="242"/>
      <c r="S2584" s="242"/>
      <c r="T2584" s="24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4" t="s">
        <v>192</v>
      </c>
      <c r="AU2584" s="244" t="s">
        <v>80</v>
      </c>
      <c r="AV2584" s="13" t="s">
        <v>78</v>
      </c>
      <c r="AW2584" s="13" t="s">
        <v>194</v>
      </c>
      <c r="AX2584" s="13" t="s">
        <v>71</v>
      </c>
      <c r="AY2584" s="244" t="s">
        <v>181</v>
      </c>
    </row>
    <row r="2585" s="14" customFormat="1">
      <c r="A2585" s="14"/>
      <c r="B2585" s="245"/>
      <c r="C2585" s="246"/>
      <c r="D2585" s="236" t="s">
        <v>192</v>
      </c>
      <c r="E2585" s="247" t="s">
        <v>19</v>
      </c>
      <c r="F2585" s="248" t="s">
        <v>3465</v>
      </c>
      <c r="G2585" s="246"/>
      <c r="H2585" s="249">
        <v>62.439500000000002</v>
      </c>
      <c r="I2585" s="250"/>
      <c r="J2585" s="246"/>
      <c r="K2585" s="246"/>
      <c r="L2585" s="251"/>
      <c r="M2585" s="252"/>
      <c r="N2585" s="253"/>
      <c r="O2585" s="253"/>
      <c r="P2585" s="253"/>
      <c r="Q2585" s="253"/>
      <c r="R2585" s="253"/>
      <c r="S2585" s="253"/>
      <c r="T2585" s="25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5" t="s">
        <v>192</v>
      </c>
      <c r="AU2585" s="255" t="s">
        <v>80</v>
      </c>
      <c r="AV2585" s="14" t="s">
        <v>80</v>
      </c>
      <c r="AW2585" s="14" t="s">
        <v>194</v>
      </c>
      <c r="AX2585" s="14" t="s">
        <v>71</v>
      </c>
      <c r="AY2585" s="255" t="s">
        <v>181</v>
      </c>
    </row>
    <row r="2586" s="15" customFormat="1">
      <c r="A2586" s="15"/>
      <c r="B2586" s="256"/>
      <c r="C2586" s="257"/>
      <c r="D2586" s="236" t="s">
        <v>192</v>
      </c>
      <c r="E2586" s="258" t="s">
        <v>19</v>
      </c>
      <c r="F2586" s="259" t="s">
        <v>214</v>
      </c>
      <c r="G2586" s="257"/>
      <c r="H2586" s="260">
        <v>62.439500000000002</v>
      </c>
      <c r="I2586" s="261"/>
      <c r="J2586" s="257"/>
      <c r="K2586" s="257"/>
      <c r="L2586" s="262"/>
      <c r="M2586" s="263"/>
      <c r="N2586" s="264"/>
      <c r="O2586" s="264"/>
      <c r="P2586" s="264"/>
      <c r="Q2586" s="264"/>
      <c r="R2586" s="264"/>
      <c r="S2586" s="264"/>
      <c r="T2586" s="26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T2586" s="266" t="s">
        <v>192</v>
      </c>
      <c r="AU2586" s="266" t="s">
        <v>80</v>
      </c>
      <c r="AV2586" s="15" t="s">
        <v>97</v>
      </c>
      <c r="AW2586" s="15" t="s">
        <v>194</v>
      </c>
      <c r="AX2586" s="15" t="s">
        <v>71</v>
      </c>
      <c r="AY2586" s="266" t="s">
        <v>181</v>
      </c>
    </row>
    <row r="2587" s="14" customFormat="1">
      <c r="A2587" s="14"/>
      <c r="B2587" s="245"/>
      <c r="C2587" s="246"/>
      <c r="D2587" s="236" t="s">
        <v>192</v>
      </c>
      <c r="E2587" s="247" t="s">
        <v>19</v>
      </c>
      <c r="F2587" s="248" t="s">
        <v>914</v>
      </c>
      <c r="G2587" s="246"/>
      <c r="H2587" s="249">
        <v>14.880000000000001</v>
      </c>
      <c r="I2587" s="250"/>
      <c r="J2587" s="246"/>
      <c r="K2587" s="246"/>
      <c r="L2587" s="251"/>
      <c r="M2587" s="252"/>
      <c r="N2587" s="253"/>
      <c r="O2587" s="253"/>
      <c r="P2587" s="253"/>
      <c r="Q2587" s="253"/>
      <c r="R2587" s="253"/>
      <c r="S2587" s="253"/>
      <c r="T2587" s="25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5" t="s">
        <v>192</v>
      </c>
      <c r="AU2587" s="255" t="s">
        <v>80</v>
      </c>
      <c r="AV2587" s="14" t="s">
        <v>80</v>
      </c>
      <c r="AW2587" s="14" t="s">
        <v>194</v>
      </c>
      <c r="AX2587" s="14" t="s">
        <v>71</v>
      </c>
      <c r="AY2587" s="255" t="s">
        <v>181</v>
      </c>
    </row>
    <row r="2588" s="16" customFormat="1">
      <c r="A2588" s="16"/>
      <c r="B2588" s="267"/>
      <c r="C2588" s="268"/>
      <c r="D2588" s="236" t="s">
        <v>192</v>
      </c>
      <c r="E2588" s="269" t="s">
        <v>19</v>
      </c>
      <c r="F2588" s="270" t="s">
        <v>220</v>
      </c>
      <c r="G2588" s="268"/>
      <c r="H2588" s="271">
        <v>1855.3359625000001</v>
      </c>
      <c r="I2588" s="272"/>
      <c r="J2588" s="268"/>
      <c r="K2588" s="268"/>
      <c r="L2588" s="273"/>
      <c r="M2588" s="274"/>
      <c r="N2588" s="275"/>
      <c r="O2588" s="275"/>
      <c r="P2588" s="275"/>
      <c r="Q2588" s="275"/>
      <c r="R2588" s="275"/>
      <c r="S2588" s="275"/>
      <c r="T2588" s="27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T2588" s="277" t="s">
        <v>192</v>
      </c>
      <c r="AU2588" s="277" t="s">
        <v>80</v>
      </c>
      <c r="AV2588" s="16" t="s">
        <v>188</v>
      </c>
      <c r="AW2588" s="16" t="s">
        <v>194</v>
      </c>
      <c r="AX2588" s="16" t="s">
        <v>78</v>
      </c>
      <c r="AY2588" s="277" t="s">
        <v>181</v>
      </c>
    </row>
    <row r="2589" s="2" customFormat="1" ht="24.15" customHeight="1">
      <c r="A2589" s="41"/>
      <c r="B2589" s="42"/>
      <c r="C2589" s="278" t="s">
        <v>3466</v>
      </c>
      <c r="D2589" s="278" t="s">
        <v>296</v>
      </c>
      <c r="E2589" s="279" t="s">
        <v>3467</v>
      </c>
      <c r="F2589" s="280" t="s">
        <v>3468</v>
      </c>
      <c r="G2589" s="281" t="s">
        <v>283</v>
      </c>
      <c r="H2589" s="282">
        <v>1558.6790000000001</v>
      </c>
      <c r="I2589" s="283"/>
      <c r="J2589" s="284">
        <f>ROUND(I2589*H2589,2)</f>
        <v>0</v>
      </c>
      <c r="K2589" s="280" t="s">
        <v>187</v>
      </c>
      <c r="L2589" s="285"/>
      <c r="M2589" s="286" t="s">
        <v>19</v>
      </c>
      <c r="N2589" s="287" t="s">
        <v>42</v>
      </c>
      <c r="O2589" s="87"/>
      <c r="P2589" s="225">
        <f>O2589*H2589</f>
        <v>0</v>
      </c>
      <c r="Q2589" s="225">
        <v>0.0054000000000000003</v>
      </c>
      <c r="R2589" s="225">
        <f>Q2589*H2589</f>
        <v>8.4168666000000005</v>
      </c>
      <c r="S2589" s="225">
        <v>0</v>
      </c>
      <c r="T2589" s="226">
        <f>S2589*H2589</f>
        <v>0</v>
      </c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R2589" s="227" t="s">
        <v>410</v>
      </c>
      <c r="AT2589" s="227" t="s">
        <v>296</v>
      </c>
      <c r="AU2589" s="227" t="s">
        <v>80</v>
      </c>
      <c r="AY2589" s="20" t="s">
        <v>181</v>
      </c>
      <c r="BE2589" s="228">
        <f>IF(N2589="základní",J2589,0)</f>
        <v>0</v>
      </c>
      <c r="BF2589" s="228">
        <f>IF(N2589="snížená",J2589,0)</f>
        <v>0</v>
      </c>
      <c r="BG2589" s="228">
        <f>IF(N2589="zákl. přenesená",J2589,0)</f>
        <v>0</v>
      </c>
      <c r="BH2589" s="228">
        <f>IF(N2589="sníž. přenesená",J2589,0)</f>
        <v>0</v>
      </c>
      <c r="BI2589" s="228">
        <f>IF(N2589="nulová",J2589,0)</f>
        <v>0</v>
      </c>
      <c r="BJ2589" s="20" t="s">
        <v>78</v>
      </c>
      <c r="BK2589" s="228">
        <f>ROUND(I2589*H2589,2)</f>
        <v>0</v>
      </c>
      <c r="BL2589" s="20" t="s">
        <v>308</v>
      </c>
      <c r="BM2589" s="227" t="s">
        <v>3469</v>
      </c>
    </row>
    <row r="2590" s="14" customFormat="1">
      <c r="A2590" s="14"/>
      <c r="B2590" s="245"/>
      <c r="C2590" s="246"/>
      <c r="D2590" s="236" t="s">
        <v>192</v>
      </c>
      <c r="E2590" s="247" t="s">
        <v>19</v>
      </c>
      <c r="F2590" s="248" t="s">
        <v>3470</v>
      </c>
      <c r="G2590" s="246"/>
      <c r="H2590" s="249">
        <v>1484.4559999999999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192</v>
      </c>
      <c r="AU2590" s="255" t="s">
        <v>80</v>
      </c>
      <c r="AV2590" s="14" t="s">
        <v>80</v>
      </c>
      <c r="AW2590" s="14" t="s">
        <v>194</v>
      </c>
      <c r="AX2590" s="14" t="s">
        <v>78</v>
      </c>
      <c r="AY2590" s="255" t="s">
        <v>181</v>
      </c>
    </row>
    <row r="2591" s="14" customFormat="1">
      <c r="A2591" s="14"/>
      <c r="B2591" s="245"/>
      <c r="C2591" s="246"/>
      <c r="D2591" s="236" t="s">
        <v>192</v>
      </c>
      <c r="E2591" s="246"/>
      <c r="F2591" s="248" t="s">
        <v>3471</v>
      </c>
      <c r="G2591" s="246"/>
      <c r="H2591" s="249">
        <v>1558.6790000000001</v>
      </c>
      <c r="I2591" s="250"/>
      <c r="J2591" s="246"/>
      <c r="K2591" s="246"/>
      <c r="L2591" s="251"/>
      <c r="M2591" s="252"/>
      <c r="N2591" s="253"/>
      <c r="O2591" s="253"/>
      <c r="P2591" s="253"/>
      <c r="Q2591" s="253"/>
      <c r="R2591" s="253"/>
      <c r="S2591" s="253"/>
      <c r="T2591" s="25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5" t="s">
        <v>192</v>
      </c>
      <c r="AU2591" s="255" t="s">
        <v>80</v>
      </c>
      <c r="AV2591" s="14" t="s">
        <v>80</v>
      </c>
      <c r="AW2591" s="14" t="s">
        <v>4</v>
      </c>
      <c r="AX2591" s="14" t="s">
        <v>78</v>
      </c>
      <c r="AY2591" s="255" t="s">
        <v>181</v>
      </c>
    </row>
    <row r="2592" s="2" customFormat="1" ht="24.15" customHeight="1">
      <c r="A2592" s="41"/>
      <c r="B2592" s="42"/>
      <c r="C2592" s="278" t="s">
        <v>3472</v>
      </c>
      <c r="D2592" s="278" t="s">
        <v>296</v>
      </c>
      <c r="E2592" s="279" t="s">
        <v>3473</v>
      </c>
      <c r="F2592" s="280" t="s">
        <v>3474</v>
      </c>
      <c r="G2592" s="281" t="s">
        <v>283</v>
      </c>
      <c r="H2592" s="282">
        <v>373.80000000000001</v>
      </c>
      <c r="I2592" s="283"/>
      <c r="J2592" s="284">
        <f>ROUND(I2592*H2592,2)</f>
        <v>0</v>
      </c>
      <c r="K2592" s="280" t="s">
        <v>187</v>
      </c>
      <c r="L2592" s="285"/>
      <c r="M2592" s="286" t="s">
        <v>19</v>
      </c>
      <c r="N2592" s="287" t="s">
        <v>42</v>
      </c>
      <c r="O2592" s="87"/>
      <c r="P2592" s="225">
        <f>O2592*H2592</f>
        <v>0</v>
      </c>
      <c r="Q2592" s="225">
        <v>0.0060000000000000001</v>
      </c>
      <c r="R2592" s="225">
        <f>Q2592*H2592</f>
        <v>2.2427999999999999</v>
      </c>
      <c r="S2592" s="225">
        <v>0</v>
      </c>
      <c r="T2592" s="226">
        <f>S2592*H2592</f>
        <v>0</v>
      </c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R2592" s="227" t="s">
        <v>410</v>
      </c>
      <c r="AT2592" s="227" t="s">
        <v>296</v>
      </c>
      <c r="AU2592" s="227" t="s">
        <v>80</v>
      </c>
      <c r="AY2592" s="20" t="s">
        <v>181</v>
      </c>
      <c r="BE2592" s="228">
        <f>IF(N2592="základní",J2592,0)</f>
        <v>0</v>
      </c>
      <c r="BF2592" s="228">
        <f>IF(N2592="snížená",J2592,0)</f>
        <v>0</v>
      </c>
      <c r="BG2592" s="228">
        <f>IF(N2592="zákl. přenesená",J2592,0)</f>
        <v>0</v>
      </c>
      <c r="BH2592" s="228">
        <f>IF(N2592="sníž. přenesená",J2592,0)</f>
        <v>0</v>
      </c>
      <c r="BI2592" s="228">
        <f>IF(N2592="nulová",J2592,0)</f>
        <v>0</v>
      </c>
      <c r="BJ2592" s="20" t="s">
        <v>78</v>
      </c>
      <c r="BK2592" s="228">
        <f>ROUND(I2592*H2592,2)</f>
        <v>0</v>
      </c>
      <c r="BL2592" s="20" t="s">
        <v>308</v>
      </c>
      <c r="BM2592" s="227" t="s">
        <v>3475</v>
      </c>
    </row>
    <row r="2593" s="14" customFormat="1">
      <c r="A2593" s="14"/>
      <c r="B2593" s="245"/>
      <c r="C2593" s="246"/>
      <c r="D2593" s="236" t="s">
        <v>192</v>
      </c>
      <c r="E2593" s="247" t="s">
        <v>19</v>
      </c>
      <c r="F2593" s="248" t="s">
        <v>3476</v>
      </c>
      <c r="G2593" s="246"/>
      <c r="H2593" s="249">
        <v>356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192</v>
      </c>
      <c r="AU2593" s="255" t="s">
        <v>80</v>
      </c>
      <c r="AV2593" s="14" t="s">
        <v>80</v>
      </c>
      <c r="AW2593" s="14" t="s">
        <v>194</v>
      </c>
      <c r="AX2593" s="14" t="s">
        <v>71</v>
      </c>
      <c r="AY2593" s="255" t="s">
        <v>181</v>
      </c>
    </row>
    <row r="2594" s="14" customFormat="1">
      <c r="A2594" s="14"/>
      <c r="B2594" s="245"/>
      <c r="C2594" s="246"/>
      <c r="D2594" s="236" t="s">
        <v>192</v>
      </c>
      <c r="E2594" s="246"/>
      <c r="F2594" s="248" t="s">
        <v>3477</v>
      </c>
      <c r="G2594" s="246"/>
      <c r="H2594" s="249">
        <v>373.80000000000001</v>
      </c>
      <c r="I2594" s="250"/>
      <c r="J2594" s="246"/>
      <c r="K2594" s="246"/>
      <c r="L2594" s="251"/>
      <c r="M2594" s="252"/>
      <c r="N2594" s="253"/>
      <c r="O2594" s="253"/>
      <c r="P2594" s="253"/>
      <c r="Q2594" s="253"/>
      <c r="R2594" s="253"/>
      <c r="S2594" s="253"/>
      <c r="T2594" s="25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5" t="s">
        <v>192</v>
      </c>
      <c r="AU2594" s="255" t="s">
        <v>80</v>
      </c>
      <c r="AV2594" s="14" t="s">
        <v>80</v>
      </c>
      <c r="AW2594" s="14" t="s">
        <v>4</v>
      </c>
      <c r="AX2594" s="14" t="s">
        <v>78</v>
      </c>
      <c r="AY2594" s="255" t="s">
        <v>181</v>
      </c>
    </row>
    <row r="2595" s="2" customFormat="1" ht="33" customHeight="1">
      <c r="A2595" s="41"/>
      <c r="B2595" s="42"/>
      <c r="C2595" s="278" t="s">
        <v>3478</v>
      </c>
      <c r="D2595" s="278" t="s">
        <v>296</v>
      </c>
      <c r="E2595" s="279" t="s">
        <v>3479</v>
      </c>
      <c r="F2595" s="280" t="s">
        <v>3480</v>
      </c>
      <c r="G2595" s="281" t="s">
        <v>283</v>
      </c>
      <c r="H2595" s="282">
        <v>15.624000000000001</v>
      </c>
      <c r="I2595" s="283"/>
      <c r="J2595" s="284">
        <f>ROUND(I2595*H2595,2)</f>
        <v>0</v>
      </c>
      <c r="K2595" s="280" t="s">
        <v>187</v>
      </c>
      <c r="L2595" s="285"/>
      <c r="M2595" s="286" t="s">
        <v>19</v>
      </c>
      <c r="N2595" s="287" t="s">
        <v>42</v>
      </c>
      <c r="O2595" s="87"/>
      <c r="P2595" s="225">
        <f>O2595*H2595</f>
        <v>0</v>
      </c>
      <c r="Q2595" s="225">
        <v>0.002</v>
      </c>
      <c r="R2595" s="225">
        <f>Q2595*H2595</f>
        <v>0.031248000000000001</v>
      </c>
      <c r="S2595" s="225">
        <v>0</v>
      </c>
      <c r="T2595" s="226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27" t="s">
        <v>410</v>
      </c>
      <c r="AT2595" s="227" t="s">
        <v>296</v>
      </c>
      <c r="AU2595" s="227" t="s">
        <v>80</v>
      </c>
      <c r="AY2595" s="20" t="s">
        <v>181</v>
      </c>
      <c r="BE2595" s="228">
        <f>IF(N2595="základní",J2595,0)</f>
        <v>0</v>
      </c>
      <c r="BF2595" s="228">
        <f>IF(N2595="snížená",J2595,0)</f>
        <v>0</v>
      </c>
      <c r="BG2595" s="228">
        <f>IF(N2595="zákl. přenesená",J2595,0)</f>
        <v>0</v>
      </c>
      <c r="BH2595" s="228">
        <f>IF(N2595="sníž. přenesená",J2595,0)</f>
        <v>0</v>
      </c>
      <c r="BI2595" s="228">
        <f>IF(N2595="nulová",J2595,0)</f>
        <v>0</v>
      </c>
      <c r="BJ2595" s="20" t="s">
        <v>78</v>
      </c>
      <c r="BK2595" s="228">
        <f>ROUND(I2595*H2595,2)</f>
        <v>0</v>
      </c>
      <c r="BL2595" s="20" t="s">
        <v>308</v>
      </c>
      <c r="BM2595" s="227" t="s">
        <v>3481</v>
      </c>
    </row>
    <row r="2596" s="14" customFormat="1">
      <c r="A2596" s="14"/>
      <c r="B2596" s="245"/>
      <c r="C2596" s="246"/>
      <c r="D2596" s="236" t="s">
        <v>192</v>
      </c>
      <c r="E2596" s="247" t="s">
        <v>19</v>
      </c>
      <c r="F2596" s="248" t="s">
        <v>914</v>
      </c>
      <c r="G2596" s="246"/>
      <c r="H2596" s="249">
        <v>14.880000000000001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192</v>
      </c>
      <c r="AU2596" s="255" t="s">
        <v>80</v>
      </c>
      <c r="AV2596" s="14" t="s">
        <v>80</v>
      </c>
      <c r="AW2596" s="14" t="s">
        <v>194</v>
      </c>
      <c r="AX2596" s="14" t="s">
        <v>71</v>
      </c>
      <c r="AY2596" s="255" t="s">
        <v>181</v>
      </c>
    </row>
    <row r="2597" s="14" customFormat="1">
      <c r="A2597" s="14"/>
      <c r="B2597" s="245"/>
      <c r="C2597" s="246"/>
      <c r="D2597" s="236" t="s">
        <v>192</v>
      </c>
      <c r="E2597" s="246"/>
      <c r="F2597" s="248" t="s">
        <v>3482</v>
      </c>
      <c r="G2597" s="246"/>
      <c r="H2597" s="249">
        <v>15.624000000000001</v>
      </c>
      <c r="I2597" s="250"/>
      <c r="J2597" s="246"/>
      <c r="K2597" s="246"/>
      <c r="L2597" s="251"/>
      <c r="M2597" s="252"/>
      <c r="N2597" s="253"/>
      <c r="O2597" s="253"/>
      <c r="P2597" s="253"/>
      <c r="Q2597" s="253"/>
      <c r="R2597" s="253"/>
      <c r="S2597" s="253"/>
      <c r="T2597" s="25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T2597" s="255" t="s">
        <v>192</v>
      </c>
      <c r="AU2597" s="255" t="s">
        <v>80</v>
      </c>
      <c r="AV2597" s="14" t="s">
        <v>80</v>
      </c>
      <c r="AW2597" s="14" t="s">
        <v>4</v>
      </c>
      <c r="AX2597" s="14" t="s">
        <v>78</v>
      </c>
      <c r="AY2597" s="255" t="s">
        <v>181</v>
      </c>
    </row>
    <row r="2598" s="2" customFormat="1" ht="55.5" customHeight="1">
      <c r="A2598" s="41"/>
      <c r="B2598" s="42"/>
      <c r="C2598" s="216" t="s">
        <v>3483</v>
      </c>
      <c r="D2598" s="216" t="s">
        <v>183</v>
      </c>
      <c r="E2598" s="217" t="s">
        <v>3484</v>
      </c>
      <c r="F2598" s="218" t="s">
        <v>3485</v>
      </c>
      <c r="G2598" s="219" t="s">
        <v>283</v>
      </c>
      <c r="H2598" s="220">
        <v>770.20100000000002</v>
      </c>
      <c r="I2598" s="221"/>
      <c r="J2598" s="222">
        <f>ROUND(I2598*H2598,2)</f>
        <v>0</v>
      </c>
      <c r="K2598" s="218" t="s">
        <v>187</v>
      </c>
      <c r="L2598" s="47"/>
      <c r="M2598" s="223" t="s">
        <v>19</v>
      </c>
      <c r="N2598" s="224" t="s">
        <v>42</v>
      </c>
      <c r="O2598" s="87"/>
      <c r="P2598" s="225">
        <f>O2598*H2598</f>
        <v>0</v>
      </c>
      <c r="Q2598" s="225">
        <v>0</v>
      </c>
      <c r="R2598" s="225">
        <f>Q2598*H2598</f>
        <v>0</v>
      </c>
      <c r="S2598" s="225">
        <v>0.0060000000000000001</v>
      </c>
      <c r="T2598" s="226">
        <f>S2598*H2598</f>
        <v>4.6212059999999999</v>
      </c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R2598" s="227" t="s">
        <v>308</v>
      </c>
      <c r="AT2598" s="227" t="s">
        <v>183</v>
      </c>
      <c r="AU2598" s="227" t="s">
        <v>80</v>
      </c>
      <c r="AY2598" s="20" t="s">
        <v>181</v>
      </c>
      <c r="BE2598" s="228">
        <f>IF(N2598="základní",J2598,0)</f>
        <v>0</v>
      </c>
      <c r="BF2598" s="228">
        <f>IF(N2598="snížená",J2598,0)</f>
        <v>0</v>
      </c>
      <c r="BG2598" s="228">
        <f>IF(N2598="zákl. přenesená",J2598,0)</f>
        <v>0</v>
      </c>
      <c r="BH2598" s="228">
        <f>IF(N2598="sníž. přenesená",J2598,0)</f>
        <v>0</v>
      </c>
      <c r="BI2598" s="228">
        <f>IF(N2598="nulová",J2598,0)</f>
        <v>0</v>
      </c>
      <c r="BJ2598" s="20" t="s">
        <v>78</v>
      </c>
      <c r="BK2598" s="228">
        <f>ROUND(I2598*H2598,2)</f>
        <v>0</v>
      </c>
      <c r="BL2598" s="20" t="s">
        <v>308</v>
      </c>
      <c r="BM2598" s="227" t="s">
        <v>3486</v>
      </c>
    </row>
    <row r="2599" s="2" customFormat="1">
      <c r="A2599" s="41"/>
      <c r="B2599" s="42"/>
      <c r="C2599" s="43"/>
      <c r="D2599" s="229" t="s">
        <v>190</v>
      </c>
      <c r="E2599" s="43"/>
      <c r="F2599" s="230" t="s">
        <v>3487</v>
      </c>
      <c r="G2599" s="43"/>
      <c r="H2599" s="43"/>
      <c r="I2599" s="231"/>
      <c r="J2599" s="43"/>
      <c r="K2599" s="43"/>
      <c r="L2599" s="47"/>
      <c r="M2599" s="232"/>
      <c r="N2599" s="233"/>
      <c r="O2599" s="87"/>
      <c r="P2599" s="87"/>
      <c r="Q2599" s="87"/>
      <c r="R2599" s="87"/>
      <c r="S2599" s="87"/>
      <c r="T2599" s="88"/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T2599" s="20" t="s">
        <v>190</v>
      </c>
      <c r="AU2599" s="20" t="s">
        <v>80</v>
      </c>
    </row>
    <row r="2600" s="14" customFormat="1">
      <c r="A2600" s="14"/>
      <c r="B2600" s="245"/>
      <c r="C2600" s="246"/>
      <c r="D2600" s="236" t="s">
        <v>192</v>
      </c>
      <c r="E2600" s="247" t="s">
        <v>19</v>
      </c>
      <c r="F2600" s="248" t="s">
        <v>3488</v>
      </c>
      <c r="G2600" s="246"/>
      <c r="H2600" s="249">
        <v>386.55399999999997</v>
      </c>
      <c r="I2600" s="250"/>
      <c r="J2600" s="246"/>
      <c r="K2600" s="246"/>
      <c r="L2600" s="251"/>
      <c r="M2600" s="252"/>
      <c r="N2600" s="253"/>
      <c r="O2600" s="253"/>
      <c r="P2600" s="253"/>
      <c r="Q2600" s="253"/>
      <c r="R2600" s="253"/>
      <c r="S2600" s="253"/>
      <c r="T2600" s="25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55" t="s">
        <v>192</v>
      </c>
      <c r="AU2600" s="255" t="s">
        <v>80</v>
      </c>
      <c r="AV2600" s="14" t="s">
        <v>80</v>
      </c>
      <c r="AW2600" s="14" t="s">
        <v>194</v>
      </c>
      <c r="AX2600" s="14" t="s">
        <v>71</v>
      </c>
      <c r="AY2600" s="255" t="s">
        <v>181</v>
      </c>
    </row>
    <row r="2601" s="13" customFormat="1">
      <c r="A2601" s="13"/>
      <c r="B2601" s="234"/>
      <c r="C2601" s="235"/>
      <c r="D2601" s="236" t="s">
        <v>192</v>
      </c>
      <c r="E2601" s="237" t="s">
        <v>19</v>
      </c>
      <c r="F2601" s="238" t="s">
        <v>3455</v>
      </c>
      <c r="G2601" s="235"/>
      <c r="H2601" s="237" t="s">
        <v>19</v>
      </c>
      <c r="I2601" s="239"/>
      <c r="J2601" s="235"/>
      <c r="K2601" s="235"/>
      <c r="L2601" s="240"/>
      <c r="M2601" s="241"/>
      <c r="N2601" s="242"/>
      <c r="O2601" s="242"/>
      <c r="P2601" s="242"/>
      <c r="Q2601" s="242"/>
      <c r="R2601" s="242"/>
      <c r="S2601" s="242"/>
      <c r="T2601" s="24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4" t="s">
        <v>192</v>
      </c>
      <c r="AU2601" s="244" t="s">
        <v>80</v>
      </c>
      <c r="AV2601" s="13" t="s">
        <v>78</v>
      </c>
      <c r="AW2601" s="13" t="s">
        <v>194</v>
      </c>
      <c r="AX2601" s="13" t="s">
        <v>71</v>
      </c>
      <c r="AY2601" s="244" t="s">
        <v>181</v>
      </c>
    </row>
    <row r="2602" s="14" customFormat="1">
      <c r="A2602" s="14"/>
      <c r="B2602" s="245"/>
      <c r="C2602" s="246"/>
      <c r="D2602" s="236" t="s">
        <v>192</v>
      </c>
      <c r="E2602" s="247" t="s">
        <v>19</v>
      </c>
      <c r="F2602" s="248" t="s">
        <v>3489</v>
      </c>
      <c r="G2602" s="246"/>
      <c r="H2602" s="249">
        <v>180.06700000000001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192</v>
      </c>
      <c r="AU2602" s="255" t="s">
        <v>80</v>
      </c>
      <c r="AV2602" s="14" t="s">
        <v>80</v>
      </c>
      <c r="AW2602" s="14" t="s">
        <v>194</v>
      </c>
      <c r="AX2602" s="14" t="s">
        <v>71</v>
      </c>
      <c r="AY2602" s="255" t="s">
        <v>181</v>
      </c>
    </row>
    <row r="2603" s="14" customFormat="1">
      <c r="A2603" s="14"/>
      <c r="B2603" s="245"/>
      <c r="C2603" s="246"/>
      <c r="D2603" s="236" t="s">
        <v>192</v>
      </c>
      <c r="E2603" s="247" t="s">
        <v>19</v>
      </c>
      <c r="F2603" s="248" t="s">
        <v>3490</v>
      </c>
      <c r="G2603" s="246"/>
      <c r="H2603" s="249">
        <v>174.43900000000002</v>
      </c>
      <c r="I2603" s="250"/>
      <c r="J2603" s="246"/>
      <c r="K2603" s="246"/>
      <c r="L2603" s="251"/>
      <c r="M2603" s="252"/>
      <c r="N2603" s="253"/>
      <c r="O2603" s="253"/>
      <c r="P2603" s="253"/>
      <c r="Q2603" s="253"/>
      <c r="R2603" s="253"/>
      <c r="S2603" s="253"/>
      <c r="T2603" s="25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5" t="s">
        <v>192</v>
      </c>
      <c r="AU2603" s="255" t="s">
        <v>80</v>
      </c>
      <c r="AV2603" s="14" t="s">
        <v>80</v>
      </c>
      <c r="AW2603" s="14" t="s">
        <v>194</v>
      </c>
      <c r="AX2603" s="14" t="s">
        <v>71</v>
      </c>
      <c r="AY2603" s="255" t="s">
        <v>181</v>
      </c>
    </row>
    <row r="2604" s="14" customFormat="1">
      <c r="A2604" s="14"/>
      <c r="B2604" s="245"/>
      <c r="C2604" s="246"/>
      <c r="D2604" s="236" t="s">
        <v>192</v>
      </c>
      <c r="E2604" s="247" t="s">
        <v>19</v>
      </c>
      <c r="F2604" s="248" t="s">
        <v>3491</v>
      </c>
      <c r="G2604" s="246"/>
      <c r="H2604" s="249">
        <v>29.140499999999999</v>
      </c>
      <c r="I2604" s="250"/>
      <c r="J2604" s="246"/>
      <c r="K2604" s="246"/>
      <c r="L2604" s="251"/>
      <c r="M2604" s="252"/>
      <c r="N2604" s="253"/>
      <c r="O2604" s="253"/>
      <c r="P2604" s="253"/>
      <c r="Q2604" s="253"/>
      <c r="R2604" s="253"/>
      <c r="S2604" s="253"/>
      <c r="T2604" s="25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5" t="s">
        <v>192</v>
      </c>
      <c r="AU2604" s="255" t="s">
        <v>80</v>
      </c>
      <c r="AV2604" s="14" t="s">
        <v>80</v>
      </c>
      <c r="AW2604" s="14" t="s">
        <v>194</v>
      </c>
      <c r="AX2604" s="14" t="s">
        <v>71</v>
      </c>
      <c r="AY2604" s="255" t="s">
        <v>181</v>
      </c>
    </row>
    <row r="2605" s="2" customFormat="1" ht="55.5" customHeight="1">
      <c r="A2605" s="41"/>
      <c r="B2605" s="42"/>
      <c r="C2605" s="216" t="s">
        <v>3492</v>
      </c>
      <c r="D2605" s="216" t="s">
        <v>183</v>
      </c>
      <c r="E2605" s="217" t="s">
        <v>3493</v>
      </c>
      <c r="F2605" s="218" t="s">
        <v>3494</v>
      </c>
      <c r="G2605" s="219" t="s">
        <v>283</v>
      </c>
      <c r="H2605" s="220">
        <v>13.509</v>
      </c>
      <c r="I2605" s="221"/>
      <c r="J2605" s="222">
        <f>ROUND(I2605*H2605,2)</f>
        <v>0</v>
      </c>
      <c r="K2605" s="218" t="s">
        <v>187</v>
      </c>
      <c r="L2605" s="47"/>
      <c r="M2605" s="223" t="s">
        <v>19</v>
      </c>
      <c r="N2605" s="224" t="s">
        <v>42</v>
      </c>
      <c r="O2605" s="87"/>
      <c r="P2605" s="225">
        <f>O2605*H2605</f>
        <v>0</v>
      </c>
      <c r="Q2605" s="225">
        <v>0</v>
      </c>
      <c r="R2605" s="225">
        <f>Q2605*H2605</f>
        <v>0</v>
      </c>
      <c r="S2605" s="225">
        <v>0.014999999999999999</v>
      </c>
      <c r="T2605" s="226">
        <f>S2605*H2605</f>
        <v>0.20263500000000001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7" t="s">
        <v>308</v>
      </c>
      <c r="AT2605" s="227" t="s">
        <v>183</v>
      </c>
      <c r="AU2605" s="227" t="s">
        <v>80</v>
      </c>
      <c r="AY2605" s="20" t="s">
        <v>181</v>
      </c>
      <c r="BE2605" s="228">
        <f>IF(N2605="základní",J2605,0)</f>
        <v>0</v>
      </c>
      <c r="BF2605" s="228">
        <f>IF(N2605="snížená",J2605,0)</f>
        <v>0</v>
      </c>
      <c r="BG2605" s="228">
        <f>IF(N2605="zákl. přenesená",J2605,0)</f>
        <v>0</v>
      </c>
      <c r="BH2605" s="228">
        <f>IF(N2605="sníž. přenesená",J2605,0)</f>
        <v>0</v>
      </c>
      <c r="BI2605" s="228">
        <f>IF(N2605="nulová",J2605,0)</f>
        <v>0</v>
      </c>
      <c r="BJ2605" s="20" t="s">
        <v>78</v>
      </c>
      <c r="BK2605" s="228">
        <f>ROUND(I2605*H2605,2)</f>
        <v>0</v>
      </c>
      <c r="BL2605" s="20" t="s">
        <v>308</v>
      </c>
      <c r="BM2605" s="227" t="s">
        <v>3495</v>
      </c>
    </row>
    <row r="2606" s="2" customFormat="1">
      <c r="A2606" s="41"/>
      <c r="B2606" s="42"/>
      <c r="C2606" s="43"/>
      <c r="D2606" s="229" t="s">
        <v>190</v>
      </c>
      <c r="E2606" s="43"/>
      <c r="F2606" s="230" t="s">
        <v>3496</v>
      </c>
      <c r="G2606" s="43"/>
      <c r="H2606" s="43"/>
      <c r="I2606" s="231"/>
      <c r="J2606" s="43"/>
      <c r="K2606" s="43"/>
      <c r="L2606" s="47"/>
      <c r="M2606" s="232"/>
      <c r="N2606" s="233"/>
      <c r="O2606" s="87"/>
      <c r="P2606" s="87"/>
      <c r="Q2606" s="87"/>
      <c r="R2606" s="87"/>
      <c r="S2606" s="87"/>
      <c r="T2606" s="88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T2606" s="20" t="s">
        <v>190</v>
      </c>
      <c r="AU2606" s="20" t="s">
        <v>80</v>
      </c>
    </row>
    <row r="2607" s="14" customFormat="1">
      <c r="A2607" s="14"/>
      <c r="B2607" s="245"/>
      <c r="C2607" s="246"/>
      <c r="D2607" s="236" t="s">
        <v>192</v>
      </c>
      <c r="E2607" s="247" t="s">
        <v>19</v>
      </c>
      <c r="F2607" s="248" t="s">
        <v>3306</v>
      </c>
      <c r="G2607" s="246"/>
      <c r="H2607" s="249">
        <v>13.509349999999998</v>
      </c>
      <c r="I2607" s="250"/>
      <c r="J2607" s="246"/>
      <c r="K2607" s="246"/>
      <c r="L2607" s="251"/>
      <c r="M2607" s="252"/>
      <c r="N2607" s="253"/>
      <c r="O2607" s="253"/>
      <c r="P2607" s="253"/>
      <c r="Q2607" s="253"/>
      <c r="R2607" s="253"/>
      <c r="S2607" s="253"/>
      <c r="T2607" s="25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5" t="s">
        <v>192</v>
      </c>
      <c r="AU2607" s="255" t="s">
        <v>80</v>
      </c>
      <c r="AV2607" s="14" t="s">
        <v>80</v>
      </c>
      <c r="AW2607" s="14" t="s">
        <v>194</v>
      </c>
      <c r="AX2607" s="14" t="s">
        <v>71</v>
      </c>
      <c r="AY2607" s="255" t="s">
        <v>181</v>
      </c>
    </row>
    <row r="2608" s="2" customFormat="1" ht="37.8" customHeight="1">
      <c r="A2608" s="41"/>
      <c r="B2608" s="42"/>
      <c r="C2608" s="216" t="s">
        <v>3497</v>
      </c>
      <c r="D2608" s="216" t="s">
        <v>183</v>
      </c>
      <c r="E2608" s="217" t="s">
        <v>3498</v>
      </c>
      <c r="F2608" s="218" t="s">
        <v>3499</v>
      </c>
      <c r="G2608" s="219" t="s">
        <v>283</v>
      </c>
      <c r="H2608" s="220">
        <v>216.12000000000001</v>
      </c>
      <c r="I2608" s="221"/>
      <c r="J2608" s="222">
        <f>ROUND(I2608*H2608,2)</f>
        <v>0</v>
      </c>
      <c r="K2608" s="218" t="s">
        <v>187</v>
      </c>
      <c r="L2608" s="47"/>
      <c r="M2608" s="223" t="s">
        <v>19</v>
      </c>
      <c r="N2608" s="224" t="s">
        <v>42</v>
      </c>
      <c r="O2608" s="87"/>
      <c r="P2608" s="225">
        <f>O2608*H2608</f>
        <v>0</v>
      </c>
      <c r="Q2608" s="225">
        <v>0</v>
      </c>
      <c r="R2608" s="225">
        <f>Q2608*H2608</f>
        <v>0</v>
      </c>
      <c r="S2608" s="225">
        <v>0</v>
      </c>
      <c r="T2608" s="226">
        <f>S2608*H2608</f>
        <v>0</v>
      </c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R2608" s="227" t="s">
        <v>308</v>
      </c>
      <c r="AT2608" s="227" t="s">
        <v>183</v>
      </c>
      <c r="AU2608" s="227" t="s">
        <v>80</v>
      </c>
      <c r="AY2608" s="20" t="s">
        <v>181</v>
      </c>
      <c r="BE2608" s="228">
        <f>IF(N2608="základní",J2608,0)</f>
        <v>0</v>
      </c>
      <c r="BF2608" s="228">
        <f>IF(N2608="snížená",J2608,0)</f>
        <v>0</v>
      </c>
      <c r="BG2608" s="228">
        <f>IF(N2608="zákl. přenesená",J2608,0)</f>
        <v>0</v>
      </c>
      <c r="BH2608" s="228">
        <f>IF(N2608="sníž. přenesená",J2608,0)</f>
        <v>0</v>
      </c>
      <c r="BI2608" s="228">
        <f>IF(N2608="nulová",J2608,0)</f>
        <v>0</v>
      </c>
      <c r="BJ2608" s="20" t="s">
        <v>78</v>
      </c>
      <c r="BK2608" s="228">
        <f>ROUND(I2608*H2608,2)</f>
        <v>0</v>
      </c>
      <c r="BL2608" s="20" t="s">
        <v>308</v>
      </c>
      <c r="BM2608" s="227" t="s">
        <v>3500</v>
      </c>
    </row>
    <row r="2609" s="2" customFormat="1">
      <c r="A2609" s="41"/>
      <c r="B2609" s="42"/>
      <c r="C2609" s="43"/>
      <c r="D2609" s="229" t="s">
        <v>190</v>
      </c>
      <c r="E2609" s="43"/>
      <c r="F2609" s="230" t="s">
        <v>3501</v>
      </c>
      <c r="G2609" s="43"/>
      <c r="H2609" s="43"/>
      <c r="I2609" s="231"/>
      <c r="J2609" s="43"/>
      <c r="K2609" s="43"/>
      <c r="L2609" s="47"/>
      <c r="M2609" s="232"/>
      <c r="N2609" s="233"/>
      <c r="O2609" s="87"/>
      <c r="P2609" s="87"/>
      <c r="Q2609" s="87"/>
      <c r="R2609" s="87"/>
      <c r="S2609" s="87"/>
      <c r="T2609" s="88"/>
      <c r="U2609" s="41"/>
      <c r="V2609" s="41"/>
      <c r="W2609" s="41"/>
      <c r="X2609" s="41"/>
      <c r="Y2609" s="41"/>
      <c r="Z2609" s="41"/>
      <c r="AA2609" s="41"/>
      <c r="AB2609" s="41"/>
      <c r="AC2609" s="41"/>
      <c r="AD2609" s="41"/>
      <c r="AE2609" s="41"/>
      <c r="AT2609" s="20" t="s">
        <v>190</v>
      </c>
      <c r="AU2609" s="20" t="s">
        <v>80</v>
      </c>
    </row>
    <row r="2610" s="14" customFormat="1">
      <c r="A2610" s="14"/>
      <c r="B2610" s="245"/>
      <c r="C2610" s="246"/>
      <c r="D2610" s="236" t="s">
        <v>192</v>
      </c>
      <c r="E2610" s="247" t="s">
        <v>19</v>
      </c>
      <c r="F2610" s="248" t="s">
        <v>3502</v>
      </c>
      <c r="G2610" s="246"/>
      <c r="H2610" s="249">
        <v>152.38999999999999</v>
      </c>
      <c r="I2610" s="250"/>
      <c r="J2610" s="246"/>
      <c r="K2610" s="246"/>
      <c r="L2610" s="251"/>
      <c r="M2610" s="252"/>
      <c r="N2610" s="253"/>
      <c r="O2610" s="253"/>
      <c r="P2610" s="253"/>
      <c r="Q2610" s="253"/>
      <c r="R2610" s="253"/>
      <c r="S2610" s="253"/>
      <c r="T2610" s="25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5" t="s">
        <v>192</v>
      </c>
      <c r="AU2610" s="255" t="s">
        <v>80</v>
      </c>
      <c r="AV2610" s="14" t="s">
        <v>80</v>
      </c>
      <c r="AW2610" s="14" t="s">
        <v>194</v>
      </c>
      <c r="AX2610" s="14" t="s">
        <v>71</v>
      </c>
      <c r="AY2610" s="255" t="s">
        <v>181</v>
      </c>
    </row>
    <row r="2611" s="14" customFormat="1">
      <c r="A2611" s="14"/>
      <c r="B2611" s="245"/>
      <c r="C2611" s="246"/>
      <c r="D2611" s="236" t="s">
        <v>192</v>
      </c>
      <c r="E2611" s="247" t="s">
        <v>19</v>
      </c>
      <c r="F2611" s="248" t="s">
        <v>1926</v>
      </c>
      <c r="G2611" s="246"/>
      <c r="H2611" s="249">
        <v>63.729999999999997</v>
      </c>
      <c r="I2611" s="250"/>
      <c r="J2611" s="246"/>
      <c r="K2611" s="246"/>
      <c r="L2611" s="251"/>
      <c r="M2611" s="252"/>
      <c r="N2611" s="253"/>
      <c r="O2611" s="253"/>
      <c r="P2611" s="253"/>
      <c r="Q2611" s="253"/>
      <c r="R2611" s="253"/>
      <c r="S2611" s="253"/>
      <c r="T2611" s="25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T2611" s="255" t="s">
        <v>192</v>
      </c>
      <c r="AU2611" s="255" t="s">
        <v>80</v>
      </c>
      <c r="AV2611" s="14" t="s">
        <v>80</v>
      </c>
      <c r="AW2611" s="14" t="s">
        <v>194</v>
      </c>
      <c r="AX2611" s="14" t="s">
        <v>71</v>
      </c>
      <c r="AY2611" s="255" t="s">
        <v>181</v>
      </c>
    </row>
    <row r="2612" s="2" customFormat="1" ht="24.15" customHeight="1">
      <c r="A2612" s="41"/>
      <c r="B2612" s="42"/>
      <c r="C2612" s="278" t="s">
        <v>3503</v>
      </c>
      <c r="D2612" s="278" t="s">
        <v>296</v>
      </c>
      <c r="E2612" s="279" t="s">
        <v>3504</v>
      </c>
      <c r="F2612" s="280" t="s">
        <v>3505</v>
      </c>
      <c r="G2612" s="281" t="s">
        <v>283</v>
      </c>
      <c r="H2612" s="282">
        <v>226.92599999999999</v>
      </c>
      <c r="I2612" s="283"/>
      <c r="J2612" s="284">
        <f>ROUND(I2612*H2612,2)</f>
        <v>0</v>
      </c>
      <c r="K2612" s="280" t="s">
        <v>187</v>
      </c>
      <c r="L2612" s="285"/>
      <c r="M2612" s="286" t="s">
        <v>19</v>
      </c>
      <c r="N2612" s="287" t="s">
        <v>42</v>
      </c>
      <c r="O2612" s="87"/>
      <c r="P2612" s="225">
        <f>O2612*H2612</f>
        <v>0</v>
      </c>
      <c r="Q2612" s="225">
        <v>0.0025000000000000001</v>
      </c>
      <c r="R2612" s="225">
        <f>Q2612*H2612</f>
        <v>0.56731500000000001</v>
      </c>
      <c r="S2612" s="225">
        <v>0</v>
      </c>
      <c r="T2612" s="226">
        <f>S2612*H2612</f>
        <v>0</v>
      </c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R2612" s="227" t="s">
        <v>410</v>
      </c>
      <c r="AT2612" s="227" t="s">
        <v>296</v>
      </c>
      <c r="AU2612" s="227" t="s">
        <v>80</v>
      </c>
      <c r="AY2612" s="20" t="s">
        <v>181</v>
      </c>
      <c r="BE2612" s="228">
        <f>IF(N2612="základní",J2612,0)</f>
        <v>0</v>
      </c>
      <c r="BF2612" s="228">
        <f>IF(N2612="snížená",J2612,0)</f>
        <v>0</v>
      </c>
      <c r="BG2612" s="228">
        <f>IF(N2612="zákl. přenesená",J2612,0)</f>
        <v>0</v>
      </c>
      <c r="BH2612" s="228">
        <f>IF(N2612="sníž. přenesená",J2612,0)</f>
        <v>0</v>
      </c>
      <c r="BI2612" s="228">
        <f>IF(N2612="nulová",J2612,0)</f>
        <v>0</v>
      </c>
      <c r="BJ2612" s="20" t="s">
        <v>78</v>
      </c>
      <c r="BK2612" s="228">
        <f>ROUND(I2612*H2612,2)</f>
        <v>0</v>
      </c>
      <c r="BL2612" s="20" t="s">
        <v>308</v>
      </c>
      <c r="BM2612" s="227" t="s">
        <v>3506</v>
      </c>
    </row>
    <row r="2613" s="14" customFormat="1">
      <c r="A2613" s="14"/>
      <c r="B2613" s="245"/>
      <c r="C2613" s="246"/>
      <c r="D2613" s="236" t="s">
        <v>192</v>
      </c>
      <c r="E2613" s="246"/>
      <c r="F2613" s="248" t="s">
        <v>3507</v>
      </c>
      <c r="G2613" s="246"/>
      <c r="H2613" s="249">
        <v>226.92599999999999</v>
      </c>
      <c r="I2613" s="250"/>
      <c r="J2613" s="246"/>
      <c r="K2613" s="246"/>
      <c r="L2613" s="251"/>
      <c r="M2613" s="252"/>
      <c r="N2613" s="253"/>
      <c r="O2613" s="253"/>
      <c r="P2613" s="253"/>
      <c r="Q2613" s="253"/>
      <c r="R2613" s="253"/>
      <c r="S2613" s="253"/>
      <c r="T2613" s="25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55" t="s">
        <v>192</v>
      </c>
      <c r="AU2613" s="255" t="s">
        <v>80</v>
      </c>
      <c r="AV2613" s="14" t="s">
        <v>80</v>
      </c>
      <c r="AW2613" s="14" t="s">
        <v>4</v>
      </c>
      <c r="AX2613" s="14" t="s">
        <v>78</v>
      </c>
      <c r="AY2613" s="255" t="s">
        <v>181</v>
      </c>
    </row>
    <row r="2614" s="2" customFormat="1" ht="44.25" customHeight="1">
      <c r="A2614" s="41"/>
      <c r="B2614" s="42"/>
      <c r="C2614" s="216" t="s">
        <v>3508</v>
      </c>
      <c r="D2614" s="216" t="s">
        <v>183</v>
      </c>
      <c r="E2614" s="217" t="s">
        <v>3509</v>
      </c>
      <c r="F2614" s="218" t="s">
        <v>3510</v>
      </c>
      <c r="G2614" s="219" t="s">
        <v>283</v>
      </c>
      <c r="H2614" s="220">
        <v>4.25</v>
      </c>
      <c r="I2614" s="221"/>
      <c r="J2614" s="222">
        <f>ROUND(I2614*H2614,2)</f>
        <v>0</v>
      </c>
      <c r="K2614" s="218" t="s">
        <v>187</v>
      </c>
      <c r="L2614" s="47"/>
      <c r="M2614" s="223" t="s">
        <v>19</v>
      </c>
      <c r="N2614" s="224" t="s">
        <v>42</v>
      </c>
      <c r="O2614" s="87"/>
      <c r="P2614" s="225">
        <f>O2614*H2614</f>
        <v>0</v>
      </c>
      <c r="Q2614" s="225">
        <v>0</v>
      </c>
      <c r="R2614" s="225">
        <f>Q2614*H2614</f>
        <v>0</v>
      </c>
      <c r="S2614" s="225">
        <v>0.0025000000000000001</v>
      </c>
      <c r="T2614" s="226">
        <f>S2614*H2614</f>
        <v>0.010625000000000001</v>
      </c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R2614" s="227" t="s">
        <v>308</v>
      </c>
      <c r="AT2614" s="227" t="s">
        <v>183</v>
      </c>
      <c r="AU2614" s="227" t="s">
        <v>80</v>
      </c>
      <c r="AY2614" s="20" t="s">
        <v>181</v>
      </c>
      <c r="BE2614" s="228">
        <f>IF(N2614="základní",J2614,0)</f>
        <v>0</v>
      </c>
      <c r="BF2614" s="228">
        <f>IF(N2614="snížená",J2614,0)</f>
        <v>0</v>
      </c>
      <c r="BG2614" s="228">
        <f>IF(N2614="zákl. přenesená",J2614,0)</f>
        <v>0</v>
      </c>
      <c r="BH2614" s="228">
        <f>IF(N2614="sníž. přenesená",J2614,0)</f>
        <v>0</v>
      </c>
      <c r="BI2614" s="228">
        <f>IF(N2614="nulová",J2614,0)</f>
        <v>0</v>
      </c>
      <c r="BJ2614" s="20" t="s">
        <v>78</v>
      </c>
      <c r="BK2614" s="228">
        <f>ROUND(I2614*H2614,2)</f>
        <v>0</v>
      </c>
      <c r="BL2614" s="20" t="s">
        <v>308</v>
      </c>
      <c r="BM2614" s="227" t="s">
        <v>3511</v>
      </c>
    </row>
    <row r="2615" s="2" customFormat="1">
      <c r="A2615" s="41"/>
      <c r="B2615" s="42"/>
      <c r="C2615" s="43"/>
      <c r="D2615" s="229" t="s">
        <v>190</v>
      </c>
      <c r="E2615" s="43"/>
      <c r="F2615" s="230" t="s">
        <v>3512</v>
      </c>
      <c r="G2615" s="43"/>
      <c r="H2615" s="43"/>
      <c r="I2615" s="231"/>
      <c r="J2615" s="43"/>
      <c r="K2615" s="43"/>
      <c r="L2615" s="47"/>
      <c r="M2615" s="232"/>
      <c r="N2615" s="233"/>
      <c r="O2615" s="87"/>
      <c r="P2615" s="87"/>
      <c r="Q2615" s="87"/>
      <c r="R2615" s="87"/>
      <c r="S2615" s="87"/>
      <c r="T2615" s="88"/>
      <c r="U2615" s="41"/>
      <c r="V2615" s="41"/>
      <c r="W2615" s="41"/>
      <c r="X2615" s="41"/>
      <c r="Y2615" s="41"/>
      <c r="Z2615" s="41"/>
      <c r="AA2615" s="41"/>
      <c r="AB2615" s="41"/>
      <c r="AC2615" s="41"/>
      <c r="AD2615" s="41"/>
      <c r="AE2615" s="41"/>
      <c r="AT2615" s="20" t="s">
        <v>190</v>
      </c>
      <c r="AU2615" s="20" t="s">
        <v>80</v>
      </c>
    </row>
    <row r="2616" s="14" customFormat="1">
      <c r="A2616" s="14"/>
      <c r="B2616" s="245"/>
      <c r="C2616" s="246"/>
      <c r="D2616" s="236" t="s">
        <v>192</v>
      </c>
      <c r="E2616" s="247" t="s">
        <v>19</v>
      </c>
      <c r="F2616" s="248" t="s">
        <v>3513</v>
      </c>
      <c r="G2616" s="246"/>
      <c r="H2616" s="249">
        <v>4.25</v>
      </c>
      <c r="I2616" s="250"/>
      <c r="J2616" s="246"/>
      <c r="K2616" s="246"/>
      <c r="L2616" s="251"/>
      <c r="M2616" s="252"/>
      <c r="N2616" s="253"/>
      <c r="O2616" s="253"/>
      <c r="P2616" s="253"/>
      <c r="Q2616" s="253"/>
      <c r="R2616" s="253"/>
      <c r="S2616" s="253"/>
      <c r="T2616" s="25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55" t="s">
        <v>192</v>
      </c>
      <c r="AU2616" s="255" t="s">
        <v>80</v>
      </c>
      <c r="AV2616" s="14" t="s">
        <v>80</v>
      </c>
      <c r="AW2616" s="14" t="s">
        <v>194</v>
      </c>
      <c r="AX2616" s="14" t="s">
        <v>71</v>
      </c>
      <c r="AY2616" s="255" t="s">
        <v>181</v>
      </c>
    </row>
    <row r="2617" s="2" customFormat="1" ht="44.25" customHeight="1">
      <c r="A2617" s="41"/>
      <c r="B2617" s="42"/>
      <c r="C2617" s="216" t="s">
        <v>3514</v>
      </c>
      <c r="D2617" s="216" t="s">
        <v>183</v>
      </c>
      <c r="E2617" s="217" t="s">
        <v>3515</v>
      </c>
      <c r="F2617" s="218" t="s">
        <v>3516</v>
      </c>
      <c r="G2617" s="219" t="s">
        <v>283</v>
      </c>
      <c r="H2617" s="220">
        <v>16.928000000000001</v>
      </c>
      <c r="I2617" s="221"/>
      <c r="J2617" s="222">
        <f>ROUND(I2617*H2617,2)</f>
        <v>0</v>
      </c>
      <c r="K2617" s="218" t="s">
        <v>187</v>
      </c>
      <c r="L2617" s="47"/>
      <c r="M2617" s="223" t="s">
        <v>19</v>
      </c>
      <c r="N2617" s="224" t="s">
        <v>42</v>
      </c>
      <c r="O2617" s="87"/>
      <c r="P2617" s="225">
        <f>O2617*H2617</f>
        <v>0</v>
      </c>
      <c r="Q2617" s="225">
        <v>0.0060000000000000001</v>
      </c>
      <c r="R2617" s="225">
        <f>Q2617*H2617</f>
        <v>0.10156800000000001</v>
      </c>
      <c r="S2617" s="225">
        <v>0</v>
      </c>
      <c r="T2617" s="226">
        <f>S2617*H2617</f>
        <v>0</v>
      </c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R2617" s="227" t="s">
        <v>308</v>
      </c>
      <c r="AT2617" s="227" t="s">
        <v>183</v>
      </c>
      <c r="AU2617" s="227" t="s">
        <v>80</v>
      </c>
      <c r="AY2617" s="20" t="s">
        <v>181</v>
      </c>
      <c r="BE2617" s="228">
        <f>IF(N2617="základní",J2617,0)</f>
        <v>0</v>
      </c>
      <c r="BF2617" s="228">
        <f>IF(N2617="snížená",J2617,0)</f>
        <v>0</v>
      </c>
      <c r="BG2617" s="228">
        <f>IF(N2617="zákl. přenesená",J2617,0)</f>
        <v>0</v>
      </c>
      <c r="BH2617" s="228">
        <f>IF(N2617="sníž. přenesená",J2617,0)</f>
        <v>0</v>
      </c>
      <c r="BI2617" s="228">
        <f>IF(N2617="nulová",J2617,0)</f>
        <v>0</v>
      </c>
      <c r="BJ2617" s="20" t="s">
        <v>78</v>
      </c>
      <c r="BK2617" s="228">
        <f>ROUND(I2617*H2617,2)</f>
        <v>0</v>
      </c>
      <c r="BL2617" s="20" t="s">
        <v>308</v>
      </c>
      <c r="BM2617" s="227" t="s">
        <v>3517</v>
      </c>
    </row>
    <row r="2618" s="2" customFormat="1">
      <c r="A2618" s="41"/>
      <c r="B2618" s="42"/>
      <c r="C2618" s="43"/>
      <c r="D2618" s="229" t="s">
        <v>190</v>
      </c>
      <c r="E2618" s="43"/>
      <c r="F2618" s="230" t="s">
        <v>3518</v>
      </c>
      <c r="G2618" s="43"/>
      <c r="H2618" s="43"/>
      <c r="I2618" s="231"/>
      <c r="J2618" s="43"/>
      <c r="K2618" s="43"/>
      <c r="L2618" s="47"/>
      <c r="M2618" s="232"/>
      <c r="N2618" s="233"/>
      <c r="O2618" s="87"/>
      <c r="P2618" s="87"/>
      <c r="Q2618" s="87"/>
      <c r="R2618" s="87"/>
      <c r="S2618" s="87"/>
      <c r="T2618" s="88"/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T2618" s="20" t="s">
        <v>190</v>
      </c>
      <c r="AU2618" s="20" t="s">
        <v>80</v>
      </c>
    </row>
    <row r="2619" s="14" customFormat="1">
      <c r="A2619" s="14"/>
      <c r="B2619" s="245"/>
      <c r="C2619" s="246"/>
      <c r="D2619" s="236" t="s">
        <v>192</v>
      </c>
      <c r="E2619" s="247" t="s">
        <v>19</v>
      </c>
      <c r="F2619" s="248" t="s">
        <v>776</v>
      </c>
      <c r="G2619" s="246"/>
      <c r="H2619" s="249">
        <v>16.927499999999998</v>
      </c>
      <c r="I2619" s="250"/>
      <c r="J2619" s="246"/>
      <c r="K2619" s="246"/>
      <c r="L2619" s="251"/>
      <c r="M2619" s="252"/>
      <c r="N2619" s="253"/>
      <c r="O2619" s="253"/>
      <c r="P2619" s="253"/>
      <c r="Q2619" s="253"/>
      <c r="R2619" s="253"/>
      <c r="S2619" s="253"/>
      <c r="T2619" s="25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5" t="s">
        <v>192</v>
      </c>
      <c r="AU2619" s="255" t="s">
        <v>80</v>
      </c>
      <c r="AV2619" s="14" t="s">
        <v>80</v>
      </c>
      <c r="AW2619" s="14" t="s">
        <v>194</v>
      </c>
      <c r="AX2619" s="14" t="s">
        <v>71</v>
      </c>
      <c r="AY2619" s="255" t="s">
        <v>181</v>
      </c>
    </row>
    <row r="2620" s="2" customFormat="1" ht="24.15" customHeight="1">
      <c r="A2620" s="41"/>
      <c r="B2620" s="42"/>
      <c r="C2620" s="278" t="s">
        <v>3519</v>
      </c>
      <c r="D2620" s="278" t="s">
        <v>296</v>
      </c>
      <c r="E2620" s="279" t="s">
        <v>3520</v>
      </c>
      <c r="F2620" s="280" t="s">
        <v>3521</v>
      </c>
      <c r="G2620" s="281" t="s">
        <v>283</v>
      </c>
      <c r="H2620" s="282">
        <v>17.774000000000001</v>
      </c>
      <c r="I2620" s="283"/>
      <c r="J2620" s="284">
        <f>ROUND(I2620*H2620,2)</f>
        <v>0</v>
      </c>
      <c r="K2620" s="280" t="s">
        <v>187</v>
      </c>
      <c r="L2620" s="285"/>
      <c r="M2620" s="286" t="s">
        <v>19</v>
      </c>
      <c r="N2620" s="287" t="s">
        <v>42</v>
      </c>
      <c r="O2620" s="87"/>
      <c r="P2620" s="225">
        <f>O2620*H2620</f>
        <v>0</v>
      </c>
      <c r="Q2620" s="225">
        <v>0.0077499999999999999</v>
      </c>
      <c r="R2620" s="225">
        <f>Q2620*H2620</f>
        <v>0.1377485</v>
      </c>
      <c r="S2620" s="225">
        <v>0</v>
      </c>
      <c r="T2620" s="226">
        <f>S2620*H2620</f>
        <v>0</v>
      </c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R2620" s="227" t="s">
        <v>410</v>
      </c>
      <c r="AT2620" s="227" t="s">
        <v>296</v>
      </c>
      <c r="AU2620" s="227" t="s">
        <v>80</v>
      </c>
      <c r="AY2620" s="20" t="s">
        <v>181</v>
      </c>
      <c r="BE2620" s="228">
        <f>IF(N2620="základní",J2620,0)</f>
        <v>0</v>
      </c>
      <c r="BF2620" s="228">
        <f>IF(N2620="snížená",J2620,0)</f>
        <v>0</v>
      </c>
      <c r="BG2620" s="228">
        <f>IF(N2620="zákl. přenesená",J2620,0)</f>
        <v>0</v>
      </c>
      <c r="BH2620" s="228">
        <f>IF(N2620="sníž. přenesená",J2620,0)</f>
        <v>0</v>
      </c>
      <c r="BI2620" s="228">
        <f>IF(N2620="nulová",J2620,0)</f>
        <v>0</v>
      </c>
      <c r="BJ2620" s="20" t="s">
        <v>78</v>
      </c>
      <c r="BK2620" s="228">
        <f>ROUND(I2620*H2620,2)</f>
        <v>0</v>
      </c>
      <c r="BL2620" s="20" t="s">
        <v>308</v>
      </c>
      <c r="BM2620" s="227" t="s">
        <v>3522</v>
      </c>
    </row>
    <row r="2621" s="14" customFormat="1">
      <c r="A2621" s="14"/>
      <c r="B2621" s="245"/>
      <c r="C2621" s="246"/>
      <c r="D2621" s="236" t="s">
        <v>192</v>
      </c>
      <c r="E2621" s="246"/>
      <c r="F2621" s="248" t="s">
        <v>3523</v>
      </c>
      <c r="G2621" s="246"/>
      <c r="H2621" s="249">
        <v>17.774000000000001</v>
      </c>
      <c r="I2621" s="250"/>
      <c r="J2621" s="246"/>
      <c r="K2621" s="246"/>
      <c r="L2621" s="251"/>
      <c r="M2621" s="252"/>
      <c r="N2621" s="253"/>
      <c r="O2621" s="253"/>
      <c r="P2621" s="253"/>
      <c r="Q2621" s="253"/>
      <c r="R2621" s="253"/>
      <c r="S2621" s="253"/>
      <c r="T2621" s="25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55" t="s">
        <v>192</v>
      </c>
      <c r="AU2621" s="255" t="s">
        <v>80</v>
      </c>
      <c r="AV2621" s="14" t="s">
        <v>80</v>
      </c>
      <c r="AW2621" s="14" t="s">
        <v>4</v>
      </c>
      <c r="AX2621" s="14" t="s">
        <v>78</v>
      </c>
      <c r="AY2621" s="255" t="s">
        <v>181</v>
      </c>
    </row>
    <row r="2622" s="2" customFormat="1" ht="44.25" customHeight="1">
      <c r="A2622" s="41"/>
      <c r="B2622" s="42"/>
      <c r="C2622" s="216" t="s">
        <v>3524</v>
      </c>
      <c r="D2622" s="216" t="s">
        <v>183</v>
      </c>
      <c r="E2622" s="217" t="s">
        <v>3525</v>
      </c>
      <c r="F2622" s="218" t="s">
        <v>3526</v>
      </c>
      <c r="G2622" s="219" t="s">
        <v>283</v>
      </c>
      <c r="H2622" s="220">
        <v>6.218</v>
      </c>
      <c r="I2622" s="221"/>
      <c r="J2622" s="222">
        <f>ROUND(I2622*H2622,2)</f>
        <v>0</v>
      </c>
      <c r="K2622" s="218" t="s">
        <v>187</v>
      </c>
      <c r="L2622" s="47"/>
      <c r="M2622" s="223" t="s">
        <v>19</v>
      </c>
      <c r="N2622" s="224" t="s">
        <v>42</v>
      </c>
      <c r="O2622" s="87"/>
      <c r="P2622" s="225">
        <f>O2622*H2622</f>
        <v>0</v>
      </c>
      <c r="Q2622" s="225">
        <v>0.0030000000000000001</v>
      </c>
      <c r="R2622" s="225">
        <f>Q2622*H2622</f>
        <v>0.018654</v>
      </c>
      <c r="S2622" s="225">
        <v>0</v>
      </c>
      <c r="T2622" s="226">
        <f>S2622*H2622</f>
        <v>0</v>
      </c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R2622" s="227" t="s">
        <v>308</v>
      </c>
      <c r="AT2622" s="227" t="s">
        <v>183</v>
      </c>
      <c r="AU2622" s="227" t="s">
        <v>80</v>
      </c>
      <c r="AY2622" s="20" t="s">
        <v>181</v>
      </c>
      <c r="BE2622" s="228">
        <f>IF(N2622="základní",J2622,0)</f>
        <v>0</v>
      </c>
      <c r="BF2622" s="228">
        <f>IF(N2622="snížená",J2622,0)</f>
        <v>0</v>
      </c>
      <c r="BG2622" s="228">
        <f>IF(N2622="zákl. přenesená",J2622,0)</f>
        <v>0</v>
      </c>
      <c r="BH2622" s="228">
        <f>IF(N2622="sníž. přenesená",J2622,0)</f>
        <v>0</v>
      </c>
      <c r="BI2622" s="228">
        <f>IF(N2622="nulová",J2622,0)</f>
        <v>0</v>
      </c>
      <c r="BJ2622" s="20" t="s">
        <v>78</v>
      </c>
      <c r="BK2622" s="228">
        <f>ROUND(I2622*H2622,2)</f>
        <v>0</v>
      </c>
      <c r="BL2622" s="20" t="s">
        <v>308</v>
      </c>
      <c r="BM2622" s="227" t="s">
        <v>3527</v>
      </c>
    </row>
    <row r="2623" s="2" customFormat="1">
      <c r="A2623" s="41"/>
      <c r="B2623" s="42"/>
      <c r="C2623" s="43"/>
      <c r="D2623" s="229" t="s">
        <v>190</v>
      </c>
      <c r="E2623" s="43"/>
      <c r="F2623" s="230" t="s">
        <v>3528</v>
      </c>
      <c r="G2623" s="43"/>
      <c r="H2623" s="43"/>
      <c r="I2623" s="231"/>
      <c r="J2623" s="43"/>
      <c r="K2623" s="43"/>
      <c r="L2623" s="47"/>
      <c r="M2623" s="232"/>
      <c r="N2623" s="233"/>
      <c r="O2623" s="87"/>
      <c r="P2623" s="87"/>
      <c r="Q2623" s="87"/>
      <c r="R2623" s="87"/>
      <c r="S2623" s="87"/>
      <c r="T2623" s="88"/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T2623" s="20" t="s">
        <v>190</v>
      </c>
      <c r="AU2623" s="20" t="s">
        <v>80</v>
      </c>
    </row>
    <row r="2624" s="14" customFormat="1">
      <c r="A2624" s="14"/>
      <c r="B2624" s="245"/>
      <c r="C2624" s="246"/>
      <c r="D2624" s="236" t="s">
        <v>192</v>
      </c>
      <c r="E2624" s="247" t="s">
        <v>19</v>
      </c>
      <c r="F2624" s="248" t="s">
        <v>3529</v>
      </c>
      <c r="G2624" s="246"/>
      <c r="H2624" s="249">
        <v>6.2175000000000002</v>
      </c>
      <c r="I2624" s="250"/>
      <c r="J2624" s="246"/>
      <c r="K2624" s="246"/>
      <c r="L2624" s="251"/>
      <c r="M2624" s="252"/>
      <c r="N2624" s="253"/>
      <c r="O2624" s="253"/>
      <c r="P2624" s="253"/>
      <c r="Q2624" s="253"/>
      <c r="R2624" s="253"/>
      <c r="S2624" s="253"/>
      <c r="T2624" s="25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T2624" s="255" t="s">
        <v>192</v>
      </c>
      <c r="AU2624" s="255" t="s">
        <v>80</v>
      </c>
      <c r="AV2624" s="14" t="s">
        <v>80</v>
      </c>
      <c r="AW2624" s="14" t="s">
        <v>194</v>
      </c>
      <c r="AX2624" s="14" t="s">
        <v>71</v>
      </c>
      <c r="AY2624" s="255" t="s">
        <v>181</v>
      </c>
    </row>
    <row r="2625" s="2" customFormat="1" ht="24.15" customHeight="1">
      <c r="A2625" s="41"/>
      <c r="B2625" s="42"/>
      <c r="C2625" s="278" t="s">
        <v>3530</v>
      </c>
      <c r="D2625" s="278" t="s">
        <v>296</v>
      </c>
      <c r="E2625" s="279" t="s">
        <v>3531</v>
      </c>
      <c r="F2625" s="280" t="s">
        <v>3532</v>
      </c>
      <c r="G2625" s="281" t="s">
        <v>283</v>
      </c>
      <c r="H2625" s="282">
        <v>6.5289999999999999</v>
      </c>
      <c r="I2625" s="283"/>
      <c r="J2625" s="284">
        <f>ROUND(I2625*H2625,2)</f>
        <v>0</v>
      </c>
      <c r="K2625" s="280" t="s">
        <v>187</v>
      </c>
      <c r="L2625" s="285"/>
      <c r="M2625" s="286" t="s">
        <v>19</v>
      </c>
      <c r="N2625" s="287" t="s">
        <v>42</v>
      </c>
      <c r="O2625" s="87"/>
      <c r="P2625" s="225">
        <f>O2625*H2625</f>
        <v>0</v>
      </c>
      <c r="Q2625" s="225">
        <v>0.00089999999999999998</v>
      </c>
      <c r="R2625" s="225">
        <f>Q2625*H2625</f>
        <v>0.0058760999999999996</v>
      </c>
      <c r="S2625" s="225">
        <v>0</v>
      </c>
      <c r="T2625" s="226">
        <f>S2625*H2625</f>
        <v>0</v>
      </c>
      <c r="U2625" s="41"/>
      <c r="V2625" s="41"/>
      <c r="W2625" s="41"/>
      <c r="X2625" s="41"/>
      <c r="Y2625" s="41"/>
      <c r="Z2625" s="41"/>
      <c r="AA2625" s="41"/>
      <c r="AB2625" s="41"/>
      <c r="AC2625" s="41"/>
      <c r="AD2625" s="41"/>
      <c r="AE2625" s="41"/>
      <c r="AR2625" s="227" t="s">
        <v>410</v>
      </c>
      <c r="AT2625" s="227" t="s">
        <v>296</v>
      </c>
      <c r="AU2625" s="227" t="s">
        <v>80</v>
      </c>
      <c r="AY2625" s="20" t="s">
        <v>181</v>
      </c>
      <c r="BE2625" s="228">
        <f>IF(N2625="základní",J2625,0)</f>
        <v>0</v>
      </c>
      <c r="BF2625" s="228">
        <f>IF(N2625="snížená",J2625,0)</f>
        <v>0</v>
      </c>
      <c r="BG2625" s="228">
        <f>IF(N2625="zákl. přenesená",J2625,0)</f>
        <v>0</v>
      </c>
      <c r="BH2625" s="228">
        <f>IF(N2625="sníž. přenesená",J2625,0)</f>
        <v>0</v>
      </c>
      <c r="BI2625" s="228">
        <f>IF(N2625="nulová",J2625,0)</f>
        <v>0</v>
      </c>
      <c r="BJ2625" s="20" t="s">
        <v>78</v>
      </c>
      <c r="BK2625" s="228">
        <f>ROUND(I2625*H2625,2)</f>
        <v>0</v>
      </c>
      <c r="BL2625" s="20" t="s">
        <v>308</v>
      </c>
      <c r="BM2625" s="227" t="s">
        <v>3533</v>
      </c>
    </row>
    <row r="2626" s="14" customFormat="1">
      <c r="A2626" s="14"/>
      <c r="B2626" s="245"/>
      <c r="C2626" s="246"/>
      <c r="D2626" s="236" t="s">
        <v>192</v>
      </c>
      <c r="E2626" s="246"/>
      <c r="F2626" s="248" t="s">
        <v>3534</v>
      </c>
      <c r="G2626" s="246"/>
      <c r="H2626" s="249">
        <v>6.5289999999999999</v>
      </c>
      <c r="I2626" s="250"/>
      <c r="J2626" s="246"/>
      <c r="K2626" s="246"/>
      <c r="L2626" s="251"/>
      <c r="M2626" s="252"/>
      <c r="N2626" s="253"/>
      <c r="O2626" s="253"/>
      <c r="P2626" s="253"/>
      <c r="Q2626" s="253"/>
      <c r="R2626" s="253"/>
      <c r="S2626" s="253"/>
      <c r="T2626" s="25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55" t="s">
        <v>192</v>
      </c>
      <c r="AU2626" s="255" t="s">
        <v>80</v>
      </c>
      <c r="AV2626" s="14" t="s">
        <v>80</v>
      </c>
      <c r="AW2626" s="14" t="s">
        <v>4</v>
      </c>
      <c r="AX2626" s="14" t="s">
        <v>78</v>
      </c>
      <c r="AY2626" s="255" t="s">
        <v>181</v>
      </c>
    </row>
    <row r="2627" s="2" customFormat="1" ht="44.25" customHeight="1">
      <c r="A2627" s="41"/>
      <c r="B2627" s="42"/>
      <c r="C2627" s="216" t="s">
        <v>3535</v>
      </c>
      <c r="D2627" s="216" t="s">
        <v>183</v>
      </c>
      <c r="E2627" s="217" t="s">
        <v>3536</v>
      </c>
      <c r="F2627" s="218" t="s">
        <v>3537</v>
      </c>
      <c r="G2627" s="219" t="s">
        <v>283</v>
      </c>
      <c r="H2627" s="220">
        <v>13.509</v>
      </c>
      <c r="I2627" s="221"/>
      <c r="J2627" s="222">
        <f>ROUND(I2627*H2627,2)</f>
        <v>0</v>
      </c>
      <c r="K2627" s="218" t="s">
        <v>187</v>
      </c>
      <c r="L2627" s="47"/>
      <c r="M2627" s="223" t="s">
        <v>19</v>
      </c>
      <c r="N2627" s="224" t="s">
        <v>42</v>
      </c>
      <c r="O2627" s="87"/>
      <c r="P2627" s="225">
        <f>O2627*H2627</f>
        <v>0</v>
      </c>
      <c r="Q2627" s="225">
        <v>0.00116</v>
      </c>
      <c r="R2627" s="225">
        <f>Q2627*H2627</f>
        <v>0.015670440000000001</v>
      </c>
      <c r="S2627" s="225">
        <v>0</v>
      </c>
      <c r="T2627" s="226">
        <f>S2627*H2627</f>
        <v>0</v>
      </c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  <c r="AE2627" s="41"/>
      <c r="AR2627" s="227" t="s">
        <v>308</v>
      </c>
      <c r="AT2627" s="227" t="s">
        <v>183</v>
      </c>
      <c r="AU2627" s="227" t="s">
        <v>80</v>
      </c>
      <c r="AY2627" s="20" t="s">
        <v>181</v>
      </c>
      <c r="BE2627" s="228">
        <f>IF(N2627="základní",J2627,0)</f>
        <v>0</v>
      </c>
      <c r="BF2627" s="228">
        <f>IF(N2627="snížená",J2627,0)</f>
        <v>0</v>
      </c>
      <c r="BG2627" s="228">
        <f>IF(N2627="zákl. přenesená",J2627,0)</f>
        <v>0</v>
      </c>
      <c r="BH2627" s="228">
        <f>IF(N2627="sníž. přenesená",J2627,0)</f>
        <v>0</v>
      </c>
      <c r="BI2627" s="228">
        <f>IF(N2627="nulová",J2627,0)</f>
        <v>0</v>
      </c>
      <c r="BJ2627" s="20" t="s">
        <v>78</v>
      </c>
      <c r="BK2627" s="228">
        <f>ROUND(I2627*H2627,2)</f>
        <v>0</v>
      </c>
      <c r="BL2627" s="20" t="s">
        <v>308</v>
      </c>
      <c r="BM2627" s="227" t="s">
        <v>3538</v>
      </c>
    </row>
    <row r="2628" s="2" customFormat="1">
      <c r="A2628" s="41"/>
      <c r="B2628" s="42"/>
      <c r="C2628" s="43"/>
      <c r="D2628" s="229" t="s">
        <v>190</v>
      </c>
      <c r="E2628" s="43"/>
      <c r="F2628" s="230" t="s">
        <v>3539</v>
      </c>
      <c r="G2628" s="43"/>
      <c r="H2628" s="43"/>
      <c r="I2628" s="231"/>
      <c r="J2628" s="43"/>
      <c r="K2628" s="43"/>
      <c r="L2628" s="47"/>
      <c r="M2628" s="232"/>
      <c r="N2628" s="233"/>
      <c r="O2628" s="87"/>
      <c r="P2628" s="87"/>
      <c r="Q2628" s="87"/>
      <c r="R2628" s="87"/>
      <c r="S2628" s="87"/>
      <c r="T2628" s="88"/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T2628" s="20" t="s">
        <v>190</v>
      </c>
      <c r="AU2628" s="20" t="s">
        <v>80</v>
      </c>
    </row>
    <row r="2629" s="14" customFormat="1">
      <c r="A2629" s="14"/>
      <c r="B2629" s="245"/>
      <c r="C2629" s="246"/>
      <c r="D2629" s="236" t="s">
        <v>192</v>
      </c>
      <c r="E2629" s="247" t="s">
        <v>19</v>
      </c>
      <c r="F2629" s="248" t="s">
        <v>3306</v>
      </c>
      <c r="G2629" s="246"/>
      <c r="H2629" s="249">
        <v>13.509349999999998</v>
      </c>
      <c r="I2629" s="250"/>
      <c r="J2629" s="246"/>
      <c r="K2629" s="246"/>
      <c r="L2629" s="251"/>
      <c r="M2629" s="252"/>
      <c r="N2629" s="253"/>
      <c r="O2629" s="253"/>
      <c r="P2629" s="253"/>
      <c r="Q2629" s="253"/>
      <c r="R2629" s="253"/>
      <c r="S2629" s="253"/>
      <c r="T2629" s="25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55" t="s">
        <v>192</v>
      </c>
      <c r="AU2629" s="255" t="s">
        <v>80</v>
      </c>
      <c r="AV2629" s="14" t="s">
        <v>80</v>
      </c>
      <c r="AW2629" s="14" t="s">
        <v>194</v>
      </c>
      <c r="AX2629" s="14" t="s">
        <v>71</v>
      </c>
      <c r="AY2629" s="255" t="s">
        <v>181</v>
      </c>
    </row>
    <row r="2630" s="2" customFormat="1" ht="21.75" customHeight="1">
      <c r="A2630" s="41"/>
      <c r="B2630" s="42"/>
      <c r="C2630" s="278" t="s">
        <v>3540</v>
      </c>
      <c r="D2630" s="278" t="s">
        <v>296</v>
      </c>
      <c r="E2630" s="279" t="s">
        <v>3541</v>
      </c>
      <c r="F2630" s="280" t="s">
        <v>3542</v>
      </c>
      <c r="G2630" s="281" t="s">
        <v>283</v>
      </c>
      <c r="H2630" s="282">
        <v>14.183999999999999</v>
      </c>
      <c r="I2630" s="283"/>
      <c r="J2630" s="284">
        <f>ROUND(I2630*H2630,2)</f>
        <v>0</v>
      </c>
      <c r="K2630" s="280" t="s">
        <v>19</v>
      </c>
      <c r="L2630" s="285"/>
      <c r="M2630" s="286" t="s">
        <v>19</v>
      </c>
      <c r="N2630" s="287" t="s">
        <v>42</v>
      </c>
      <c r="O2630" s="87"/>
      <c r="P2630" s="225">
        <f>O2630*H2630</f>
        <v>0</v>
      </c>
      <c r="Q2630" s="225">
        <v>0.0030000000000000001</v>
      </c>
      <c r="R2630" s="225">
        <f>Q2630*H2630</f>
        <v>0.042552</v>
      </c>
      <c r="S2630" s="225">
        <v>0</v>
      </c>
      <c r="T2630" s="226">
        <f>S2630*H2630</f>
        <v>0</v>
      </c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R2630" s="227" t="s">
        <v>410</v>
      </c>
      <c r="AT2630" s="227" t="s">
        <v>296</v>
      </c>
      <c r="AU2630" s="227" t="s">
        <v>80</v>
      </c>
      <c r="AY2630" s="20" t="s">
        <v>181</v>
      </c>
      <c r="BE2630" s="228">
        <f>IF(N2630="základní",J2630,0)</f>
        <v>0</v>
      </c>
      <c r="BF2630" s="228">
        <f>IF(N2630="snížená",J2630,0)</f>
        <v>0</v>
      </c>
      <c r="BG2630" s="228">
        <f>IF(N2630="zákl. přenesená",J2630,0)</f>
        <v>0</v>
      </c>
      <c r="BH2630" s="228">
        <f>IF(N2630="sníž. přenesená",J2630,0)</f>
        <v>0</v>
      </c>
      <c r="BI2630" s="228">
        <f>IF(N2630="nulová",J2630,0)</f>
        <v>0</v>
      </c>
      <c r="BJ2630" s="20" t="s">
        <v>78</v>
      </c>
      <c r="BK2630" s="228">
        <f>ROUND(I2630*H2630,2)</f>
        <v>0</v>
      </c>
      <c r="BL2630" s="20" t="s">
        <v>308</v>
      </c>
      <c r="BM2630" s="227" t="s">
        <v>3543</v>
      </c>
    </row>
    <row r="2631" s="14" customFormat="1">
      <c r="A2631" s="14"/>
      <c r="B2631" s="245"/>
      <c r="C2631" s="246"/>
      <c r="D2631" s="236" t="s">
        <v>192</v>
      </c>
      <c r="E2631" s="247" t="s">
        <v>19</v>
      </c>
      <c r="F2631" s="248" t="s">
        <v>3306</v>
      </c>
      <c r="G2631" s="246"/>
      <c r="H2631" s="249">
        <v>13.509349999999998</v>
      </c>
      <c r="I2631" s="250"/>
      <c r="J2631" s="246"/>
      <c r="K2631" s="246"/>
      <c r="L2631" s="251"/>
      <c r="M2631" s="252"/>
      <c r="N2631" s="253"/>
      <c r="O2631" s="253"/>
      <c r="P2631" s="253"/>
      <c r="Q2631" s="253"/>
      <c r="R2631" s="253"/>
      <c r="S2631" s="253"/>
      <c r="T2631" s="25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55" t="s">
        <v>192</v>
      </c>
      <c r="AU2631" s="255" t="s">
        <v>80</v>
      </c>
      <c r="AV2631" s="14" t="s">
        <v>80</v>
      </c>
      <c r="AW2631" s="14" t="s">
        <v>194</v>
      </c>
      <c r="AX2631" s="14" t="s">
        <v>71</v>
      </c>
      <c r="AY2631" s="255" t="s">
        <v>181</v>
      </c>
    </row>
    <row r="2632" s="14" customFormat="1">
      <c r="A2632" s="14"/>
      <c r="B2632" s="245"/>
      <c r="C2632" s="246"/>
      <c r="D2632" s="236" t="s">
        <v>192</v>
      </c>
      <c r="E2632" s="246"/>
      <c r="F2632" s="248" t="s">
        <v>3544</v>
      </c>
      <c r="G2632" s="246"/>
      <c r="H2632" s="249">
        <v>14.183999999999999</v>
      </c>
      <c r="I2632" s="250"/>
      <c r="J2632" s="246"/>
      <c r="K2632" s="246"/>
      <c r="L2632" s="251"/>
      <c r="M2632" s="252"/>
      <c r="N2632" s="253"/>
      <c r="O2632" s="253"/>
      <c r="P2632" s="253"/>
      <c r="Q2632" s="253"/>
      <c r="R2632" s="253"/>
      <c r="S2632" s="253"/>
      <c r="T2632" s="25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55" t="s">
        <v>192</v>
      </c>
      <c r="AU2632" s="255" t="s">
        <v>80</v>
      </c>
      <c r="AV2632" s="14" t="s">
        <v>80</v>
      </c>
      <c r="AW2632" s="14" t="s">
        <v>4</v>
      </c>
      <c r="AX2632" s="14" t="s">
        <v>78</v>
      </c>
      <c r="AY2632" s="255" t="s">
        <v>181</v>
      </c>
    </row>
    <row r="2633" s="2" customFormat="1" ht="16.5" customHeight="1">
      <c r="A2633" s="41"/>
      <c r="B2633" s="42"/>
      <c r="C2633" s="216" t="s">
        <v>3545</v>
      </c>
      <c r="D2633" s="216" t="s">
        <v>183</v>
      </c>
      <c r="E2633" s="217" t="s">
        <v>3546</v>
      </c>
      <c r="F2633" s="218" t="s">
        <v>3547</v>
      </c>
      <c r="G2633" s="219" t="s">
        <v>304</v>
      </c>
      <c r="H2633" s="220">
        <v>24.870000000000001</v>
      </c>
      <c r="I2633" s="221"/>
      <c r="J2633" s="222">
        <f>ROUND(I2633*H2633,2)</f>
        <v>0</v>
      </c>
      <c r="K2633" s="218" t="s">
        <v>19</v>
      </c>
      <c r="L2633" s="47"/>
      <c r="M2633" s="223" t="s">
        <v>19</v>
      </c>
      <c r="N2633" s="224" t="s">
        <v>42</v>
      </c>
      <c r="O2633" s="87"/>
      <c r="P2633" s="225">
        <f>O2633*H2633</f>
        <v>0</v>
      </c>
      <c r="Q2633" s="225">
        <v>0.00022000000000000001</v>
      </c>
      <c r="R2633" s="225">
        <f>Q2633*H2633</f>
        <v>0.0054714000000000004</v>
      </c>
      <c r="S2633" s="225">
        <v>0</v>
      </c>
      <c r="T2633" s="226">
        <f>S2633*H2633</f>
        <v>0</v>
      </c>
      <c r="U2633" s="41"/>
      <c r="V2633" s="41"/>
      <c r="W2633" s="41"/>
      <c r="X2633" s="41"/>
      <c r="Y2633" s="41"/>
      <c r="Z2633" s="41"/>
      <c r="AA2633" s="41"/>
      <c r="AB2633" s="41"/>
      <c r="AC2633" s="41"/>
      <c r="AD2633" s="41"/>
      <c r="AE2633" s="41"/>
      <c r="AR2633" s="227" t="s">
        <v>308</v>
      </c>
      <c r="AT2633" s="227" t="s">
        <v>183</v>
      </c>
      <c r="AU2633" s="227" t="s">
        <v>80</v>
      </c>
      <c r="AY2633" s="20" t="s">
        <v>181</v>
      </c>
      <c r="BE2633" s="228">
        <f>IF(N2633="základní",J2633,0)</f>
        <v>0</v>
      </c>
      <c r="BF2633" s="228">
        <f>IF(N2633="snížená",J2633,0)</f>
        <v>0</v>
      </c>
      <c r="BG2633" s="228">
        <f>IF(N2633="zákl. přenesená",J2633,0)</f>
        <v>0</v>
      </c>
      <c r="BH2633" s="228">
        <f>IF(N2633="sníž. přenesená",J2633,0)</f>
        <v>0</v>
      </c>
      <c r="BI2633" s="228">
        <f>IF(N2633="nulová",J2633,0)</f>
        <v>0</v>
      </c>
      <c r="BJ2633" s="20" t="s">
        <v>78</v>
      </c>
      <c r="BK2633" s="228">
        <f>ROUND(I2633*H2633,2)</f>
        <v>0</v>
      </c>
      <c r="BL2633" s="20" t="s">
        <v>308</v>
      </c>
      <c r="BM2633" s="227" t="s">
        <v>3548</v>
      </c>
    </row>
    <row r="2634" s="14" customFormat="1">
      <c r="A2634" s="14"/>
      <c r="B2634" s="245"/>
      <c r="C2634" s="246"/>
      <c r="D2634" s="236" t="s">
        <v>192</v>
      </c>
      <c r="E2634" s="247" t="s">
        <v>19</v>
      </c>
      <c r="F2634" s="248" t="s">
        <v>3549</v>
      </c>
      <c r="G2634" s="246"/>
      <c r="H2634" s="249">
        <v>24.870000000000001</v>
      </c>
      <c r="I2634" s="250"/>
      <c r="J2634" s="246"/>
      <c r="K2634" s="246"/>
      <c r="L2634" s="251"/>
      <c r="M2634" s="252"/>
      <c r="N2634" s="253"/>
      <c r="O2634" s="253"/>
      <c r="P2634" s="253"/>
      <c r="Q2634" s="253"/>
      <c r="R2634" s="253"/>
      <c r="S2634" s="253"/>
      <c r="T2634" s="25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5" t="s">
        <v>192</v>
      </c>
      <c r="AU2634" s="255" t="s">
        <v>80</v>
      </c>
      <c r="AV2634" s="14" t="s">
        <v>80</v>
      </c>
      <c r="AW2634" s="14" t="s">
        <v>194</v>
      </c>
      <c r="AX2634" s="14" t="s">
        <v>71</v>
      </c>
      <c r="AY2634" s="255" t="s">
        <v>181</v>
      </c>
    </row>
    <row r="2635" s="2" customFormat="1" ht="24.15" customHeight="1">
      <c r="A2635" s="41"/>
      <c r="B2635" s="42"/>
      <c r="C2635" s="278" t="s">
        <v>3550</v>
      </c>
      <c r="D2635" s="278" t="s">
        <v>296</v>
      </c>
      <c r="E2635" s="279" t="s">
        <v>3551</v>
      </c>
      <c r="F2635" s="280" t="s">
        <v>3552</v>
      </c>
      <c r="G2635" s="281" t="s">
        <v>304</v>
      </c>
      <c r="H2635" s="282">
        <v>29.844000000000001</v>
      </c>
      <c r="I2635" s="283"/>
      <c r="J2635" s="284">
        <f>ROUND(I2635*H2635,2)</f>
        <v>0</v>
      </c>
      <c r="K2635" s="280" t="s">
        <v>187</v>
      </c>
      <c r="L2635" s="285"/>
      <c r="M2635" s="286" t="s">
        <v>19</v>
      </c>
      <c r="N2635" s="287" t="s">
        <v>42</v>
      </c>
      <c r="O2635" s="87"/>
      <c r="P2635" s="225">
        <f>O2635*H2635</f>
        <v>0</v>
      </c>
      <c r="Q2635" s="225">
        <v>0.00038000000000000002</v>
      </c>
      <c r="R2635" s="225">
        <f>Q2635*H2635</f>
        <v>0.01134072</v>
      </c>
      <c r="S2635" s="225">
        <v>0</v>
      </c>
      <c r="T2635" s="226">
        <f>S2635*H2635</f>
        <v>0</v>
      </c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R2635" s="227" t="s">
        <v>410</v>
      </c>
      <c r="AT2635" s="227" t="s">
        <v>296</v>
      </c>
      <c r="AU2635" s="227" t="s">
        <v>80</v>
      </c>
      <c r="AY2635" s="20" t="s">
        <v>181</v>
      </c>
      <c r="BE2635" s="228">
        <f>IF(N2635="základní",J2635,0)</f>
        <v>0</v>
      </c>
      <c r="BF2635" s="228">
        <f>IF(N2635="snížená",J2635,0)</f>
        <v>0</v>
      </c>
      <c r="BG2635" s="228">
        <f>IF(N2635="zákl. přenesená",J2635,0)</f>
        <v>0</v>
      </c>
      <c r="BH2635" s="228">
        <f>IF(N2635="sníž. přenesená",J2635,0)</f>
        <v>0</v>
      </c>
      <c r="BI2635" s="228">
        <f>IF(N2635="nulová",J2635,0)</f>
        <v>0</v>
      </c>
      <c r="BJ2635" s="20" t="s">
        <v>78</v>
      </c>
      <c r="BK2635" s="228">
        <f>ROUND(I2635*H2635,2)</f>
        <v>0</v>
      </c>
      <c r="BL2635" s="20" t="s">
        <v>308</v>
      </c>
      <c r="BM2635" s="227" t="s">
        <v>3553</v>
      </c>
    </row>
    <row r="2636" s="14" customFormat="1">
      <c r="A2636" s="14"/>
      <c r="B2636" s="245"/>
      <c r="C2636" s="246"/>
      <c r="D2636" s="236" t="s">
        <v>192</v>
      </c>
      <c r="E2636" s="246"/>
      <c r="F2636" s="248" t="s">
        <v>3554</v>
      </c>
      <c r="G2636" s="246"/>
      <c r="H2636" s="249">
        <v>29.844000000000001</v>
      </c>
      <c r="I2636" s="250"/>
      <c r="J2636" s="246"/>
      <c r="K2636" s="246"/>
      <c r="L2636" s="251"/>
      <c r="M2636" s="252"/>
      <c r="N2636" s="253"/>
      <c r="O2636" s="253"/>
      <c r="P2636" s="253"/>
      <c r="Q2636" s="253"/>
      <c r="R2636" s="253"/>
      <c r="S2636" s="253"/>
      <c r="T2636" s="25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55" t="s">
        <v>192</v>
      </c>
      <c r="AU2636" s="255" t="s">
        <v>80</v>
      </c>
      <c r="AV2636" s="14" t="s">
        <v>80</v>
      </c>
      <c r="AW2636" s="14" t="s">
        <v>4</v>
      </c>
      <c r="AX2636" s="14" t="s">
        <v>78</v>
      </c>
      <c r="AY2636" s="255" t="s">
        <v>181</v>
      </c>
    </row>
    <row r="2637" s="2" customFormat="1" ht="55.5" customHeight="1">
      <c r="A2637" s="41"/>
      <c r="B2637" s="42"/>
      <c r="C2637" s="216" t="s">
        <v>3555</v>
      </c>
      <c r="D2637" s="216" t="s">
        <v>183</v>
      </c>
      <c r="E2637" s="217" t="s">
        <v>3556</v>
      </c>
      <c r="F2637" s="218" t="s">
        <v>3557</v>
      </c>
      <c r="G2637" s="219" t="s">
        <v>256</v>
      </c>
      <c r="H2637" s="220">
        <v>11.597</v>
      </c>
      <c r="I2637" s="221"/>
      <c r="J2637" s="222">
        <f>ROUND(I2637*H2637,2)</f>
        <v>0</v>
      </c>
      <c r="K2637" s="218" t="s">
        <v>187</v>
      </c>
      <c r="L2637" s="47"/>
      <c r="M2637" s="223" t="s">
        <v>19</v>
      </c>
      <c r="N2637" s="224" t="s">
        <v>42</v>
      </c>
      <c r="O2637" s="87"/>
      <c r="P2637" s="225">
        <f>O2637*H2637</f>
        <v>0</v>
      </c>
      <c r="Q2637" s="225">
        <v>0</v>
      </c>
      <c r="R2637" s="225">
        <f>Q2637*H2637</f>
        <v>0</v>
      </c>
      <c r="S2637" s="225">
        <v>0</v>
      </c>
      <c r="T2637" s="226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7" t="s">
        <v>308</v>
      </c>
      <c r="AT2637" s="227" t="s">
        <v>183</v>
      </c>
      <c r="AU2637" s="227" t="s">
        <v>80</v>
      </c>
      <c r="AY2637" s="20" t="s">
        <v>181</v>
      </c>
      <c r="BE2637" s="228">
        <f>IF(N2637="základní",J2637,0)</f>
        <v>0</v>
      </c>
      <c r="BF2637" s="228">
        <f>IF(N2637="snížená",J2637,0)</f>
        <v>0</v>
      </c>
      <c r="BG2637" s="228">
        <f>IF(N2637="zákl. přenesená",J2637,0)</f>
        <v>0</v>
      </c>
      <c r="BH2637" s="228">
        <f>IF(N2637="sníž. přenesená",J2637,0)</f>
        <v>0</v>
      </c>
      <c r="BI2637" s="228">
        <f>IF(N2637="nulová",J2637,0)</f>
        <v>0</v>
      </c>
      <c r="BJ2637" s="20" t="s">
        <v>78</v>
      </c>
      <c r="BK2637" s="228">
        <f>ROUND(I2637*H2637,2)</f>
        <v>0</v>
      </c>
      <c r="BL2637" s="20" t="s">
        <v>308</v>
      </c>
      <c r="BM2637" s="227" t="s">
        <v>3558</v>
      </c>
    </row>
    <row r="2638" s="2" customFormat="1">
      <c r="A2638" s="41"/>
      <c r="B2638" s="42"/>
      <c r="C2638" s="43"/>
      <c r="D2638" s="229" t="s">
        <v>190</v>
      </c>
      <c r="E2638" s="43"/>
      <c r="F2638" s="230" t="s">
        <v>3559</v>
      </c>
      <c r="G2638" s="43"/>
      <c r="H2638" s="43"/>
      <c r="I2638" s="231"/>
      <c r="J2638" s="43"/>
      <c r="K2638" s="43"/>
      <c r="L2638" s="47"/>
      <c r="M2638" s="232"/>
      <c r="N2638" s="233"/>
      <c r="O2638" s="87"/>
      <c r="P2638" s="87"/>
      <c r="Q2638" s="87"/>
      <c r="R2638" s="87"/>
      <c r="S2638" s="87"/>
      <c r="T2638" s="88"/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T2638" s="20" t="s">
        <v>190</v>
      </c>
      <c r="AU2638" s="20" t="s">
        <v>80</v>
      </c>
    </row>
    <row r="2639" s="12" customFormat="1" ht="22.8" customHeight="1">
      <c r="A2639" s="12"/>
      <c r="B2639" s="200"/>
      <c r="C2639" s="201"/>
      <c r="D2639" s="202" t="s">
        <v>70</v>
      </c>
      <c r="E2639" s="214" t="s">
        <v>3560</v>
      </c>
      <c r="F2639" s="214" t="s">
        <v>3561</v>
      </c>
      <c r="G2639" s="201"/>
      <c r="H2639" s="201"/>
      <c r="I2639" s="204"/>
      <c r="J2639" s="215">
        <f>BK2639</f>
        <v>0</v>
      </c>
      <c r="K2639" s="201"/>
      <c r="L2639" s="206"/>
      <c r="M2639" s="207"/>
      <c r="N2639" s="208"/>
      <c r="O2639" s="208"/>
      <c r="P2639" s="209">
        <f>SUM(P2640:P2643)</f>
        <v>0</v>
      </c>
      <c r="Q2639" s="208"/>
      <c r="R2639" s="209">
        <f>SUM(R2640:R2643)</f>
        <v>0.0011999999999999999</v>
      </c>
      <c r="S2639" s="208"/>
      <c r="T2639" s="210">
        <f>SUM(T2640:T2643)</f>
        <v>0</v>
      </c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R2639" s="211" t="s">
        <v>80</v>
      </c>
      <c r="AT2639" s="212" t="s">
        <v>70</v>
      </c>
      <c r="AU2639" s="212" t="s">
        <v>78</v>
      </c>
      <c r="AY2639" s="211" t="s">
        <v>181</v>
      </c>
      <c r="BK2639" s="213">
        <f>SUM(BK2640:BK2643)</f>
        <v>0</v>
      </c>
    </row>
    <row r="2640" s="2" customFormat="1" ht="24.15" customHeight="1">
      <c r="A2640" s="41"/>
      <c r="B2640" s="42"/>
      <c r="C2640" s="216" t="s">
        <v>3562</v>
      </c>
      <c r="D2640" s="216" t="s">
        <v>183</v>
      </c>
      <c r="E2640" s="217" t="s">
        <v>3563</v>
      </c>
      <c r="F2640" s="218" t="s">
        <v>3564</v>
      </c>
      <c r="G2640" s="219" t="s">
        <v>420</v>
      </c>
      <c r="H2640" s="220">
        <v>2</v>
      </c>
      <c r="I2640" s="221"/>
      <c r="J2640" s="222">
        <f>ROUND(I2640*H2640,2)</f>
        <v>0</v>
      </c>
      <c r="K2640" s="218" t="s">
        <v>187</v>
      </c>
      <c r="L2640" s="47"/>
      <c r="M2640" s="223" t="s">
        <v>19</v>
      </c>
      <c r="N2640" s="224" t="s">
        <v>42</v>
      </c>
      <c r="O2640" s="87"/>
      <c r="P2640" s="225">
        <f>O2640*H2640</f>
        <v>0</v>
      </c>
      <c r="Q2640" s="225">
        <v>0</v>
      </c>
      <c r="R2640" s="225">
        <f>Q2640*H2640</f>
        <v>0</v>
      </c>
      <c r="S2640" s="225">
        <v>0</v>
      </c>
      <c r="T2640" s="226">
        <f>S2640*H2640</f>
        <v>0</v>
      </c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R2640" s="227" t="s">
        <v>308</v>
      </c>
      <c r="AT2640" s="227" t="s">
        <v>183</v>
      </c>
      <c r="AU2640" s="227" t="s">
        <v>80</v>
      </c>
      <c r="AY2640" s="20" t="s">
        <v>181</v>
      </c>
      <c r="BE2640" s="228">
        <f>IF(N2640="základní",J2640,0)</f>
        <v>0</v>
      </c>
      <c r="BF2640" s="228">
        <f>IF(N2640="snížená",J2640,0)</f>
        <v>0</v>
      </c>
      <c r="BG2640" s="228">
        <f>IF(N2640="zákl. přenesená",J2640,0)</f>
        <v>0</v>
      </c>
      <c r="BH2640" s="228">
        <f>IF(N2640="sníž. přenesená",J2640,0)</f>
        <v>0</v>
      </c>
      <c r="BI2640" s="228">
        <f>IF(N2640="nulová",J2640,0)</f>
        <v>0</v>
      </c>
      <c r="BJ2640" s="20" t="s">
        <v>78</v>
      </c>
      <c r="BK2640" s="228">
        <f>ROUND(I2640*H2640,2)</f>
        <v>0</v>
      </c>
      <c r="BL2640" s="20" t="s">
        <v>308</v>
      </c>
      <c r="BM2640" s="227" t="s">
        <v>3565</v>
      </c>
    </row>
    <row r="2641" s="2" customFormat="1">
      <c r="A2641" s="41"/>
      <c r="B2641" s="42"/>
      <c r="C2641" s="43"/>
      <c r="D2641" s="229" t="s">
        <v>190</v>
      </c>
      <c r="E2641" s="43"/>
      <c r="F2641" s="230" t="s">
        <v>3566</v>
      </c>
      <c r="G2641" s="43"/>
      <c r="H2641" s="43"/>
      <c r="I2641" s="231"/>
      <c r="J2641" s="43"/>
      <c r="K2641" s="43"/>
      <c r="L2641" s="47"/>
      <c r="M2641" s="232"/>
      <c r="N2641" s="233"/>
      <c r="O2641" s="87"/>
      <c r="P2641" s="87"/>
      <c r="Q2641" s="87"/>
      <c r="R2641" s="87"/>
      <c r="S2641" s="87"/>
      <c r="T2641" s="88"/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  <c r="AE2641" s="41"/>
      <c r="AT2641" s="20" t="s">
        <v>190</v>
      </c>
      <c r="AU2641" s="20" t="s">
        <v>80</v>
      </c>
    </row>
    <row r="2642" s="14" customFormat="1">
      <c r="A2642" s="14"/>
      <c r="B2642" s="245"/>
      <c r="C2642" s="246"/>
      <c r="D2642" s="236" t="s">
        <v>192</v>
      </c>
      <c r="E2642" s="247" t="s">
        <v>19</v>
      </c>
      <c r="F2642" s="248" t="s">
        <v>3567</v>
      </c>
      <c r="G2642" s="246"/>
      <c r="H2642" s="249">
        <v>2</v>
      </c>
      <c r="I2642" s="250"/>
      <c r="J2642" s="246"/>
      <c r="K2642" s="246"/>
      <c r="L2642" s="251"/>
      <c r="M2642" s="252"/>
      <c r="N2642" s="253"/>
      <c r="O2642" s="253"/>
      <c r="P2642" s="253"/>
      <c r="Q2642" s="253"/>
      <c r="R2642" s="253"/>
      <c r="S2642" s="253"/>
      <c r="T2642" s="25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5" t="s">
        <v>192</v>
      </c>
      <c r="AU2642" s="255" t="s">
        <v>80</v>
      </c>
      <c r="AV2642" s="14" t="s">
        <v>80</v>
      </c>
      <c r="AW2642" s="14" t="s">
        <v>194</v>
      </c>
      <c r="AX2642" s="14" t="s">
        <v>71</v>
      </c>
      <c r="AY2642" s="255" t="s">
        <v>181</v>
      </c>
    </row>
    <row r="2643" s="2" customFormat="1" ht="24.15" customHeight="1">
      <c r="A2643" s="41"/>
      <c r="B2643" s="42"/>
      <c r="C2643" s="278" t="s">
        <v>3568</v>
      </c>
      <c r="D2643" s="278" t="s">
        <v>296</v>
      </c>
      <c r="E2643" s="279" t="s">
        <v>3569</v>
      </c>
      <c r="F2643" s="280" t="s">
        <v>3570</v>
      </c>
      <c r="G2643" s="281" t="s">
        <v>420</v>
      </c>
      <c r="H2643" s="282">
        <v>2</v>
      </c>
      <c r="I2643" s="283"/>
      <c r="J2643" s="284">
        <f>ROUND(I2643*H2643,2)</f>
        <v>0</v>
      </c>
      <c r="K2643" s="280" t="s">
        <v>187</v>
      </c>
      <c r="L2643" s="285"/>
      <c r="M2643" s="286" t="s">
        <v>19</v>
      </c>
      <c r="N2643" s="287" t="s">
        <v>42</v>
      </c>
      <c r="O2643" s="87"/>
      <c r="P2643" s="225">
        <f>O2643*H2643</f>
        <v>0</v>
      </c>
      <c r="Q2643" s="225">
        <v>0.00059999999999999995</v>
      </c>
      <c r="R2643" s="225">
        <f>Q2643*H2643</f>
        <v>0.0011999999999999999</v>
      </c>
      <c r="S2643" s="225">
        <v>0</v>
      </c>
      <c r="T2643" s="226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27" t="s">
        <v>410</v>
      </c>
      <c r="AT2643" s="227" t="s">
        <v>296</v>
      </c>
      <c r="AU2643" s="227" t="s">
        <v>80</v>
      </c>
      <c r="AY2643" s="20" t="s">
        <v>181</v>
      </c>
      <c r="BE2643" s="228">
        <f>IF(N2643="základní",J2643,0)</f>
        <v>0</v>
      </c>
      <c r="BF2643" s="228">
        <f>IF(N2643="snížená",J2643,0)</f>
        <v>0</v>
      </c>
      <c r="BG2643" s="228">
        <f>IF(N2643="zákl. přenesená",J2643,0)</f>
        <v>0</v>
      </c>
      <c r="BH2643" s="228">
        <f>IF(N2643="sníž. přenesená",J2643,0)</f>
        <v>0</v>
      </c>
      <c r="BI2643" s="228">
        <f>IF(N2643="nulová",J2643,0)</f>
        <v>0</v>
      </c>
      <c r="BJ2643" s="20" t="s">
        <v>78</v>
      </c>
      <c r="BK2643" s="228">
        <f>ROUND(I2643*H2643,2)</f>
        <v>0</v>
      </c>
      <c r="BL2643" s="20" t="s">
        <v>308</v>
      </c>
      <c r="BM2643" s="227" t="s">
        <v>3571</v>
      </c>
    </row>
    <row r="2644" s="12" customFormat="1" ht="22.8" customHeight="1">
      <c r="A2644" s="12"/>
      <c r="B2644" s="200"/>
      <c r="C2644" s="201"/>
      <c r="D2644" s="202" t="s">
        <v>70</v>
      </c>
      <c r="E2644" s="214" t="s">
        <v>3572</v>
      </c>
      <c r="F2644" s="214" t="s">
        <v>3573</v>
      </c>
      <c r="G2644" s="201"/>
      <c r="H2644" s="201"/>
      <c r="I2644" s="204"/>
      <c r="J2644" s="215">
        <f>BK2644</f>
        <v>0</v>
      </c>
      <c r="K2644" s="201"/>
      <c r="L2644" s="206"/>
      <c r="M2644" s="207"/>
      <c r="N2644" s="208"/>
      <c r="O2644" s="208"/>
      <c r="P2644" s="209">
        <f>SUM(P2645:P2649)</f>
        <v>0</v>
      </c>
      <c r="Q2644" s="208"/>
      <c r="R2644" s="209">
        <f>SUM(R2645:R2649)</f>
        <v>2.1779999999999999</v>
      </c>
      <c r="S2644" s="208"/>
      <c r="T2644" s="210">
        <f>SUM(T2645:T2649)</f>
        <v>0</v>
      </c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R2644" s="211" t="s">
        <v>80</v>
      </c>
      <c r="AT2644" s="212" t="s">
        <v>70</v>
      </c>
      <c r="AU2644" s="212" t="s">
        <v>78</v>
      </c>
      <c r="AY2644" s="211" t="s">
        <v>181</v>
      </c>
      <c r="BK2644" s="213">
        <f>SUM(BK2645:BK2649)</f>
        <v>0</v>
      </c>
    </row>
    <row r="2645" s="2" customFormat="1" ht="37.8" customHeight="1">
      <c r="A2645" s="41"/>
      <c r="B2645" s="42"/>
      <c r="C2645" s="216" t="s">
        <v>3574</v>
      </c>
      <c r="D2645" s="216" t="s">
        <v>183</v>
      </c>
      <c r="E2645" s="217" t="s">
        <v>3575</v>
      </c>
      <c r="F2645" s="218" t="s">
        <v>3576</v>
      </c>
      <c r="G2645" s="219" t="s">
        <v>420</v>
      </c>
      <c r="H2645" s="220">
        <v>1</v>
      </c>
      <c r="I2645" s="221"/>
      <c r="J2645" s="222">
        <f>ROUND(I2645*H2645,2)</f>
        <v>0</v>
      </c>
      <c r="K2645" s="218" t="s">
        <v>187</v>
      </c>
      <c r="L2645" s="47"/>
      <c r="M2645" s="223" t="s">
        <v>19</v>
      </c>
      <c r="N2645" s="224" t="s">
        <v>42</v>
      </c>
      <c r="O2645" s="87"/>
      <c r="P2645" s="225">
        <f>O2645*H2645</f>
        <v>0</v>
      </c>
      <c r="Q2645" s="225">
        <v>0</v>
      </c>
      <c r="R2645" s="225">
        <f>Q2645*H2645</f>
        <v>0</v>
      </c>
      <c r="S2645" s="225">
        <v>0</v>
      </c>
      <c r="T2645" s="226">
        <f>S2645*H2645</f>
        <v>0</v>
      </c>
      <c r="U2645" s="41"/>
      <c r="V2645" s="41"/>
      <c r="W2645" s="41"/>
      <c r="X2645" s="41"/>
      <c r="Y2645" s="41"/>
      <c r="Z2645" s="41"/>
      <c r="AA2645" s="41"/>
      <c r="AB2645" s="41"/>
      <c r="AC2645" s="41"/>
      <c r="AD2645" s="41"/>
      <c r="AE2645" s="41"/>
      <c r="AR2645" s="227" t="s">
        <v>308</v>
      </c>
      <c r="AT2645" s="227" t="s">
        <v>183</v>
      </c>
      <c r="AU2645" s="227" t="s">
        <v>80</v>
      </c>
      <c r="AY2645" s="20" t="s">
        <v>181</v>
      </c>
      <c r="BE2645" s="228">
        <f>IF(N2645="základní",J2645,0)</f>
        <v>0</v>
      </c>
      <c r="BF2645" s="228">
        <f>IF(N2645="snížená",J2645,0)</f>
        <v>0</v>
      </c>
      <c r="BG2645" s="228">
        <f>IF(N2645="zákl. přenesená",J2645,0)</f>
        <v>0</v>
      </c>
      <c r="BH2645" s="228">
        <f>IF(N2645="sníž. přenesená",J2645,0)</f>
        <v>0</v>
      </c>
      <c r="BI2645" s="228">
        <f>IF(N2645="nulová",J2645,0)</f>
        <v>0</v>
      </c>
      <c r="BJ2645" s="20" t="s">
        <v>78</v>
      </c>
      <c r="BK2645" s="228">
        <f>ROUND(I2645*H2645,2)</f>
        <v>0</v>
      </c>
      <c r="BL2645" s="20" t="s">
        <v>308</v>
      </c>
      <c r="BM2645" s="227" t="s">
        <v>3577</v>
      </c>
    </row>
    <row r="2646" s="2" customFormat="1">
      <c r="A2646" s="41"/>
      <c r="B2646" s="42"/>
      <c r="C2646" s="43"/>
      <c r="D2646" s="229" t="s">
        <v>190</v>
      </c>
      <c r="E2646" s="43"/>
      <c r="F2646" s="230" t="s">
        <v>3578</v>
      </c>
      <c r="G2646" s="43"/>
      <c r="H2646" s="43"/>
      <c r="I2646" s="231"/>
      <c r="J2646" s="43"/>
      <c r="K2646" s="43"/>
      <c r="L2646" s="47"/>
      <c r="M2646" s="232"/>
      <c r="N2646" s="233"/>
      <c r="O2646" s="87"/>
      <c r="P2646" s="87"/>
      <c r="Q2646" s="87"/>
      <c r="R2646" s="87"/>
      <c r="S2646" s="87"/>
      <c r="T2646" s="88"/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T2646" s="20" t="s">
        <v>190</v>
      </c>
      <c r="AU2646" s="20" t="s">
        <v>80</v>
      </c>
    </row>
    <row r="2647" s="2" customFormat="1" ht="55.5" customHeight="1">
      <c r="A2647" s="41"/>
      <c r="B2647" s="42"/>
      <c r="C2647" s="278" t="s">
        <v>3579</v>
      </c>
      <c r="D2647" s="278" t="s">
        <v>296</v>
      </c>
      <c r="E2647" s="279" t="s">
        <v>3580</v>
      </c>
      <c r="F2647" s="280" t="s">
        <v>3581</v>
      </c>
      <c r="G2647" s="281" t="s">
        <v>3582</v>
      </c>
      <c r="H2647" s="282">
        <v>1</v>
      </c>
      <c r="I2647" s="283"/>
      <c r="J2647" s="284">
        <f>ROUND(I2647*H2647,2)</f>
        <v>0</v>
      </c>
      <c r="K2647" s="280" t="s">
        <v>19</v>
      </c>
      <c r="L2647" s="285"/>
      <c r="M2647" s="286" t="s">
        <v>19</v>
      </c>
      <c r="N2647" s="287" t="s">
        <v>42</v>
      </c>
      <c r="O2647" s="87"/>
      <c r="P2647" s="225">
        <f>O2647*H2647</f>
        <v>0</v>
      </c>
      <c r="Q2647" s="225">
        <v>2.1779999999999999</v>
      </c>
      <c r="R2647" s="225">
        <f>Q2647*H2647</f>
        <v>2.1779999999999999</v>
      </c>
      <c r="S2647" s="225">
        <v>0</v>
      </c>
      <c r="T2647" s="226">
        <f>S2647*H2647</f>
        <v>0</v>
      </c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R2647" s="227" t="s">
        <v>410</v>
      </c>
      <c r="AT2647" s="227" t="s">
        <v>296</v>
      </c>
      <c r="AU2647" s="227" t="s">
        <v>80</v>
      </c>
      <c r="AY2647" s="20" t="s">
        <v>181</v>
      </c>
      <c r="BE2647" s="228">
        <f>IF(N2647="základní",J2647,0)</f>
        <v>0</v>
      </c>
      <c r="BF2647" s="228">
        <f>IF(N2647="snížená",J2647,0)</f>
        <v>0</v>
      </c>
      <c r="BG2647" s="228">
        <f>IF(N2647="zákl. přenesená",J2647,0)</f>
        <v>0</v>
      </c>
      <c r="BH2647" s="228">
        <f>IF(N2647="sníž. přenesená",J2647,0)</f>
        <v>0</v>
      </c>
      <c r="BI2647" s="228">
        <f>IF(N2647="nulová",J2647,0)</f>
        <v>0</v>
      </c>
      <c r="BJ2647" s="20" t="s">
        <v>78</v>
      </c>
      <c r="BK2647" s="228">
        <f>ROUND(I2647*H2647,2)</f>
        <v>0</v>
      </c>
      <c r="BL2647" s="20" t="s">
        <v>308</v>
      </c>
      <c r="BM2647" s="227" t="s">
        <v>3583</v>
      </c>
    </row>
    <row r="2648" s="2" customFormat="1" ht="55.5" customHeight="1">
      <c r="A2648" s="41"/>
      <c r="B2648" s="42"/>
      <c r="C2648" s="216" t="s">
        <v>3584</v>
      </c>
      <c r="D2648" s="216" t="s">
        <v>183</v>
      </c>
      <c r="E2648" s="217" t="s">
        <v>3585</v>
      </c>
      <c r="F2648" s="218" t="s">
        <v>3586</v>
      </c>
      <c r="G2648" s="219" t="s">
        <v>256</v>
      </c>
      <c r="H2648" s="220">
        <v>2.1779999999999999</v>
      </c>
      <c r="I2648" s="221"/>
      <c r="J2648" s="222">
        <f>ROUND(I2648*H2648,2)</f>
        <v>0</v>
      </c>
      <c r="K2648" s="218" t="s">
        <v>187</v>
      </c>
      <c r="L2648" s="47"/>
      <c r="M2648" s="223" t="s">
        <v>19</v>
      </c>
      <c r="N2648" s="224" t="s">
        <v>42</v>
      </c>
      <c r="O2648" s="87"/>
      <c r="P2648" s="225">
        <f>O2648*H2648</f>
        <v>0</v>
      </c>
      <c r="Q2648" s="225">
        <v>0</v>
      </c>
      <c r="R2648" s="225">
        <f>Q2648*H2648</f>
        <v>0</v>
      </c>
      <c r="S2648" s="225">
        <v>0</v>
      </c>
      <c r="T2648" s="226">
        <f>S2648*H2648</f>
        <v>0</v>
      </c>
      <c r="U2648" s="41"/>
      <c r="V2648" s="41"/>
      <c r="W2648" s="41"/>
      <c r="X2648" s="41"/>
      <c r="Y2648" s="41"/>
      <c r="Z2648" s="41"/>
      <c r="AA2648" s="41"/>
      <c r="AB2648" s="41"/>
      <c r="AC2648" s="41"/>
      <c r="AD2648" s="41"/>
      <c r="AE2648" s="41"/>
      <c r="AR2648" s="227" t="s">
        <v>308</v>
      </c>
      <c r="AT2648" s="227" t="s">
        <v>183</v>
      </c>
      <c r="AU2648" s="227" t="s">
        <v>80</v>
      </c>
      <c r="AY2648" s="20" t="s">
        <v>181</v>
      </c>
      <c r="BE2648" s="228">
        <f>IF(N2648="základní",J2648,0)</f>
        <v>0</v>
      </c>
      <c r="BF2648" s="228">
        <f>IF(N2648="snížená",J2648,0)</f>
        <v>0</v>
      </c>
      <c r="BG2648" s="228">
        <f>IF(N2648="zákl. přenesená",J2648,0)</f>
        <v>0</v>
      </c>
      <c r="BH2648" s="228">
        <f>IF(N2648="sníž. přenesená",J2648,0)</f>
        <v>0</v>
      </c>
      <c r="BI2648" s="228">
        <f>IF(N2648="nulová",J2648,0)</f>
        <v>0</v>
      </c>
      <c r="BJ2648" s="20" t="s">
        <v>78</v>
      </c>
      <c r="BK2648" s="228">
        <f>ROUND(I2648*H2648,2)</f>
        <v>0</v>
      </c>
      <c r="BL2648" s="20" t="s">
        <v>308</v>
      </c>
      <c r="BM2648" s="227" t="s">
        <v>3587</v>
      </c>
    </row>
    <row r="2649" s="2" customFormat="1">
      <c r="A2649" s="41"/>
      <c r="B2649" s="42"/>
      <c r="C2649" s="43"/>
      <c r="D2649" s="229" t="s">
        <v>190</v>
      </c>
      <c r="E2649" s="43"/>
      <c r="F2649" s="230" t="s">
        <v>3588</v>
      </c>
      <c r="G2649" s="43"/>
      <c r="H2649" s="43"/>
      <c r="I2649" s="231"/>
      <c r="J2649" s="43"/>
      <c r="K2649" s="43"/>
      <c r="L2649" s="47"/>
      <c r="M2649" s="232"/>
      <c r="N2649" s="233"/>
      <c r="O2649" s="87"/>
      <c r="P2649" s="87"/>
      <c r="Q2649" s="87"/>
      <c r="R2649" s="87"/>
      <c r="S2649" s="87"/>
      <c r="T2649" s="88"/>
      <c r="U2649" s="41"/>
      <c r="V2649" s="41"/>
      <c r="W2649" s="41"/>
      <c r="X2649" s="41"/>
      <c r="Y2649" s="41"/>
      <c r="Z2649" s="41"/>
      <c r="AA2649" s="41"/>
      <c r="AB2649" s="41"/>
      <c r="AC2649" s="41"/>
      <c r="AD2649" s="41"/>
      <c r="AE2649" s="41"/>
      <c r="AT2649" s="20" t="s">
        <v>190</v>
      </c>
      <c r="AU2649" s="20" t="s">
        <v>80</v>
      </c>
    </row>
    <row r="2650" s="12" customFormat="1" ht="22.8" customHeight="1">
      <c r="A2650" s="12"/>
      <c r="B2650" s="200"/>
      <c r="C2650" s="201"/>
      <c r="D2650" s="202" t="s">
        <v>70</v>
      </c>
      <c r="E2650" s="214" t="s">
        <v>3589</v>
      </c>
      <c r="F2650" s="214" t="s">
        <v>3590</v>
      </c>
      <c r="G2650" s="201"/>
      <c r="H2650" s="201"/>
      <c r="I2650" s="204"/>
      <c r="J2650" s="215">
        <f>BK2650</f>
        <v>0</v>
      </c>
      <c r="K2650" s="201"/>
      <c r="L2650" s="206"/>
      <c r="M2650" s="207"/>
      <c r="N2650" s="208"/>
      <c r="O2650" s="208"/>
      <c r="P2650" s="209">
        <f>SUM(P2651:P2661)</f>
        <v>0</v>
      </c>
      <c r="Q2650" s="208"/>
      <c r="R2650" s="209">
        <f>SUM(R2651:R2661)</f>
        <v>3.0794800000000002</v>
      </c>
      <c r="S2650" s="208"/>
      <c r="T2650" s="210">
        <f>SUM(T2651:T2661)</f>
        <v>0.1212</v>
      </c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R2650" s="211" t="s">
        <v>80</v>
      </c>
      <c r="AT2650" s="212" t="s">
        <v>70</v>
      </c>
      <c r="AU2650" s="212" t="s">
        <v>78</v>
      </c>
      <c r="AY2650" s="211" t="s">
        <v>181</v>
      </c>
      <c r="BK2650" s="213">
        <f>SUM(BK2651:BK2661)</f>
        <v>0</v>
      </c>
    </row>
    <row r="2651" s="2" customFormat="1" ht="49.05" customHeight="1">
      <c r="A2651" s="41"/>
      <c r="B2651" s="42"/>
      <c r="C2651" s="216" t="s">
        <v>3591</v>
      </c>
      <c r="D2651" s="216" t="s">
        <v>183</v>
      </c>
      <c r="E2651" s="217" t="s">
        <v>3592</v>
      </c>
      <c r="F2651" s="218" t="s">
        <v>3593</v>
      </c>
      <c r="G2651" s="219" t="s">
        <v>420</v>
      </c>
      <c r="H2651" s="220">
        <v>2</v>
      </c>
      <c r="I2651" s="221"/>
      <c r="J2651" s="222">
        <f>ROUND(I2651*H2651,2)</f>
        <v>0</v>
      </c>
      <c r="K2651" s="218" t="s">
        <v>187</v>
      </c>
      <c r="L2651" s="47"/>
      <c r="M2651" s="223" t="s">
        <v>19</v>
      </c>
      <c r="N2651" s="224" t="s">
        <v>42</v>
      </c>
      <c r="O2651" s="87"/>
      <c r="P2651" s="225">
        <f>O2651*H2651</f>
        <v>0</v>
      </c>
      <c r="Q2651" s="225">
        <v>4.0000000000000003E-05</v>
      </c>
      <c r="R2651" s="225">
        <f>Q2651*H2651</f>
        <v>8.0000000000000007E-05</v>
      </c>
      <c r="S2651" s="225">
        <v>0</v>
      </c>
      <c r="T2651" s="226">
        <f>S2651*H2651</f>
        <v>0</v>
      </c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R2651" s="227" t="s">
        <v>308</v>
      </c>
      <c r="AT2651" s="227" t="s">
        <v>183</v>
      </c>
      <c r="AU2651" s="227" t="s">
        <v>80</v>
      </c>
      <c r="AY2651" s="20" t="s">
        <v>181</v>
      </c>
      <c r="BE2651" s="228">
        <f>IF(N2651="základní",J2651,0)</f>
        <v>0</v>
      </c>
      <c r="BF2651" s="228">
        <f>IF(N2651="snížená",J2651,0)</f>
        <v>0</v>
      </c>
      <c r="BG2651" s="228">
        <f>IF(N2651="zákl. přenesená",J2651,0)</f>
        <v>0</v>
      </c>
      <c r="BH2651" s="228">
        <f>IF(N2651="sníž. přenesená",J2651,0)</f>
        <v>0</v>
      </c>
      <c r="BI2651" s="228">
        <f>IF(N2651="nulová",J2651,0)</f>
        <v>0</v>
      </c>
      <c r="BJ2651" s="20" t="s">
        <v>78</v>
      </c>
      <c r="BK2651" s="228">
        <f>ROUND(I2651*H2651,2)</f>
        <v>0</v>
      </c>
      <c r="BL2651" s="20" t="s">
        <v>308</v>
      </c>
      <c r="BM2651" s="227" t="s">
        <v>3594</v>
      </c>
    </row>
    <row r="2652" s="2" customFormat="1">
      <c r="A2652" s="41"/>
      <c r="B2652" s="42"/>
      <c r="C2652" s="43"/>
      <c r="D2652" s="229" t="s">
        <v>190</v>
      </c>
      <c r="E2652" s="43"/>
      <c r="F2652" s="230" t="s">
        <v>3595</v>
      </c>
      <c r="G2652" s="43"/>
      <c r="H2652" s="43"/>
      <c r="I2652" s="231"/>
      <c r="J2652" s="43"/>
      <c r="K2652" s="43"/>
      <c r="L2652" s="47"/>
      <c r="M2652" s="232"/>
      <c r="N2652" s="233"/>
      <c r="O2652" s="87"/>
      <c r="P2652" s="87"/>
      <c r="Q2652" s="87"/>
      <c r="R2652" s="87"/>
      <c r="S2652" s="87"/>
      <c r="T2652" s="88"/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T2652" s="20" t="s">
        <v>190</v>
      </c>
      <c r="AU2652" s="20" t="s">
        <v>80</v>
      </c>
    </row>
    <row r="2653" s="2" customFormat="1" ht="21.75" customHeight="1">
      <c r="A2653" s="41"/>
      <c r="B2653" s="42"/>
      <c r="C2653" s="278" t="s">
        <v>3596</v>
      </c>
      <c r="D2653" s="278" t="s">
        <v>296</v>
      </c>
      <c r="E2653" s="279" t="s">
        <v>3597</v>
      </c>
      <c r="F2653" s="280" t="s">
        <v>3598</v>
      </c>
      <c r="G2653" s="281" t="s">
        <v>420</v>
      </c>
      <c r="H2653" s="282">
        <v>2</v>
      </c>
      <c r="I2653" s="283"/>
      <c r="J2653" s="284">
        <f>ROUND(I2653*H2653,2)</f>
        <v>0</v>
      </c>
      <c r="K2653" s="280" t="s">
        <v>19</v>
      </c>
      <c r="L2653" s="285"/>
      <c r="M2653" s="286" t="s">
        <v>19</v>
      </c>
      <c r="N2653" s="287" t="s">
        <v>42</v>
      </c>
      <c r="O2653" s="87"/>
      <c r="P2653" s="225">
        <f>O2653*H2653</f>
        <v>0</v>
      </c>
      <c r="Q2653" s="225">
        <v>1.4410000000000001</v>
      </c>
      <c r="R2653" s="225">
        <f>Q2653*H2653</f>
        <v>2.8820000000000001</v>
      </c>
      <c r="S2653" s="225">
        <v>0</v>
      </c>
      <c r="T2653" s="226">
        <f>S2653*H2653</f>
        <v>0</v>
      </c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R2653" s="227" t="s">
        <v>410</v>
      </c>
      <c r="AT2653" s="227" t="s">
        <v>296</v>
      </c>
      <c r="AU2653" s="227" t="s">
        <v>80</v>
      </c>
      <c r="AY2653" s="20" t="s">
        <v>181</v>
      </c>
      <c r="BE2653" s="228">
        <f>IF(N2653="základní",J2653,0)</f>
        <v>0</v>
      </c>
      <c r="BF2653" s="228">
        <f>IF(N2653="snížená",J2653,0)</f>
        <v>0</v>
      </c>
      <c r="BG2653" s="228">
        <f>IF(N2653="zákl. přenesená",J2653,0)</f>
        <v>0</v>
      </c>
      <c r="BH2653" s="228">
        <f>IF(N2653="sníž. přenesená",J2653,0)</f>
        <v>0</v>
      </c>
      <c r="BI2653" s="228">
        <f>IF(N2653="nulová",J2653,0)</f>
        <v>0</v>
      </c>
      <c r="BJ2653" s="20" t="s">
        <v>78</v>
      </c>
      <c r="BK2653" s="228">
        <f>ROUND(I2653*H2653,2)</f>
        <v>0</v>
      </c>
      <c r="BL2653" s="20" t="s">
        <v>308</v>
      </c>
      <c r="BM2653" s="227" t="s">
        <v>3599</v>
      </c>
    </row>
    <row r="2654" s="2" customFormat="1" ht="16.5" customHeight="1">
      <c r="A2654" s="41"/>
      <c r="B2654" s="42"/>
      <c r="C2654" s="278" t="s">
        <v>3600</v>
      </c>
      <c r="D2654" s="278" t="s">
        <v>296</v>
      </c>
      <c r="E2654" s="279" t="s">
        <v>3601</v>
      </c>
      <c r="F2654" s="280" t="s">
        <v>3602</v>
      </c>
      <c r="G2654" s="281" t="s">
        <v>420</v>
      </c>
      <c r="H2654" s="282">
        <v>2</v>
      </c>
      <c r="I2654" s="283"/>
      <c r="J2654" s="284">
        <f>ROUND(I2654*H2654,2)</f>
        <v>0</v>
      </c>
      <c r="K2654" s="280" t="s">
        <v>19</v>
      </c>
      <c r="L2654" s="285"/>
      <c r="M2654" s="286" t="s">
        <v>19</v>
      </c>
      <c r="N2654" s="287" t="s">
        <v>42</v>
      </c>
      <c r="O2654" s="87"/>
      <c r="P2654" s="225">
        <f>O2654*H2654</f>
        <v>0</v>
      </c>
      <c r="Q2654" s="225">
        <v>0.02</v>
      </c>
      <c r="R2654" s="225">
        <f>Q2654*H2654</f>
        <v>0.040000000000000001</v>
      </c>
      <c r="S2654" s="225">
        <v>0</v>
      </c>
      <c r="T2654" s="226">
        <f>S2654*H2654</f>
        <v>0</v>
      </c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R2654" s="227" t="s">
        <v>410</v>
      </c>
      <c r="AT2654" s="227" t="s">
        <v>296</v>
      </c>
      <c r="AU2654" s="227" t="s">
        <v>80</v>
      </c>
      <c r="AY2654" s="20" t="s">
        <v>181</v>
      </c>
      <c r="BE2654" s="228">
        <f>IF(N2654="základní",J2654,0)</f>
        <v>0</v>
      </c>
      <c r="BF2654" s="228">
        <f>IF(N2654="snížená",J2654,0)</f>
        <v>0</v>
      </c>
      <c r="BG2654" s="228">
        <f>IF(N2654="zákl. přenesená",J2654,0)</f>
        <v>0</v>
      </c>
      <c r="BH2654" s="228">
        <f>IF(N2654="sníž. přenesená",J2654,0)</f>
        <v>0</v>
      </c>
      <c r="BI2654" s="228">
        <f>IF(N2654="nulová",J2654,0)</f>
        <v>0</v>
      </c>
      <c r="BJ2654" s="20" t="s">
        <v>78</v>
      </c>
      <c r="BK2654" s="228">
        <f>ROUND(I2654*H2654,2)</f>
        <v>0</v>
      </c>
      <c r="BL2654" s="20" t="s">
        <v>308</v>
      </c>
      <c r="BM2654" s="227" t="s">
        <v>3603</v>
      </c>
    </row>
    <row r="2655" s="2" customFormat="1" ht="16.5" customHeight="1">
      <c r="A2655" s="41"/>
      <c r="B2655" s="42"/>
      <c r="C2655" s="278" t="s">
        <v>3604</v>
      </c>
      <c r="D2655" s="278" t="s">
        <v>296</v>
      </c>
      <c r="E2655" s="279" t="s">
        <v>3605</v>
      </c>
      <c r="F2655" s="280" t="s">
        <v>3606</v>
      </c>
      <c r="G2655" s="281" t="s">
        <v>420</v>
      </c>
      <c r="H2655" s="282">
        <v>8</v>
      </c>
      <c r="I2655" s="283"/>
      <c r="J2655" s="284">
        <f>ROUND(I2655*H2655,2)</f>
        <v>0</v>
      </c>
      <c r="K2655" s="280" t="s">
        <v>19</v>
      </c>
      <c r="L2655" s="285"/>
      <c r="M2655" s="286" t="s">
        <v>19</v>
      </c>
      <c r="N2655" s="287" t="s">
        <v>42</v>
      </c>
      <c r="O2655" s="87"/>
      <c r="P2655" s="225">
        <f>O2655*H2655</f>
        <v>0</v>
      </c>
      <c r="Q2655" s="225">
        <v>0.01</v>
      </c>
      <c r="R2655" s="225">
        <f>Q2655*H2655</f>
        <v>0.080000000000000002</v>
      </c>
      <c r="S2655" s="225">
        <v>0</v>
      </c>
      <c r="T2655" s="226">
        <f>S2655*H2655</f>
        <v>0</v>
      </c>
      <c r="U2655" s="41"/>
      <c r="V2655" s="41"/>
      <c r="W2655" s="41"/>
      <c r="X2655" s="41"/>
      <c r="Y2655" s="41"/>
      <c r="Z2655" s="41"/>
      <c r="AA2655" s="41"/>
      <c r="AB2655" s="41"/>
      <c r="AC2655" s="41"/>
      <c r="AD2655" s="41"/>
      <c r="AE2655" s="41"/>
      <c r="AR2655" s="227" t="s">
        <v>410</v>
      </c>
      <c r="AT2655" s="227" t="s">
        <v>296</v>
      </c>
      <c r="AU2655" s="227" t="s">
        <v>80</v>
      </c>
      <c r="AY2655" s="20" t="s">
        <v>181</v>
      </c>
      <c r="BE2655" s="228">
        <f>IF(N2655="základní",J2655,0)</f>
        <v>0</v>
      </c>
      <c r="BF2655" s="228">
        <f>IF(N2655="snížená",J2655,0)</f>
        <v>0</v>
      </c>
      <c r="BG2655" s="228">
        <f>IF(N2655="zákl. přenesená",J2655,0)</f>
        <v>0</v>
      </c>
      <c r="BH2655" s="228">
        <f>IF(N2655="sníž. přenesená",J2655,0)</f>
        <v>0</v>
      </c>
      <c r="BI2655" s="228">
        <f>IF(N2655="nulová",J2655,0)</f>
        <v>0</v>
      </c>
      <c r="BJ2655" s="20" t="s">
        <v>78</v>
      </c>
      <c r="BK2655" s="228">
        <f>ROUND(I2655*H2655,2)</f>
        <v>0</v>
      </c>
      <c r="BL2655" s="20" t="s">
        <v>308</v>
      </c>
      <c r="BM2655" s="227" t="s">
        <v>3607</v>
      </c>
    </row>
    <row r="2656" s="2" customFormat="1" ht="21.75" customHeight="1">
      <c r="A2656" s="41"/>
      <c r="B2656" s="42"/>
      <c r="C2656" s="278" t="s">
        <v>3608</v>
      </c>
      <c r="D2656" s="278" t="s">
        <v>296</v>
      </c>
      <c r="E2656" s="279" t="s">
        <v>3609</v>
      </c>
      <c r="F2656" s="280" t="s">
        <v>3610</v>
      </c>
      <c r="G2656" s="281" t="s">
        <v>420</v>
      </c>
      <c r="H2656" s="282">
        <v>2</v>
      </c>
      <c r="I2656" s="283"/>
      <c r="J2656" s="284">
        <f>ROUND(I2656*H2656,2)</f>
        <v>0</v>
      </c>
      <c r="K2656" s="280" t="s">
        <v>19</v>
      </c>
      <c r="L2656" s="285"/>
      <c r="M2656" s="286" t="s">
        <v>19</v>
      </c>
      <c r="N2656" s="287" t="s">
        <v>42</v>
      </c>
      <c r="O2656" s="87"/>
      <c r="P2656" s="225">
        <f>O2656*H2656</f>
        <v>0</v>
      </c>
      <c r="Q2656" s="225">
        <v>0.019349999999999999</v>
      </c>
      <c r="R2656" s="225">
        <f>Q2656*H2656</f>
        <v>0.038699999999999998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410</v>
      </c>
      <c r="AT2656" s="227" t="s">
        <v>296</v>
      </c>
      <c r="AU2656" s="227" t="s">
        <v>80</v>
      </c>
      <c r="AY2656" s="20" t="s">
        <v>181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308</v>
      </c>
      <c r="BM2656" s="227" t="s">
        <v>3611</v>
      </c>
    </row>
    <row r="2657" s="2" customFormat="1" ht="21.75" customHeight="1">
      <c r="A2657" s="41"/>
      <c r="B2657" s="42"/>
      <c r="C2657" s="278" t="s">
        <v>3612</v>
      </c>
      <c r="D2657" s="278" t="s">
        <v>296</v>
      </c>
      <c r="E2657" s="279" t="s">
        <v>3613</v>
      </c>
      <c r="F2657" s="280" t="s">
        <v>3614</v>
      </c>
      <c r="G2657" s="281" t="s">
        <v>420</v>
      </c>
      <c r="H2657" s="282">
        <v>2</v>
      </c>
      <c r="I2657" s="283"/>
      <c r="J2657" s="284">
        <f>ROUND(I2657*H2657,2)</f>
        <v>0</v>
      </c>
      <c r="K2657" s="280" t="s">
        <v>19</v>
      </c>
      <c r="L2657" s="285"/>
      <c r="M2657" s="286" t="s">
        <v>19</v>
      </c>
      <c r="N2657" s="287" t="s">
        <v>42</v>
      </c>
      <c r="O2657" s="87"/>
      <c r="P2657" s="225">
        <f>O2657*H2657</f>
        <v>0</v>
      </c>
      <c r="Q2657" s="225">
        <v>0.019349999999999999</v>
      </c>
      <c r="R2657" s="225">
        <f>Q2657*H2657</f>
        <v>0.038699999999999998</v>
      </c>
      <c r="S2657" s="225">
        <v>0</v>
      </c>
      <c r="T2657" s="226">
        <f>S2657*H2657</f>
        <v>0</v>
      </c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R2657" s="227" t="s">
        <v>410</v>
      </c>
      <c r="AT2657" s="227" t="s">
        <v>296</v>
      </c>
      <c r="AU2657" s="227" t="s">
        <v>80</v>
      </c>
      <c r="AY2657" s="20" t="s">
        <v>181</v>
      </c>
      <c r="BE2657" s="228">
        <f>IF(N2657="základní",J2657,0)</f>
        <v>0</v>
      </c>
      <c r="BF2657" s="228">
        <f>IF(N2657="snížená",J2657,0)</f>
        <v>0</v>
      </c>
      <c r="BG2657" s="228">
        <f>IF(N2657="zákl. přenesená",J2657,0)</f>
        <v>0</v>
      </c>
      <c r="BH2657" s="228">
        <f>IF(N2657="sníž. přenesená",J2657,0)</f>
        <v>0</v>
      </c>
      <c r="BI2657" s="228">
        <f>IF(N2657="nulová",J2657,0)</f>
        <v>0</v>
      </c>
      <c r="BJ2657" s="20" t="s">
        <v>78</v>
      </c>
      <c r="BK2657" s="228">
        <f>ROUND(I2657*H2657,2)</f>
        <v>0</v>
      </c>
      <c r="BL2657" s="20" t="s">
        <v>308</v>
      </c>
      <c r="BM2657" s="227" t="s">
        <v>3615</v>
      </c>
    </row>
    <row r="2658" s="2" customFormat="1" ht="24.15" customHeight="1">
      <c r="A2658" s="41"/>
      <c r="B2658" s="42"/>
      <c r="C2658" s="216" t="s">
        <v>3616</v>
      </c>
      <c r="D2658" s="216" t="s">
        <v>183</v>
      </c>
      <c r="E2658" s="217" t="s">
        <v>3617</v>
      </c>
      <c r="F2658" s="218" t="s">
        <v>3618</v>
      </c>
      <c r="G2658" s="219" t="s">
        <v>420</v>
      </c>
      <c r="H2658" s="220">
        <v>3</v>
      </c>
      <c r="I2658" s="221"/>
      <c r="J2658" s="222">
        <f>ROUND(I2658*H2658,2)</f>
        <v>0</v>
      </c>
      <c r="K2658" s="218" t="s">
        <v>187</v>
      </c>
      <c r="L2658" s="47"/>
      <c r="M2658" s="223" t="s">
        <v>19</v>
      </c>
      <c r="N2658" s="224" t="s">
        <v>42</v>
      </c>
      <c r="O2658" s="87"/>
      <c r="P2658" s="225">
        <f>O2658*H2658</f>
        <v>0</v>
      </c>
      <c r="Q2658" s="225">
        <v>0</v>
      </c>
      <c r="R2658" s="225">
        <f>Q2658*H2658</f>
        <v>0</v>
      </c>
      <c r="S2658" s="225">
        <v>0.040399999999999998</v>
      </c>
      <c r="T2658" s="226">
        <f>S2658*H2658</f>
        <v>0.1212</v>
      </c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R2658" s="227" t="s">
        <v>308</v>
      </c>
      <c r="AT2658" s="227" t="s">
        <v>183</v>
      </c>
      <c r="AU2658" s="227" t="s">
        <v>80</v>
      </c>
      <c r="AY2658" s="20" t="s">
        <v>181</v>
      </c>
      <c r="BE2658" s="228">
        <f>IF(N2658="základní",J2658,0)</f>
        <v>0</v>
      </c>
      <c r="BF2658" s="228">
        <f>IF(N2658="snížená",J2658,0)</f>
        <v>0</v>
      </c>
      <c r="BG2658" s="228">
        <f>IF(N2658="zákl. přenesená",J2658,0)</f>
        <v>0</v>
      </c>
      <c r="BH2658" s="228">
        <f>IF(N2658="sníž. přenesená",J2658,0)</f>
        <v>0</v>
      </c>
      <c r="BI2658" s="228">
        <f>IF(N2658="nulová",J2658,0)</f>
        <v>0</v>
      </c>
      <c r="BJ2658" s="20" t="s">
        <v>78</v>
      </c>
      <c r="BK2658" s="228">
        <f>ROUND(I2658*H2658,2)</f>
        <v>0</v>
      </c>
      <c r="BL2658" s="20" t="s">
        <v>308</v>
      </c>
      <c r="BM2658" s="227" t="s">
        <v>3619</v>
      </c>
    </row>
    <row r="2659" s="2" customFormat="1">
      <c r="A2659" s="41"/>
      <c r="B2659" s="42"/>
      <c r="C2659" s="43"/>
      <c r="D2659" s="229" t="s">
        <v>190</v>
      </c>
      <c r="E2659" s="43"/>
      <c r="F2659" s="230" t="s">
        <v>3620</v>
      </c>
      <c r="G2659" s="43"/>
      <c r="H2659" s="43"/>
      <c r="I2659" s="231"/>
      <c r="J2659" s="43"/>
      <c r="K2659" s="43"/>
      <c r="L2659" s="47"/>
      <c r="M2659" s="232"/>
      <c r="N2659" s="233"/>
      <c r="O2659" s="87"/>
      <c r="P2659" s="87"/>
      <c r="Q2659" s="87"/>
      <c r="R2659" s="87"/>
      <c r="S2659" s="87"/>
      <c r="T2659" s="88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T2659" s="20" t="s">
        <v>190</v>
      </c>
      <c r="AU2659" s="20" t="s">
        <v>80</v>
      </c>
    </row>
    <row r="2660" s="2" customFormat="1" ht="49.05" customHeight="1">
      <c r="A2660" s="41"/>
      <c r="B2660" s="42"/>
      <c r="C2660" s="216" t="s">
        <v>3621</v>
      </c>
      <c r="D2660" s="216" t="s">
        <v>183</v>
      </c>
      <c r="E2660" s="217" t="s">
        <v>3622</v>
      </c>
      <c r="F2660" s="218" t="s">
        <v>3623</v>
      </c>
      <c r="G2660" s="219" t="s">
        <v>256</v>
      </c>
      <c r="H2660" s="220">
        <v>3.0790000000000002</v>
      </c>
      <c r="I2660" s="221"/>
      <c r="J2660" s="222">
        <f>ROUND(I2660*H2660,2)</f>
        <v>0</v>
      </c>
      <c r="K2660" s="218" t="s">
        <v>187</v>
      </c>
      <c r="L2660" s="47"/>
      <c r="M2660" s="223" t="s">
        <v>19</v>
      </c>
      <c r="N2660" s="224" t="s">
        <v>42</v>
      </c>
      <c r="O2660" s="87"/>
      <c r="P2660" s="225">
        <f>O2660*H2660</f>
        <v>0</v>
      </c>
      <c r="Q2660" s="225">
        <v>0</v>
      </c>
      <c r="R2660" s="225">
        <f>Q2660*H2660</f>
        <v>0</v>
      </c>
      <c r="S2660" s="225">
        <v>0</v>
      </c>
      <c r="T2660" s="226">
        <f>S2660*H2660</f>
        <v>0</v>
      </c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R2660" s="227" t="s">
        <v>308</v>
      </c>
      <c r="AT2660" s="227" t="s">
        <v>183</v>
      </c>
      <c r="AU2660" s="227" t="s">
        <v>80</v>
      </c>
      <c r="AY2660" s="20" t="s">
        <v>181</v>
      </c>
      <c r="BE2660" s="228">
        <f>IF(N2660="základní",J2660,0)</f>
        <v>0</v>
      </c>
      <c r="BF2660" s="228">
        <f>IF(N2660="snížená",J2660,0)</f>
        <v>0</v>
      </c>
      <c r="BG2660" s="228">
        <f>IF(N2660="zákl. přenesená",J2660,0)</f>
        <v>0</v>
      </c>
      <c r="BH2660" s="228">
        <f>IF(N2660="sníž. přenesená",J2660,0)</f>
        <v>0</v>
      </c>
      <c r="BI2660" s="228">
        <f>IF(N2660="nulová",J2660,0)</f>
        <v>0</v>
      </c>
      <c r="BJ2660" s="20" t="s">
        <v>78</v>
      </c>
      <c r="BK2660" s="228">
        <f>ROUND(I2660*H2660,2)</f>
        <v>0</v>
      </c>
      <c r="BL2660" s="20" t="s">
        <v>308</v>
      </c>
      <c r="BM2660" s="227" t="s">
        <v>3624</v>
      </c>
    </row>
    <row r="2661" s="2" customFormat="1">
      <c r="A2661" s="41"/>
      <c r="B2661" s="42"/>
      <c r="C2661" s="43"/>
      <c r="D2661" s="229" t="s">
        <v>190</v>
      </c>
      <c r="E2661" s="43"/>
      <c r="F2661" s="230" t="s">
        <v>3625</v>
      </c>
      <c r="G2661" s="43"/>
      <c r="H2661" s="43"/>
      <c r="I2661" s="231"/>
      <c r="J2661" s="43"/>
      <c r="K2661" s="43"/>
      <c r="L2661" s="47"/>
      <c r="M2661" s="232"/>
      <c r="N2661" s="233"/>
      <c r="O2661" s="87"/>
      <c r="P2661" s="87"/>
      <c r="Q2661" s="87"/>
      <c r="R2661" s="87"/>
      <c r="S2661" s="87"/>
      <c r="T2661" s="88"/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T2661" s="20" t="s">
        <v>190</v>
      </c>
      <c r="AU2661" s="20" t="s">
        <v>80</v>
      </c>
    </row>
    <row r="2662" s="12" customFormat="1" ht="22.8" customHeight="1">
      <c r="A2662" s="12"/>
      <c r="B2662" s="200"/>
      <c r="C2662" s="201"/>
      <c r="D2662" s="202" t="s">
        <v>70</v>
      </c>
      <c r="E2662" s="214" t="s">
        <v>3626</v>
      </c>
      <c r="F2662" s="214" t="s">
        <v>3627</v>
      </c>
      <c r="G2662" s="201"/>
      <c r="H2662" s="201"/>
      <c r="I2662" s="204"/>
      <c r="J2662" s="215">
        <f>BK2662</f>
        <v>0</v>
      </c>
      <c r="K2662" s="201"/>
      <c r="L2662" s="206"/>
      <c r="M2662" s="207"/>
      <c r="N2662" s="208"/>
      <c r="O2662" s="208"/>
      <c r="P2662" s="209">
        <f>SUM(P2663:P2829)</f>
        <v>0</v>
      </c>
      <c r="Q2662" s="208"/>
      <c r="R2662" s="209">
        <f>SUM(R2663:R2829)</f>
        <v>40.672788539999999</v>
      </c>
      <c r="S2662" s="208"/>
      <c r="T2662" s="210">
        <f>SUM(T2663:T2829)</f>
        <v>15.341245900000001</v>
      </c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R2662" s="211" t="s">
        <v>80</v>
      </c>
      <c r="AT2662" s="212" t="s">
        <v>70</v>
      </c>
      <c r="AU2662" s="212" t="s">
        <v>78</v>
      </c>
      <c r="AY2662" s="211" t="s">
        <v>181</v>
      </c>
      <c r="BK2662" s="213">
        <f>SUM(BK2663:BK2829)</f>
        <v>0</v>
      </c>
    </row>
    <row r="2663" s="2" customFormat="1" ht="24.15" customHeight="1">
      <c r="A2663" s="41"/>
      <c r="B2663" s="42"/>
      <c r="C2663" s="216" t="s">
        <v>3628</v>
      </c>
      <c r="D2663" s="216" t="s">
        <v>183</v>
      </c>
      <c r="E2663" s="217" t="s">
        <v>3629</v>
      </c>
      <c r="F2663" s="218" t="s">
        <v>3630</v>
      </c>
      <c r="G2663" s="219" t="s">
        <v>186</v>
      </c>
      <c r="H2663" s="220">
        <v>0.27800000000000002</v>
      </c>
      <c r="I2663" s="221"/>
      <c r="J2663" s="222">
        <f>ROUND(I2663*H2663,2)</f>
        <v>0</v>
      </c>
      <c r="K2663" s="218" t="s">
        <v>187</v>
      </c>
      <c r="L2663" s="47"/>
      <c r="M2663" s="223" t="s">
        <v>19</v>
      </c>
      <c r="N2663" s="224" t="s">
        <v>42</v>
      </c>
      <c r="O2663" s="87"/>
      <c r="P2663" s="225">
        <f>O2663*H2663</f>
        <v>0</v>
      </c>
      <c r="Q2663" s="225">
        <v>0</v>
      </c>
      <c r="R2663" s="225">
        <f>Q2663*H2663</f>
        <v>0</v>
      </c>
      <c r="S2663" s="225">
        <v>0</v>
      </c>
      <c r="T2663" s="226">
        <f>S2663*H2663</f>
        <v>0</v>
      </c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R2663" s="227" t="s">
        <v>308</v>
      </c>
      <c r="AT2663" s="227" t="s">
        <v>183</v>
      </c>
      <c r="AU2663" s="227" t="s">
        <v>80</v>
      </c>
      <c r="AY2663" s="20" t="s">
        <v>181</v>
      </c>
      <c r="BE2663" s="228">
        <f>IF(N2663="základní",J2663,0)</f>
        <v>0</v>
      </c>
      <c r="BF2663" s="228">
        <f>IF(N2663="snížená",J2663,0)</f>
        <v>0</v>
      </c>
      <c r="BG2663" s="228">
        <f>IF(N2663="zákl. přenesená",J2663,0)</f>
        <v>0</v>
      </c>
      <c r="BH2663" s="228">
        <f>IF(N2663="sníž. přenesená",J2663,0)</f>
        <v>0</v>
      </c>
      <c r="BI2663" s="228">
        <f>IF(N2663="nulová",J2663,0)</f>
        <v>0</v>
      </c>
      <c r="BJ2663" s="20" t="s">
        <v>78</v>
      </c>
      <c r="BK2663" s="228">
        <f>ROUND(I2663*H2663,2)</f>
        <v>0</v>
      </c>
      <c r="BL2663" s="20" t="s">
        <v>308</v>
      </c>
      <c r="BM2663" s="227" t="s">
        <v>3631</v>
      </c>
    </row>
    <row r="2664" s="2" customFormat="1">
      <c r="A2664" s="41"/>
      <c r="B2664" s="42"/>
      <c r="C2664" s="43"/>
      <c r="D2664" s="229" t="s">
        <v>190</v>
      </c>
      <c r="E2664" s="43"/>
      <c r="F2664" s="230" t="s">
        <v>3632</v>
      </c>
      <c r="G2664" s="43"/>
      <c r="H2664" s="43"/>
      <c r="I2664" s="231"/>
      <c r="J2664" s="43"/>
      <c r="K2664" s="43"/>
      <c r="L2664" s="47"/>
      <c r="M2664" s="232"/>
      <c r="N2664" s="233"/>
      <c r="O2664" s="87"/>
      <c r="P2664" s="87"/>
      <c r="Q2664" s="87"/>
      <c r="R2664" s="87"/>
      <c r="S2664" s="87"/>
      <c r="T2664" s="88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T2664" s="20" t="s">
        <v>190</v>
      </c>
      <c r="AU2664" s="20" t="s">
        <v>80</v>
      </c>
    </row>
    <row r="2665" s="14" customFormat="1">
      <c r="A2665" s="14"/>
      <c r="B2665" s="245"/>
      <c r="C2665" s="246"/>
      <c r="D2665" s="236" t="s">
        <v>192</v>
      </c>
      <c r="E2665" s="247" t="s">
        <v>19</v>
      </c>
      <c r="F2665" s="248" t="s">
        <v>3633</v>
      </c>
      <c r="G2665" s="246"/>
      <c r="H2665" s="249">
        <v>0.27800000000000002</v>
      </c>
      <c r="I2665" s="250"/>
      <c r="J2665" s="246"/>
      <c r="K2665" s="246"/>
      <c r="L2665" s="251"/>
      <c r="M2665" s="252"/>
      <c r="N2665" s="253"/>
      <c r="O2665" s="253"/>
      <c r="P2665" s="253"/>
      <c r="Q2665" s="253"/>
      <c r="R2665" s="253"/>
      <c r="S2665" s="253"/>
      <c r="T2665" s="25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5" t="s">
        <v>192</v>
      </c>
      <c r="AU2665" s="255" t="s">
        <v>80</v>
      </c>
      <c r="AV2665" s="14" t="s">
        <v>80</v>
      </c>
      <c r="AW2665" s="14" t="s">
        <v>194</v>
      </c>
      <c r="AX2665" s="14" t="s">
        <v>71</v>
      </c>
      <c r="AY2665" s="255" t="s">
        <v>181</v>
      </c>
    </row>
    <row r="2666" s="2" customFormat="1" ht="33" customHeight="1">
      <c r="A2666" s="41"/>
      <c r="B2666" s="42"/>
      <c r="C2666" s="216" t="s">
        <v>3634</v>
      </c>
      <c r="D2666" s="216" t="s">
        <v>183</v>
      </c>
      <c r="E2666" s="217" t="s">
        <v>3635</v>
      </c>
      <c r="F2666" s="218" t="s">
        <v>3636</v>
      </c>
      <c r="G2666" s="219" t="s">
        <v>420</v>
      </c>
      <c r="H2666" s="220">
        <v>4</v>
      </c>
      <c r="I2666" s="221"/>
      <c r="J2666" s="222">
        <f>ROUND(I2666*H2666,2)</f>
        <v>0</v>
      </c>
      <c r="K2666" s="218" t="s">
        <v>187</v>
      </c>
      <c r="L2666" s="47"/>
      <c r="M2666" s="223" t="s">
        <v>19</v>
      </c>
      <c r="N2666" s="224" t="s">
        <v>42</v>
      </c>
      <c r="O2666" s="87"/>
      <c r="P2666" s="225">
        <f>O2666*H2666</f>
        <v>0</v>
      </c>
      <c r="Q2666" s="225">
        <v>0</v>
      </c>
      <c r="R2666" s="225">
        <f>Q2666*H2666</f>
        <v>0</v>
      </c>
      <c r="S2666" s="225">
        <v>0</v>
      </c>
      <c r="T2666" s="226">
        <f>S2666*H2666</f>
        <v>0</v>
      </c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R2666" s="227" t="s">
        <v>308</v>
      </c>
      <c r="AT2666" s="227" t="s">
        <v>183</v>
      </c>
      <c r="AU2666" s="227" t="s">
        <v>80</v>
      </c>
      <c r="AY2666" s="20" t="s">
        <v>181</v>
      </c>
      <c r="BE2666" s="228">
        <f>IF(N2666="základní",J2666,0)</f>
        <v>0</v>
      </c>
      <c r="BF2666" s="228">
        <f>IF(N2666="snížená",J2666,0)</f>
        <v>0</v>
      </c>
      <c r="BG2666" s="228">
        <f>IF(N2666="zákl. přenesená",J2666,0)</f>
        <v>0</v>
      </c>
      <c r="BH2666" s="228">
        <f>IF(N2666="sníž. přenesená",J2666,0)</f>
        <v>0</v>
      </c>
      <c r="BI2666" s="228">
        <f>IF(N2666="nulová",J2666,0)</f>
        <v>0</v>
      </c>
      <c r="BJ2666" s="20" t="s">
        <v>78</v>
      </c>
      <c r="BK2666" s="228">
        <f>ROUND(I2666*H2666,2)</f>
        <v>0</v>
      </c>
      <c r="BL2666" s="20" t="s">
        <v>308</v>
      </c>
      <c r="BM2666" s="227" t="s">
        <v>3637</v>
      </c>
    </row>
    <row r="2667" s="2" customFormat="1">
      <c r="A2667" s="41"/>
      <c r="B2667" s="42"/>
      <c r="C2667" s="43"/>
      <c r="D2667" s="229" t="s">
        <v>190</v>
      </c>
      <c r="E2667" s="43"/>
      <c r="F2667" s="230" t="s">
        <v>3638</v>
      </c>
      <c r="G2667" s="43"/>
      <c r="H2667" s="43"/>
      <c r="I2667" s="231"/>
      <c r="J2667" s="43"/>
      <c r="K2667" s="43"/>
      <c r="L2667" s="47"/>
      <c r="M2667" s="232"/>
      <c r="N2667" s="233"/>
      <c r="O2667" s="87"/>
      <c r="P2667" s="87"/>
      <c r="Q2667" s="87"/>
      <c r="R2667" s="87"/>
      <c r="S2667" s="87"/>
      <c r="T2667" s="88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T2667" s="20" t="s">
        <v>190</v>
      </c>
      <c r="AU2667" s="20" t="s">
        <v>80</v>
      </c>
    </row>
    <row r="2668" s="14" customFormat="1">
      <c r="A2668" s="14"/>
      <c r="B2668" s="245"/>
      <c r="C2668" s="246"/>
      <c r="D2668" s="236" t="s">
        <v>192</v>
      </c>
      <c r="E2668" s="247" t="s">
        <v>19</v>
      </c>
      <c r="F2668" s="248" t="s">
        <v>3639</v>
      </c>
      <c r="G2668" s="246"/>
      <c r="H2668" s="249">
        <v>4</v>
      </c>
      <c r="I2668" s="250"/>
      <c r="J2668" s="246"/>
      <c r="K2668" s="246"/>
      <c r="L2668" s="251"/>
      <c r="M2668" s="252"/>
      <c r="N2668" s="253"/>
      <c r="O2668" s="253"/>
      <c r="P2668" s="253"/>
      <c r="Q2668" s="253"/>
      <c r="R2668" s="253"/>
      <c r="S2668" s="253"/>
      <c r="T2668" s="25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5" t="s">
        <v>192</v>
      </c>
      <c r="AU2668" s="255" t="s">
        <v>80</v>
      </c>
      <c r="AV2668" s="14" t="s">
        <v>80</v>
      </c>
      <c r="AW2668" s="14" t="s">
        <v>194</v>
      </c>
      <c r="AX2668" s="14" t="s">
        <v>71</v>
      </c>
      <c r="AY2668" s="255" t="s">
        <v>181</v>
      </c>
    </row>
    <row r="2669" s="2" customFormat="1" ht="37.8" customHeight="1">
      <c r="A2669" s="41"/>
      <c r="B2669" s="42"/>
      <c r="C2669" s="216" t="s">
        <v>3640</v>
      </c>
      <c r="D2669" s="216" t="s">
        <v>183</v>
      </c>
      <c r="E2669" s="217" t="s">
        <v>3641</v>
      </c>
      <c r="F2669" s="218" t="s">
        <v>3642</v>
      </c>
      <c r="G2669" s="219" t="s">
        <v>186</v>
      </c>
      <c r="H2669" s="220">
        <v>1.238</v>
      </c>
      <c r="I2669" s="221"/>
      <c r="J2669" s="222">
        <f>ROUND(I2669*H2669,2)</f>
        <v>0</v>
      </c>
      <c r="K2669" s="218" t="s">
        <v>187</v>
      </c>
      <c r="L2669" s="47"/>
      <c r="M2669" s="223" t="s">
        <v>19</v>
      </c>
      <c r="N2669" s="224" t="s">
        <v>42</v>
      </c>
      <c r="O2669" s="87"/>
      <c r="P2669" s="225">
        <f>O2669*H2669</f>
        <v>0</v>
      </c>
      <c r="Q2669" s="225">
        <v>0.00189</v>
      </c>
      <c r="R2669" s="225">
        <f>Q2669*H2669</f>
        <v>0.0023398199999999998</v>
      </c>
      <c r="S2669" s="225">
        <v>0</v>
      </c>
      <c r="T2669" s="226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7" t="s">
        <v>308</v>
      </c>
      <c r="AT2669" s="227" t="s">
        <v>183</v>
      </c>
      <c r="AU2669" s="227" t="s">
        <v>80</v>
      </c>
      <c r="AY2669" s="20" t="s">
        <v>181</v>
      </c>
      <c r="BE2669" s="228">
        <f>IF(N2669="základní",J2669,0)</f>
        <v>0</v>
      </c>
      <c r="BF2669" s="228">
        <f>IF(N2669="snížená",J2669,0)</f>
        <v>0</v>
      </c>
      <c r="BG2669" s="228">
        <f>IF(N2669="zákl. přenesená",J2669,0)</f>
        <v>0</v>
      </c>
      <c r="BH2669" s="228">
        <f>IF(N2669="sníž. přenesená",J2669,0)</f>
        <v>0</v>
      </c>
      <c r="BI2669" s="228">
        <f>IF(N2669="nulová",J2669,0)</f>
        <v>0</v>
      </c>
      <c r="BJ2669" s="20" t="s">
        <v>78</v>
      </c>
      <c r="BK2669" s="228">
        <f>ROUND(I2669*H2669,2)</f>
        <v>0</v>
      </c>
      <c r="BL2669" s="20" t="s">
        <v>308</v>
      </c>
      <c r="BM2669" s="227" t="s">
        <v>3643</v>
      </c>
    </row>
    <row r="2670" s="2" customFormat="1">
      <c r="A2670" s="41"/>
      <c r="B2670" s="42"/>
      <c r="C2670" s="43"/>
      <c r="D2670" s="229" t="s">
        <v>190</v>
      </c>
      <c r="E2670" s="43"/>
      <c r="F2670" s="230" t="s">
        <v>3644</v>
      </c>
      <c r="G2670" s="43"/>
      <c r="H2670" s="43"/>
      <c r="I2670" s="231"/>
      <c r="J2670" s="43"/>
      <c r="K2670" s="43"/>
      <c r="L2670" s="47"/>
      <c r="M2670" s="232"/>
      <c r="N2670" s="233"/>
      <c r="O2670" s="87"/>
      <c r="P2670" s="87"/>
      <c r="Q2670" s="87"/>
      <c r="R2670" s="87"/>
      <c r="S2670" s="87"/>
      <c r="T2670" s="88"/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T2670" s="20" t="s">
        <v>190</v>
      </c>
      <c r="AU2670" s="20" t="s">
        <v>80</v>
      </c>
    </row>
    <row r="2671" s="14" customFormat="1">
      <c r="A2671" s="14"/>
      <c r="B2671" s="245"/>
      <c r="C2671" s="246"/>
      <c r="D2671" s="236" t="s">
        <v>192</v>
      </c>
      <c r="E2671" s="247" t="s">
        <v>19</v>
      </c>
      <c r="F2671" s="248" t="s">
        <v>3645</v>
      </c>
      <c r="G2671" s="246"/>
      <c r="H2671" s="249">
        <v>1.125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192</v>
      </c>
      <c r="AU2671" s="255" t="s">
        <v>80</v>
      </c>
      <c r="AV2671" s="14" t="s">
        <v>80</v>
      </c>
      <c r="AW2671" s="14" t="s">
        <v>194</v>
      </c>
      <c r="AX2671" s="14" t="s">
        <v>71</v>
      </c>
      <c r="AY2671" s="255" t="s">
        <v>181</v>
      </c>
    </row>
    <row r="2672" s="14" customFormat="1">
      <c r="A2672" s="14"/>
      <c r="B2672" s="245"/>
      <c r="C2672" s="246"/>
      <c r="D2672" s="236" t="s">
        <v>192</v>
      </c>
      <c r="E2672" s="246"/>
      <c r="F2672" s="248" t="s">
        <v>3646</v>
      </c>
      <c r="G2672" s="246"/>
      <c r="H2672" s="249">
        <v>1.238</v>
      </c>
      <c r="I2672" s="250"/>
      <c r="J2672" s="246"/>
      <c r="K2672" s="246"/>
      <c r="L2672" s="251"/>
      <c r="M2672" s="252"/>
      <c r="N2672" s="253"/>
      <c r="O2672" s="253"/>
      <c r="P2672" s="253"/>
      <c r="Q2672" s="253"/>
      <c r="R2672" s="253"/>
      <c r="S2672" s="253"/>
      <c r="T2672" s="25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55" t="s">
        <v>192</v>
      </c>
      <c r="AU2672" s="255" t="s">
        <v>80</v>
      </c>
      <c r="AV2672" s="14" t="s">
        <v>80</v>
      </c>
      <c r="AW2672" s="14" t="s">
        <v>4</v>
      </c>
      <c r="AX2672" s="14" t="s">
        <v>78</v>
      </c>
      <c r="AY2672" s="255" t="s">
        <v>181</v>
      </c>
    </row>
    <row r="2673" s="2" customFormat="1" ht="33" customHeight="1">
      <c r="A2673" s="41"/>
      <c r="B2673" s="42"/>
      <c r="C2673" s="216" t="s">
        <v>3647</v>
      </c>
      <c r="D2673" s="216" t="s">
        <v>183</v>
      </c>
      <c r="E2673" s="217" t="s">
        <v>3648</v>
      </c>
      <c r="F2673" s="218" t="s">
        <v>3649</v>
      </c>
      <c r="G2673" s="219" t="s">
        <v>420</v>
      </c>
      <c r="H2673" s="220">
        <v>110</v>
      </c>
      <c r="I2673" s="221"/>
      <c r="J2673" s="222">
        <f>ROUND(I2673*H2673,2)</f>
        <v>0</v>
      </c>
      <c r="K2673" s="218" t="s">
        <v>187</v>
      </c>
      <c r="L2673" s="47"/>
      <c r="M2673" s="223" t="s">
        <v>19</v>
      </c>
      <c r="N2673" s="224" t="s">
        <v>42</v>
      </c>
      <c r="O2673" s="87"/>
      <c r="P2673" s="225">
        <f>O2673*H2673</f>
        <v>0</v>
      </c>
      <c r="Q2673" s="225">
        <v>0.0026700000000000001</v>
      </c>
      <c r="R2673" s="225">
        <f>Q2673*H2673</f>
        <v>0.29370000000000002</v>
      </c>
      <c r="S2673" s="225">
        <v>0</v>
      </c>
      <c r="T2673" s="226">
        <f>S2673*H2673</f>
        <v>0</v>
      </c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R2673" s="227" t="s">
        <v>308</v>
      </c>
      <c r="AT2673" s="227" t="s">
        <v>183</v>
      </c>
      <c r="AU2673" s="227" t="s">
        <v>80</v>
      </c>
      <c r="AY2673" s="20" t="s">
        <v>181</v>
      </c>
      <c r="BE2673" s="228">
        <f>IF(N2673="základní",J2673,0)</f>
        <v>0</v>
      </c>
      <c r="BF2673" s="228">
        <f>IF(N2673="snížená",J2673,0)</f>
        <v>0</v>
      </c>
      <c r="BG2673" s="228">
        <f>IF(N2673="zákl. přenesená",J2673,0)</f>
        <v>0</v>
      </c>
      <c r="BH2673" s="228">
        <f>IF(N2673="sníž. přenesená",J2673,0)</f>
        <v>0</v>
      </c>
      <c r="BI2673" s="228">
        <f>IF(N2673="nulová",J2673,0)</f>
        <v>0</v>
      </c>
      <c r="BJ2673" s="20" t="s">
        <v>78</v>
      </c>
      <c r="BK2673" s="228">
        <f>ROUND(I2673*H2673,2)</f>
        <v>0</v>
      </c>
      <c r="BL2673" s="20" t="s">
        <v>308</v>
      </c>
      <c r="BM2673" s="227" t="s">
        <v>3650</v>
      </c>
    </row>
    <row r="2674" s="2" customFormat="1">
      <c r="A2674" s="41"/>
      <c r="B2674" s="42"/>
      <c r="C2674" s="43"/>
      <c r="D2674" s="229" t="s">
        <v>190</v>
      </c>
      <c r="E2674" s="43"/>
      <c r="F2674" s="230" t="s">
        <v>3651</v>
      </c>
      <c r="G2674" s="43"/>
      <c r="H2674" s="43"/>
      <c r="I2674" s="231"/>
      <c r="J2674" s="43"/>
      <c r="K2674" s="43"/>
      <c r="L2674" s="47"/>
      <c r="M2674" s="232"/>
      <c r="N2674" s="233"/>
      <c r="O2674" s="87"/>
      <c r="P2674" s="87"/>
      <c r="Q2674" s="87"/>
      <c r="R2674" s="87"/>
      <c r="S2674" s="87"/>
      <c r="T2674" s="88"/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T2674" s="20" t="s">
        <v>190</v>
      </c>
      <c r="AU2674" s="20" t="s">
        <v>80</v>
      </c>
    </row>
    <row r="2675" s="14" customFormat="1">
      <c r="A2675" s="14"/>
      <c r="B2675" s="245"/>
      <c r="C2675" s="246"/>
      <c r="D2675" s="236" t="s">
        <v>192</v>
      </c>
      <c r="E2675" s="247" t="s">
        <v>19</v>
      </c>
      <c r="F2675" s="248" t="s">
        <v>3652</v>
      </c>
      <c r="G2675" s="246"/>
      <c r="H2675" s="249">
        <v>75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192</v>
      </c>
      <c r="AU2675" s="255" t="s">
        <v>80</v>
      </c>
      <c r="AV2675" s="14" t="s">
        <v>80</v>
      </c>
      <c r="AW2675" s="14" t="s">
        <v>194</v>
      </c>
      <c r="AX2675" s="14" t="s">
        <v>71</v>
      </c>
      <c r="AY2675" s="255" t="s">
        <v>181</v>
      </c>
    </row>
    <row r="2676" s="14" customFormat="1">
      <c r="A2676" s="14"/>
      <c r="B2676" s="245"/>
      <c r="C2676" s="246"/>
      <c r="D2676" s="236" t="s">
        <v>192</v>
      </c>
      <c r="E2676" s="247" t="s">
        <v>19</v>
      </c>
      <c r="F2676" s="248" t="s">
        <v>3653</v>
      </c>
      <c r="G2676" s="246"/>
      <c r="H2676" s="249">
        <v>15</v>
      </c>
      <c r="I2676" s="250"/>
      <c r="J2676" s="246"/>
      <c r="K2676" s="246"/>
      <c r="L2676" s="251"/>
      <c r="M2676" s="252"/>
      <c r="N2676" s="253"/>
      <c r="O2676" s="253"/>
      <c r="P2676" s="253"/>
      <c r="Q2676" s="253"/>
      <c r="R2676" s="253"/>
      <c r="S2676" s="253"/>
      <c r="T2676" s="25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55" t="s">
        <v>192</v>
      </c>
      <c r="AU2676" s="255" t="s">
        <v>80</v>
      </c>
      <c r="AV2676" s="14" t="s">
        <v>80</v>
      </c>
      <c r="AW2676" s="14" t="s">
        <v>194</v>
      </c>
      <c r="AX2676" s="14" t="s">
        <v>71</v>
      </c>
      <c r="AY2676" s="255" t="s">
        <v>181</v>
      </c>
    </row>
    <row r="2677" s="14" customFormat="1">
      <c r="A2677" s="14"/>
      <c r="B2677" s="245"/>
      <c r="C2677" s="246"/>
      <c r="D2677" s="236" t="s">
        <v>192</v>
      </c>
      <c r="E2677" s="247" t="s">
        <v>19</v>
      </c>
      <c r="F2677" s="248" t="s">
        <v>3654</v>
      </c>
      <c r="G2677" s="246"/>
      <c r="H2677" s="249">
        <v>20</v>
      </c>
      <c r="I2677" s="250"/>
      <c r="J2677" s="246"/>
      <c r="K2677" s="246"/>
      <c r="L2677" s="251"/>
      <c r="M2677" s="252"/>
      <c r="N2677" s="253"/>
      <c r="O2677" s="253"/>
      <c r="P2677" s="253"/>
      <c r="Q2677" s="253"/>
      <c r="R2677" s="253"/>
      <c r="S2677" s="253"/>
      <c r="T2677" s="25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55" t="s">
        <v>192</v>
      </c>
      <c r="AU2677" s="255" t="s">
        <v>80</v>
      </c>
      <c r="AV2677" s="14" t="s">
        <v>80</v>
      </c>
      <c r="AW2677" s="14" t="s">
        <v>194</v>
      </c>
      <c r="AX2677" s="14" t="s">
        <v>71</v>
      </c>
      <c r="AY2677" s="255" t="s">
        <v>181</v>
      </c>
    </row>
    <row r="2678" s="2" customFormat="1" ht="24.15" customHeight="1">
      <c r="A2678" s="41"/>
      <c r="B2678" s="42"/>
      <c r="C2678" s="278" t="s">
        <v>3655</v>
      </c>
      <c r="D2678" s="278" t="s">
        <v>296</v>
      </c>
      <c r="E2678" s="279" t="s">
        <v>3656</v>
      </c>
      <c r="F2678" s="280" t="s">
        <v>3657</v>
      </c>
      <c r="G2678" s="281" t="s">
        <v>256</v>
      </c>
      <c r="H2678" s="282">
        <v>0.27800000000000002</v>
      </c>
      <c r="I2678" s="283"/>
      <c r="J2678" s="284">
        <f>ROUND(I2678*H2678,2)</f>
        <v>0</v>
      </c>
      <c r="K2678" s="280" t="s">
        <v>187</v>
      </c>
      <c r="L2678" s="285"/>
      <c r="M2678" s="286" t="s">
        <v>19</v>
      </c>
      <c r="N2678" s="287" t="s">
        <v>42</v>
      </c>
      <c r="O2678" s="87"/>
      <c r="P2678" s="225">
        <f>O2678*H2678</f>
        <v>0</v>
      </c>
      <c r="Q2678" s="225">
        <v>1</v>
      </c>
      <c r="R2678" s="225">
        <f>Q2678*H2678</f>
        <v>0.27800000000000002</v>
      </c>
      <c r="S2678" s="225">
        <v>0</v>
      </c>
      <c r="T2678" s="226">
        <f>S2678*H2678</f>
        <v>0</v>
      </c>
      <c r="U2678" s="41"/>
      <c r="V2678" s="41"/>
      <c r="W2678" s="41"/>
      <c r="X2678" s="41"/>
      <c r="Y2678" s="41"/>
      <c r="Z2678" s="41"/>
      <c r="AA2678" s="41"/>
      <c r="AB2678" s="41"/>
      <c r="AC2678" s="41"/>
      <c r="AD2678" s="41"/>
      <c r="AE2678" s="41"/>
      <c r="AR2678" s="227" t="s">
        <v>410</v>
      </c>
      <c r="AT2678" s="227" t="s">
        <v>296</v>
      </c>
      <c r="AU2678" s="227" t="s">
        <v>80</v>
      </c>
      <c r="AY2678" s="20" t="s">
        <v>181</v>
      </c>
      <c r="BE2678" s="228">
        <f>IF(N2678="základní",J2678,0)</f>
        <v>0</v>
      </c>
      <c r="BF2678" s="228">
        <f>IF(N2678="snížená",J2678,0)</f>
        <v>0</v>
      </c>
      <c r="BG2678" s="228">
        <f>IF(N2678="zákl. přenesená",J2678,0)</f>
        <v>0</v>
      </c>
      <c r="BH2678" s="228">
        <f>IF(N2678="sníž. přenesená",J2678,0)</f>
        <v>0</v>
      </c>
      <c r="BI2678" s="228">
        <f>IF(N2678="nulová",J2678,0)</f>
        <v>0</v>
      </c>
      <c r="BJ2678" s="20" t="s">
        <v>78</v>
      </c>
      <c r="BK2678" s="228">
        <f>ROUND(I2678*H2678,2)</f>
        <v>0</v>
      </c>
      <c r="BL2678" s="20" t="s">
        <v>308</v>
      </c>
      <c r="BM2678" s="227" t="s">
        <v>3658</v>
      </c>
    </row>
    <row r="2679" s="14" customFormat="1">
      <c r="A2679" s="14"/>
      <c r="B2679" s="245"/>
      <c r="C2679" s="246"/>
      <c r="D2679" s="236" t="s">
        <v>192</v>
      </c>
      <c r="E2679" s="247" t="s">
        <v>19</v>
      </c>
      <c r="F2679" s="248" t="s">
        <v>3659</v>
      </c>
      <c r="G2679" s="246"/>
      <c r="H2679" s="249">
        <v>0.255</v>
      </c>
      <c r="I2679" s="250"/>
      <c r="J2679" s="246"/>
      <c r="K2679" s="246"/>
      <c r="L2679" s="251"/>
      <c r="M2679" s="252"/>
      <c r="N2679" s="253"/>
      <c r="O2679" s="253"/>
      <c r="P2679" s="253"/>
      <c r="Q2679" s="253"/>
      <c r="R2679" s="253"/>
      <c r="S2679" s="253"/>
      <c r="T2679" s="25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5" t="s">
        <v>192</v>
      </c>
      <c r="AU2679" s="255" t="s">
        <v>80</v>
      </c>
      <c r="AV2679" s="14" t="s">
        <v>80</v>
      </c>
      <c r="AW2679" s="14" t="s">
        <v>194</v>
      </c>
      <c r="AX2679" s="14" t="s">
        <v>71</v>
      </c>
      <c r="AY2679" s="255" t="s">
        <v>181</v>
      </c>
    </row>
    <row r="2680" s="14" customFormat="1">
      <c r="A2680" s="14"/>
      <c r="B2680" s="245"/>
      <c r="C2680" s="246"/>
      <c r="D2680" s="236" t="s">
        <v>192</v>
      </c>
      <c r="E2680" s="246"/>
      <c r="F2680" s="248" t="s">
        <v>3660</v>
      </c>
      <c r="G2680" s="246"/>
      <c r="H2680" s="249">
        <v>0.27800000000000002</v>
      </c>
      <c r="I2680" s="250"/>
      <c r="J2680" s="246"/>
      <c r="K2680" s="246"/>
      <c r="L2680" s="251"/>
      <c r="M2680" s="252"/>
      <c r="N2680" s="253"/>
      <c r="O2680" s="253"/>
      <c r="P2680" s="253"/>
      <c r="Q2680" s="253"/>
      <c r="R2680" s="253"/>
      <c r="S2680" s="253"/>
      <c r="T2680" s="25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5" t="s">
        <v>192</v>
      </c>
      <c r="AU2680" s="255" t="s">
        <v>80</v>
      </c>
      <c r="AV2680" s="14" t="s">
        <v>80</v>
      </c>
      <c r="AW2680" s="14" t="s">
        <v>4</v>
      </c>
      <c r="AX2680" s="14" t="s">
        <v>78</v>
      </c>
      <c r="AY2680" s="255" t="s">
        <v>181</v>
      </c>
    </row>
    <row r="2681" s="2" customFormat="1" ht="21.75" customHeight="1">
      <c r="A2681" s="41"/>
      <c r="B2681" s="42"/>
      <c r="C2681" s="278" t="s">
        <v>3661</v>
      </c>
      <c r="D2681" s="278" t="s">
        <v>296</v>
      </c>
      <c r="E2681" s="279" t="s">
        <v>3662</v>
      </c>
      <c r="F2681" s="280" t="s">
        <v>3663</v>
      </c>
      <c r="G2681" s="281" t="s">
        <v>420</v>
      </c>
      <c r="H2681" s="282">
        <v>35</v>
      </c>
      <c r="I2681" s="283"/>
      <c r="J2681" s="284">
        <f>ROUND(I2681*H2681,2)</f>
        <v>0</v>
      </c>
      <c r="K2681" s="280" t="s">
        <v>19</v>
      </c>
      <c r="L2681" s="285"/>
      <c r="M2681" s="286" t="s">
        <v>19</v>
      </c>
      <c r="N2681" s="287" t="s">
        <v>42</v>
      </c>
      <c r="O2681" s="87"/>
      <c r="P2681" s="225">
        <f>O2681*H2681</f>
        <v>0</v>
      </c>
      <c r="Q2681" s="225">
        <v>0.00020000000000000001</v>
      </c>
      <c r="R2681" s="225">
        <f>Q2681*H2681</f>
        <v>0.0070000000000000001</v>
      </c>
      <c r="S2681" s="225">
        <v>0</v>
      </c>
      <c r="T2681" s="226">
        <f>S2681*H2681</f>
        <v>0</v>
      </c>
      <c r="U2681" s="41"/>
      <c r="V2681" s="41"/>
      <c r="W2681" s="41"/>
      <c r="X2681" s="41"/>
      <c r="Y2681" s="41"/>
      <c r="Z2681" s="41"/>
      <c r="AA2681" s="41"/>
      <c r="AB2681" s="41"/>
      <c r="AC2681" s="41"/>
      <c r="AD2681" s="41"/>
      <c r="AE2681" s="41"/>
      <c r="AR2681" s="227" t="s">
        <v>410</v>
      </c>
      <c r="AT2681" s="227" t="s">
        <v>296</v>
      </c>
      <c r="AU2681" s="227" t="s">
        <v>80</v>
      </c>
      <c r="AY2681" s="20" t="s">
        <v>181</v>
      </c>
      <c r="BE2681" s="228">
        <f>IF(N2681="základní",J2681,0)</f>
        <v>0</v>
      </c>
      <c r="BF2681" s="228">
        <f>IF(N2681="snížená",J2681,0)</f>
        <v>0</v>
      </c>
      <c r="BG2681" s="228">
        <f>IF(N2681="zákl. přenesená",J2681,0)</f>
        <v>0</v>
      </c>
      <c r="BH2681" s="228">
        <f>IF(N2681="sníž. přenesená",J2681,0)</f>
        <v>0</v>
      </c>
      <c r="BI2681" s="228">
        <f>IF(N2681="nulová",J2681,0)</f>
        <v>0</v>
      </c>
      <c r="BJ2681" s="20" t="s">
        <v>78</v>
      </c>
      <c r="BK2681" s="228">
        <f>ROUND(I2681*H2681,2)</f>
        <v>0</v>
      </c>
      <c r="BL2681" s="20" t="s">
        <v>308</v>
      </c>
      <c r="BM2681" s="227" t="s">
        <v>3664</v>
      </c>
    </row>
    <row r="2682" s="14" customFormat="1">
      <c r="A2682" s="14"/>
      <c r="B2682" s="245"/>
      <c r="C2682" s="246"/>
      <c r="D2682" s="236" t="s">
        <v>192</v>
      </c>
      <c r="E2682" s="247" t="s">
        <v>19</v>
      </c>
      <c r="F2682" s="248" t="s">
        <v>3665</v>
      </c>
      <c r="G2682" s="246"/>
      <c r="H2682" s="249">
        <v>35</v>
      </c>
      <c r="I2682" s="250"/>
      <c r="J2682" s="246"/>
      <c r="K2682" s="246"/>
      <c r="L2682" s="251"/>
      <c r="M2682" s="252"/>
      <c r="N2682" s="253"/>
      <c r="O2682" s="253"/>
      <c r="P2682" s="253"/>
      <c r="Q2682" s="253"/>
      <c r="R2682" s="253"/>
      <c r="S2682" s="253"/>
      <c r="T2682" s="25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T2682" s="255" t="s">
        <v>192</v>
      </c>
      <c r="AU2682" s="255" t="s">
        <v>80</v>
      </c>
      <c r="AV2682" s="14" t="s">
        <v>80</v>
      </c>
      <c r="AW2682" s="14" t="s">
        <v>194</v>
      </c>
      <c r="AX2682" s="14" t="s">
        <v>71</v>
      </c>
      <c r="AY2682" s="255" t="s">
        <v>181</v>
      </c>
    </row>
    <row r="2683" s="2" customFormat="1" ht="37.8" customHeight="1">
      <c r="A2683" s="41"/>
      <c r="B2683" s="42"/>
      <c r="C2683" s="216" t="s">
        <v>3666</v>
      </c>
      <c r="D2683" s="216" t="s">
        <v>183</v>
      </c>
      <c r="E2683" s="217" t="s">
        <v>3667</v>
      </c>
      <c r="F2683" s="218" t="s">
        <v>3668</v>
      </c>
      <c r="G2683" s="219" t="s">
        <v>420</v>
      </c>
      <c r="H2683" s="220">
        <v>75</v>
      </c>
      <c r="I2683" s="221"/>
      <c r="J2683" s="222">
        <f>ROUND(I2683*H2683,2)</f>
        <v>0</v>
      </c>
      <c r="K2683" s="218" t="s">
        <v>187</v>
      </c>
      <c r="L2683" s="47"/>
      <c r="M2683" s="223" t="s">
        <v>19</v>
      </c>
      <c r="N2683" s="224" t="s">
        <v>42</v>
      </c>
      <c r="O2683" s="87"/>
      <c r="P2683" s="225">
        <f>O2683*H2683</f>
        <v>0</v>
      </c>
      <c r="Q2683" s="225">
        <v>0</v>
      </c>
      <c r="R2683" s="225">
        <f>Q2683*H2683</f>
        <v>0</v>
      </c>
      <c r="S2683" s="225">
        <v>0</v>
      </c>
      <c r="T2683" s="226">
        <f>S2683*H2683</f>
        <v>0</v>
      </c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R2683" s="227" t="s">
        <v>308</v>
      </c>
      <c r="AT2683" s="227" t="s">
        <v>183</v>
      </c>
      <c r="AU2683" s="227" t="s">
        <v>80</v>
      </c>
      <c r="AY2683" s="20" t="s">
        <v>181</v>
      </c>
      <c r="BE2683" s="228">
        <f>IF(N2683="základní",J2683,0)</f>
        <v>0</v>
      </c>
      <c r="BF2683" s="228">
        <f>IF(N2683="snížená",J2683,0)</f>
        <v>0</v>
      </c>
      <c r="BG2683" s="228">
        <f>IF(N2683="zákl. přenesená",J2683,0)</f>
        <v>0</v>
      </c>
      <c r="BH2683" s="228">
        <f>IF(N2683="sníž. přenesená",J2683,0)</f>
        <v>0</v>
      </c>
      <c r="BI2683" s="228">
        <f>IF(N2683="nulová",J2683,0)</f>
        <v>0</v>
      </c>
      <c r="BJ2683" s="20" t="s">
        <v>78</v>
      </c>
      <c r="BK2683" s="228">
        <f>ROUND(I2683*H2683,2)</f>
        <v>0</v>
      </c>
      <c r="BL2683" s="20" t="s">
        <v>308</v>
      </c>
      <c r="BM2683" s="227" t="s">
        <v>3669</v>
      </c>
    </row>
    <row r="2684" s="2" customFormat="1">
      <c r="A2684" s="41"/>
      <c r="B2684" s="42"/>
      <c r="C2684" s="43"/>
      <c r="D2684" s="229" t="s">
        <v>190</v>
      </c>
      <c r="E2684" s="43"/>
      <c r="F2684" s="230" t="s">
        <v>3670</v>
      </c>
      <c r="G2684" s="43"/>
      <c r="H2684" s="43"/>
      <c r="I2684" s="231"/>
      <c r="J2684" s="43"/>
      <c r="K2684" s="43"/>
      <c r="L2684" s="47"/>
      <c r="M2684" s="232"/>
      <c r="N2684" s="233"/>
      <c r="O2684" s="87"/>
      <c r="P2684" s="87"/>
      <c r="Q2684" s="87"/>
      <c r="R2684" s="87"/>
      <c r="S2684" s="87"/>
      <c r="T2684" s="88"/>
      <c r="U2684" s="41"/>
      <c r="V2684" s="41"/>
      <c r="W2684" s="41"/>
      <c r="X2684" s="41"/>
      <c r="Y2684" s="41"/>
      <c r="Z2684" s="41"/>
      <c r="AA2684" s="41"/>
      <c r="AB2684" s="41"/>
      <c r="AC2684" s="41"/>
      <c r="AD2684" s="41"/>
      <c r="AE2684" s="41"/>
      <c r="AT2684" s="20" t="s">
        <v>190</v>
      </c>
      <c r="AU2684" s="20" t="s">
        <v>80</v>
      </c>
    </row>
    <row r="2685" s="14" customFormat="1">
      <c r="A2685" s="14"/>
      <c r="B2685" s="245"/>
      <c r="C2685" s="246"/>
      <c r="D2685" s="236" t="s">
        <v>192</v>
      </c>
      <c r="E2685" s="247" t="s">
        <v>19</v>
      </c>
      <c r="F2685" s="248" t="s">
        <v>3671</v>
      </c>
      <c r="G2685" s="246"/>
      <c r="H2685" s="249">
        <v>75</v>
      </c>
      <c r="I2685" s="250"/>
      <c r="J2685" s="246"/>
      <c r="K2685" s="246"/>
      <c r="L2685" s="251"/>
      <c r="M2685" s="252"/>
      <c r="N2685" s="253"/>
      <c r="O2685" s="253"/>
      <c r="P2685" s="253"/>
      <c r="Q2685" s="253"/>
      <c r="R2685" s="253"/>
      <c r="S2685" s="253"/>
      <c r="T2685" s="25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5" t="s">
        <v>192</v>
      </c>
      <c r="AU2685" s="255" t="s">
        <v>80</v>
      </c>
      <c r="AV2685" s="14" t="s">
        <v>80</v>
      </c>
      <c r="AW2685" s="14" t="s">
        <v>194</v>
      </c>
      <c r="AX2685" s="14" t="s">
        <v>71</v>
      </c>
      <c r="AY2685" s="255" t="s">
        <v>181</v>
      </c>
    </row>
    <row r="2686" s="2" customFormat="1" ht="16.5" customHeight="1">
      <c r="A2686" s="41"/>
      <c r="B2686" s="42"/>
      <c r="C2686" s="278" t="s">
        <v>3672</v>
      </c>
      <c r="D2686" s="278" t="s">
        <v>296</v>
      </c>
      <c r="E2686" s="279" t="s">
        <v>3673</v>
      </c>
      <c r="F2686" s="280" t="s">
        <v>3674</v>
      </c>
      <c r="G2686" s="281" t="s">
        <v>304</v>
      </c>
      <c r="H2686" s="282">
        <v>20.437999999999999</v>
      </c>
      <c r="I2686" s="283"/>
      <c r="J2686" s="284">
        <f>ROUND(I2686*H2686,2)</f>
        <v>0</v>
      </c>
      <c r="K2686" s="280" t="s">
        <v>187</v>
      </c>
      <c r="L2686" s="285"/>
      <c r="M2686" s="286" t="s">
        <v>19</v>
      </c>
      <c r="N2686" s="287" t="s">
        <v>42</v>
      </c>
      <c r="O2686" s="87"/>
      <c r="P2686" s="225">
        <f>O2686*H2686</f>
        <v>0</v>
      </c>
      <c r="Q2686" s="225">
        <v>0.00077999999999999999</v>
      </c>
      <c r="R2686" s="225">
        <f>Q2686*H2686</f>
        <v>0.01594164</v>
      </c>
      <c r="S2686" s="225">
        <v>0</v>
      </c>
      <c r="T2686" s="226">
        <f>S2686*H2686</f>
        <v>0</v>
      </c>
      <c r="U2686" s="41"/>
      <c r="V2686" s="41"/>
      <c r="W2686" s="41"/>
      <c r="X2686" s="41"/>
      <c r="Y2686" s="41"/>
      <c r="Z2686" s="41"/>
      <c r="AA2686" s="41"/>
      <c r="AB2686" s="41"/>
      <c r="AC2686" s="41"/>
      <c r="AD2686" s="41"/>
      <c r="AE2686" s="41"/>
      <c r="AR2686" s="227" t="s">
        <v>410</v>
      </c>
      <c r="AT2686" s="227" t="s">
        <v>296</v>
      </c>
      <c r="AU2686" s="227" t="s">
        <v>80</v>
      </c>
      <c r="AY2686" s="20" t="s">
        <v>181</v>
      </c>
      <c r="BE2686" s="228">
        <f>IF(N2686="základní",J2686,0)</f>
        <v>0</v>
      </c>
      <c r="BF2686" s="228">
        <f>IF(N2686="snížená",J2686,0)</f>
        <v>0</v>
      </c>
      <c r="BG2686" s="228">
        <f>IF(N2686="zákl. přenesená",J2686,0)</f>
        <v>0</v>
      </c>
      <c r="BH2686" s="228">
        <f>IF(N2686="sníž. přenesená",J2686,0)</f>
        <v>0</v>
      </c>
      <c r="BI2686" s="228">
        <f>IF(N2686="nulová",J2686,0)</f>
        <v>0</v>
      </c>
      <c r="BJ2686" s="20" t="s">
        <v>78</v>
      </c>
      <c r="BK2686" s="228">
        <f>ROUND(I2686*H2686,2)</f>
        <v>0</v>
      </c>
      <c r="BL2686" s="20" t="s">
        <v>308</v>
      </c>
      <c r="BM2686" s="227" t="s">
        <v>3675</v>
      </c>
    </row>
    <row r="2687" s="14" customFormat="1">
      <c r="A2687" s="14"/>
      <c r="B2687" s="245"/>
      <c r="C2687" s="246"/>
      <c r="D2687" s="236" t="s">
        <v>192</v>
      </c>
      <c r="E2687" s="247" t="s">
        <v>19</v>
      </c>
      <c r="F2687" s="248" t="s">
        <v>3676</v>
      </c>
      <c r="G2687" s="246"/>
      <c r="H2687" s="249">
        <v>18.75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5" t="s">
        <v>192</v>
      </c>
      <c r="AU2687" s="255" t="s">
        <v>80</v>
      </c>
      <c r="AV2687" s="14" t="s">
        <v>80</v>
      </c>
      <c r="AW2687" s="14" t="s">
        <v>194</v>
      </c>
      <c r="AX2687" s="14" t="s">
        <v>78</v>
      </c>
      <c r="AY2687" s="255" t="s">
        <v>181</v>
      </c>
    </row>
    <row r="2688" s="14" customFormat="1">
      <c r="A2688" s="14"/>
      <c r="B2688" s="245"/>
      <c r="C2688" s="246"/>
      <c r="D2688" s="236" t="s">
        <v>192</v>
      </c>
      <c r="E2688" s="246"/>
      <c r="F2688" s="248" t="s">
        <v>3677</v>
      </c>
      <c r="G2688" s="246"/>
      <c r="H2688" s="249">
        <v>20.437999999999999</v>
      </c>
      <c r="I2688" s="250"/>
      <c r="J2688" s="246"/>
      <c r="K2688" s="246"/>
      <c r="L2688" s="251"/>
      <c r="M2688" s="252"/>
      <c r="N2688" s="253"/>
      <c r="O2688" s="253"/>
      <c r="P2688" s="253"/>
      <c r="Q2688" s="253"/>
      <c r="R2688" s="253"/>
      <c r="S2688" s="253"/>
      <c r="T2688" s="25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55" t="s">
        <v>192</v>
      </c>
      <c r="AU2688" s="255" t="s">
        <v>80</v>
      </c>
      <c r="AV2688" s="14" t="s">
        <v>80</v>
      </c>
      <c r="AW2688" s="14" t="s">
        <v>4</v>
      </c>
      <c r="AX2688" s="14" t="s">
        <v>78</v>
      </c>
      <c r="AY2688" s="255" t="s">
        <v>181</v>
      </c>
    </row>
    <row r="2689" s="2" customFormat="1">
      <c r="A2689" s="41"/>
      <c r="B2689" s="42"/>
      <c r="C2689" s="278" t="s">
        <v>3678</v>
      </c>
      <c r="D2689" s="278" t="s">
        <v>296</v>
      </c>
      <c r="E2689" s="279" t="s">
        <v>3679</v>
      </c>
      <c r="F2689" s="280" t="s">
        <v>3680</v>
      </c>
      <c r="G2689" s="281" t="s">
        <v>3681</v>
      </c>
      <c r="H2689" s="282">
        <v>0.75</v>
      </c>
      <c r="I2689" s="283"/>
      <c r="J2689" s="284">
        <f>ROUND(I2689*H2689,2)</f>
        <v>0</v>
      </c>
      <c r="K2689" s="280" t="s">
        <v>187</v>
      </c>
      <c r="L2689" s="285"/>
      <c r="M2689" s="286" t="s">
        <v>19</v>
      </c>
      <c r="N2689" s="287" t="s">
        <v>42</v>
      </c>
      <c r="O2689" s="87"/>
      <c r="P2689" s="225">
        <f>O2689*H2689</f>
        <v>0</v>
      </c>
      <c r="Q2689" s="225">
        <v>0.0063</v>
      </c>
      <c r="R2689" s="225">
        <f>Q2689*H2689</f>
        <v>0.004725</v>
      </c>
      <c r="S2689" s="225">
        <v>0</v>
      </c>
      <c r="T2689" s="226">
        <f>S2689*H2689</f>
        <v>0</v>
      </c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R2689" s="227" t="s">
        <v>410</v>
      </c>
      <c r="AT2689" s="227" t="s">
        <v>296</v>
      </c>
      <c r="AU2689" s="227" t="s">
        <v>80</v>
      </c>
      <c r="AY2689" s="20" t="s">
        <v>181</v>
      </c>
      <c r="BE2689" s="228">
        <f>IF(N2689="základní",J2689,0)</f>
        <v>0</v>
      </c>
      <c r="BF2689" s="228">
        <f>IF(N2689="snížená",J2689,0)</f>
        <v>0</v>
      </c>
      <c r="BG2689" s="228">
        <f>IF(N2689="zákl. přenesená",J2689,0)</f>
        <v>0</v>
      </c>
      <c r="BH2689" s="228">
        <f>IF(N2689="sníž. přenesená",J2689,0)</f>
        <v>0</v>
      </c>
      <c r="BI2689" s="228">
        <f>IF(N2689="nulová",J2689,0)</f>
        <v>0</v>
      </c>
      <c r="BJ2689" s="20" t="s">
        <v>78</v>
      </c>
      <c r="BK2689" s="228">
        <f>ROUND(I2689*H2689,2)</f>
        <v>0</v>
      </c>
      <c r="BL2689" s="20" t="s">
        <v>308</v>
      </c>
      <c r="BM2689" s="227" t="s">
        <v>3682</v>
      </c>
    </row>
    <row r="2690" s="2" customFormat="1" ht="24.15" customHeight="1">
      <c r="A2690" s="41"/>
      <c r="B2690" s="42"/>
      <c r="C2690" s="278" t="s">
        <v>3683</v>
      </c>
      <c r="D2690" s="278" t="s">
        <v>296</v>
      </c>
      <c r="E2690" s="279" t="s">
        <v>3684</v>
      </c>
      <c r="F2690" s="280" t="s">
        <v>3685</v>
      </c>
      <c r="G2690" s="281" t="s">
        <v>3681</v>
      </c>
      <c r="H2690" s="282">
        <v>0.75</v>
      </c>
      <c r="I2690" s="283"/>
      <c r="J2690" s="284">
        <f>ROUND(I2690*H2690,2)</f>
        <v>0</v>
      </c>
      <c r="K2690" s="280" t="s">
        <v>187</v>
      </c>
      <c r="L2690" s="285"/>
      <c r="M2690" s="286" t="s">
        <v>19</v>
      </c>
      <c r="N2690" s="287" t="s">
        <v>42</v>
      </c>
      <c r="O2690" s="87"/>
      <c r="P2690" s="225">
        <f>O2690*H2690</f>
        <v>0</v>
      </c>
      <c r="Q2690" s="225">
        <v>0.00038000000000000002</v>
      </c>
      <c r="R2690" s="225">
        <f>Q2690*H2690</f>
        <v>0.00028499999999999999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410</v>
      </c>
      <c r="AT2690" s="227" t="s">
        <v>296</v>
      </c>
      <c r="AU2690" s="227" t="s">
        <v>80</v>
      </c>
      <c r="AY2690" s="20" t="s">
        <v>181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308</v>
      </c>
      <c r="BM2690" s="227" t="s">
        <v>3686</v>
      </c>
    </row>
    <row r="2691" s="2" customFormat="1" ht="24.15" customHeight="1">
      <c r="A2691" s="41"/>
      <c r="B2691" s="42"/>
      <c r="C2691" s="278" t="s">
        <v>3687</v>
      </c>
      <c r="D2691" s="278" t="s">
        <v>296</v>
      </c>
      <c r="E2691" s="279" t="s">
        <v>3688</v>
      </c>
      <c r="F2691" s="280" t="s">
        <v>3689</v>
      </c>
      <c r="G2691" s="281" t="s">
        <v>3681</v>
      </c>
      <c r="H2691" s="282">
        <v>1.5</v>
      </c>
      <c r="I2691" s="283"/>
      <c r="J2691" s="284">
        <f>ROUND(I2691*H2691,2)</f>
        <v>0</v>
      </c>
      <c r="K2691" s="280" t="s">
        <v>187</v>
      </c>
      <c r="L2691" s="285"/>
      <c r="M2691" s="286" t="s">
        <v>19</v>
      </c>
      <c r="N2691" s="287" t="s">
        <v>42</v>
      </c>
      <c r="O2691" s="87"/>
      <c r="P2691" s="225">
        <f>O2691*H2691</f>
        <v>0</v>
      </c>
      <c r="Q2691" s="225">
        <v>0.00173</v>
      </c>
      <c r="R2691" s="225">
        <f>Q2691*H2691</f>
        <v>0.0025950000000000001</v>
      </c>
      <c r="S2691" s="225">
        <v>0</v>
      </c>
      <c r="T2691" s="226">
        <f>S2691*H2691</f>
        <v>0</v>
      </c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R2691" s="227" t="s">
        <v>410</v>
      </c>
      <c r="AT2691" s="227" t="s">
        <v>296</v>
      </c>
      <c r="AU2691" s="227" t="s">
        <v>80</v>
      </c>
      <c r="AY2691" s="20" t="s">
        <v>181</v>
      </c>
      <c r="BE2691" s="228">
        <f>IF(N2691="základní",J2691,0)</f>
        <v>0</v>
      </c>
      <c r="BF2691" s="228">
        <f>IF(N2691="snížená",J2691,0)</f>
        <v>0</v>
      </c>
      <c r="BG2691" s="228">
        <f>IF(N2691="zákl. přenesená",J2691,0)</f>
        <v>0</v>
      </c>
      <c r="BH2691" s="228">
        <f>IF(N2691="sníž. přenesená",J2691,0)</f>
        <v>0</v>
      </c>
      <c r="BI2691" s="228">
        <f>IF(N2691="nulová",J2691,0)</f>
        <v>0</v>
      </c>
      <c r="BJ2691" s="20" t="s">
        <v>78</v>
      </c>
      <c r="BK2691" s="228">
        <f>ROUND(I2691*H2691,2)</f>
        <v>0</v>
      </c>
      <c r="BL2691" s="20" t="s">
        <v>308</v>
      </c>
      <c r="BM2691" s="227" t="s">
        <v>3690</v>
      </c>
    </row>
    <row r="2692" s="14" customFormat="1">
      <c r="A2692" s="14"/>
      <c r="B2692" s="245"/>
      <c r="C2692" s="246"/>
      <c r="D2692" s="236" t="s">
        <v>192</v>
      </c>
      <c r="E2692" s="247" t="s">
        <v>19</v>
      </c>
      <c r="F2692" s="248" t="s">
        <v>3691</v>
      </c>
      <c r="G2692" s="246"/>
      <c r="H2692" s="249">
        <v>1.5</v>
      </c>
      <c r="I2692" s="250"/>
      <c r="J2692" s="246"/>
      <c r="K2692" s="246"/>
      <c r="L2692" s="251"/>
      <c r="M2692" s="252"/>
      <c r="N2692" s="253"/>
      <c r="O2692" s="253"/>
      <c r="P2692" s="253"/>
      <c r="Q2692" s="253"/>
      <c r="R2692" s="253"/>
      <c r="S2692" s="253"/>
      <c r="T2692" s="25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5" t="s">
        <v>192</v>
      </c>
      <c r="AU2692" s="255" t="s">
        <v>80</v>
      </c>
      <c r="AV2692" s="14" t="s">
        <v>80</v>
      </c>
      <c r="AW2692" s="14" t="s">
        <v>194</v>
      </c>
      <c r="AX2692" s="14" t="s">
        <v>71</v>
      </c>
      <c r="AY2692" s="255" t="s">
        <v>181</v>
      </c>
    </row>
    <row r="2693" s="2" customFormat="1" ht="44.25" customHeight="1">
      <c r="A2693" s="41"/>
      <c r="B2693" s="42"/>
      <c r="C2693" s="216" t="s">
        <v>3692</v>
      </c>
      <c r="D2693" s="216" t="s">
        <v>183</v>
      </c>
      <c r="E2693" s="217" t="s">
        <v>3693</v>
      </c>
      <c r="F2693" s="218" t="s">
        <v>3694</v>
      </c>
      <c r="G2693" s="219" t="s">
        <v>304</v>
      </c>
      <c r="H2693" s="220">
        <v>23.039999999999999</v>
      </c>
      <c r="I2693" s="221"/>
      <c r="J2693" s="222">
        <f>ROUND(I2693*H2693,2)</f>
        <v>0</v>
      </c>
      <c r="K2693" s="218" t="s">
        <v>187</v>
      </c>
      <c r="L2693" s="47"/>
      <c r="M2693" s="223" t="s">
        <v>19</v>
      </c>
      <c r="N2693" s="224" t="s">
        <v>42</v>
      </c>
      <c r="O2693" s="87"/>
      <c r="P2693" s="225">
        <f>O2693*H2693</f>
        <v>0</v>
      </c>
      <c r="Q2693" s="225">
        <v>0</v>
      </c>
      <c r="R2693" s="225">
        <f>Q2693*H2693</f>
        <v>0</v>
      </c>
      <c r="S2693" s="225">
        <v>0</v>
      </c>
      <c r="T2693" s="226">
        <f>S2693*H2693</f>
        <v>0</v>
      </c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R2693" s="227" t="s">
        <v>308</v>
      </c>
      <c r="AT2693" s="227" t="s">
        <v>183</v>
      </c>
      <c r="AU2693" s="227" t="s">
        <v>80</v>
      </c>
      <c r="AY2693" s="20" t="s">
        <v>181</v>
      </c>
      <c r="BE2693" s="228">
        <f>IF(N2693="základní",J2693,0)</f>
        <v>0</v>
      </c>
      <c r="BF2693" s="228">
        <f>IF(N2693="snížená",J2693,0)</f>
        <v>0</v>
      </c>
      <c r="BG2693" s="228">
        <f>IF(N2693="zákl. přenesená",J2693,0)</f>
        <v>0</v>
      </c>
      <c r="BH2693" s="228">
        <f>IF(N2693="sníž. přenesená",J2693,0)</f>
        <v>0</v>
      </c>
      <c r="BI2693" s="228">
        <f>IF(N2693="nulová",J2693,0)</f>
        <v>0</v>
      </c>
      <c r="BJ2693" s="20" t="s">
        <v>78</v>
      </c>
      <c r="BK2693" s="228">
        <f>ROUND(I2693*H2693,2)</f>
        <v>0</v>
      </c>
      <c r="BL2693" s="20" t="s">
        <v>308</v>
      </c>
      <c r="BM2693" s="227" t="s">
        <v>3695</v>
      </c>
    </row>
    <row r="2694" s="2" customFormat="1">
      <c r="A2694" s="41"/>
      <c r="B2694" s="42"/>
      <c r="C2694" s="43"/>
      <c r="D2694" s="229" t="s">
        <v>190</v>
      </c>
      <c r="E2694" s="43"/>
      <c r="F2694" s="230" t="s">
        <v>3696</v>
      </c>
      <c r="G2694" s="43"/>
      <c r="H2694" s="43"/>
      <c r="I2694" s="231"/>
      <c r="J2694" s="43"/>
      <c r="K2694" s="43"/>
      <c r="L2694" s="47"/>
      <c r="M2694" s="232"/>
      <c r="N2694" s="233"/>
      <c r="O2694" s="87"/>
      <c r="P2694" s="87"/>
      <c r="Q2694" s="87"/>
      <c r="R2694" s="87"/>
      <c r="S2694" s="87"/>
      <c r="T2694" s="88"/>
      <c r="U2694" s="41"/>
      <c r="V2694" s="41"/>
      <c r="W2694" s="41"/>
      <c r="X2694" s="41"/>
      <c r="Y2694" s="41"/>
      <c r="Z2694" s="41"/>
      <c r="AA2694" s="41"/>
      <c r="AB2694" s="41"/>
      <c r="AC2694" s="41"/>
      <c r="AD2694" s="41"/>
      <c r="AE2694" s="41"/>
      <c r="AT2694" s="20" t="s">
        <v>190</v>
      </c>
      <c r="AU2694" s="20" t="s">
        <v>80</v>
      </c>
    </row>
    <row r="2695" s="14" customFormat="1">
      <c r="A2695" s="14"/>
      <c r="B2695" s="245"/>
      <c r="C2695" s="246"/>
      <c r="D2695" s="236" t="s">
        <v>192</v>
      </c>
      <c r="E2695" s="247" t="s">
        <v>19</v>
      </c>
      <c r="F2695" s="248" t="s">
        <v>3697</v>
      </c>
      <c r="G2695" s="246"/>
      <c r="H2695" s="249">
        <v>23.039999999999999</v>
      </c>
      <c r="I2695" s="250"/>
      <c r="J2695" s="246"/>
      <c r="K2695" s="246"/>
      <c r="L2695" s="251"/>
      <c r="M2695" s="252"/>
      <c r="N2695" s="253"/>
      <c r="O2695" s="253"/>
      <c r="P2695" s="253"/>
      <c r="Q2695" s="253"/>
      <c r="R2695" s="253"/>
      <c r="S2695" s="253"/>
      <c r="T2695" s="25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5" t="s">
        <v>192</v>
      </c>
      <c r="AU2695" s="255" t="s">
        <v>80</v>
      </c>
      <c r="AV2695" s="14" t="s">
        <v>80</v>
      </c>
      <c r="AW2695" s="14" t="s">
        <v>194</v>
      </c>
      <c r="AX2695" s="14" t="s">
        <v>71</v>
      </c>
      <c r="AY2695" s="255" t="s">
        <v>181</v>
      </c>
    </row>
    <row r="2696" s="2" customFormat="1" ht="21.75" customHeight="1">
      <c r="A2696" s="41"/>
      <c r="B2696" s="42"/>
      <c r="C2696" s="278" t="s">
        <v>3698</v>
      </c>
      <c r="D2696" s="278" t="s">
        <v>296</v>
      </c>
      <c r="E2696" s="279" t="s">
        <v>3699</v>
      </c>
      <c r="F2696" s="280" t="s">
        <v>3700</v>
      </c>
      <c r="G2696" s="281" t="s">
        <v>186</v>
      </c>
      <c r="H2696" s="282">
        <v>0.16200000000000001</v>
      </c>
      <c r="I2696" s="283"/>
      <c r="J2696" s="284">
        <f>ROUND(I2696*H2696,2)</f>
        <v>0</v>
      </c>
      <c r="K2696" s="280" t="s">
        <v>187</v>
      </c>
      <c r="L2696" s="285"/>
      <c r="M2696" s="286" t="s">
        <v>19</v>
      </c>
      <c r="N2696" s="287" t="s">
        <v>42</v>
      </c>
      <c r="O2696" s="87"/>
      <c r="P2696" s="225">
        <f>O2696*H2696</f>
        <v>0</v>
      </c>
      <c r="Q2696" s="225">
        <v>0.55000000000000004</v>
      </c>
      <c r="R2696" s="225">
        <f>Q2696*H2696</f>
        <v>0.089100000000000013</v>
      </c>
      <c r="S2696" s="225">
        <v>0</v>
      </c>
      <c r="T2696" s="226">
        <f>S2696*H2696</f>
        <v>0</v>
      </c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R2696" s="227" t="s">
        <v>410</v>
      </c>
      <c r="AT2696" s="227" t="s">
        <v>296</v>
      </c>
      <c r="AU2696" s="227" t="s">
        <v>80</v>
      </c>
      <c r="AY2696" s="20" t="s">
        <v>181</v>
      </c>
      <c r="BE2696" s="228">
        <f>IF(N2696="základní",J2696,0)</f>
        <v>0</v>
      </c>
      <c r="BF2696" s="228">
        <f>IF(N2696="snížená",J2696,0)</f>
        <v>0</v>
      </c>
      <c r="BG2696" s="228">
        <f>IF(N2696="zákl. přenesená",J2696,0)</f>
        <v>0</v>
      </c>
      <c r="BH2696" s="228">
        <f>IF(N2696="sníž. přenesená",J2696,0)</f>
        <v>0</v>
      </c>
      <c r="BI2696" s="228">
        <f>IF(N2696="nulová",J2696,0)</f>
        <v>0</v>
      </c>
      <c r="BJ2696" s="20" t="s">
        <v>78</v>
      </c>
      <c r="BK2696" s="228">
        <f>ROUND(I2696*H2696,2)</f>
        <v>0</v>
      </c>
      <c r="BL2696" s="20" t="s">
        <v>308</v>
      </c>
      <c r="BM2696" s="227" t="s">
        <v>3701</v>
      </c>
    </row>
    <row r="2697" s="14" customFormat="1">
      <c r="A2697" s="14"/>
      <c r="B2697" s="245"/>
      <c r="C2697" s="246"/>
      <c r="D2697" s="236" t="s">
        <v>192</v>
      </c>
      <c r="E2697" s="247" t="s">
        <v>19</v>
      </c>
      <c r="F2697" s="248" t="s">
        <v>3702</v>
      </c>
      <c r="G2697" s="246"/>
      <c r="H2697" s="249">
        <v>0.147456</v>
      </c>
      <c r="I2697" s="250"/>
      <c r="J2697" s="246"/>
      <c r="K2697" s="246"/>
      <c r="L2697" s="251"/>
      <c r="M2697" s="252"/>
      <c r="N2697" s="253"/>
      <c r="O2697" s="253"/>
      <c r="P2697" s="253"/>
      <c r="Q2697" s="253"/>
      <c r="R2697" s="253"/>
      <c r="S2697" s="253"/>
      <c r="T2697" s="25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5" t="s">
        <v>192</v>
      </c>
      <c r="AU2697" s="255" t="s">
        <v>80</v>
      </c>
      <c r="AV2697" s="14" t="s">
        <v>80</v>
      </c>
      <c r="AW2697" s="14" t="s">
        <v>194</v>
      </c>
      <c r="AX2697" s="14" t="s">
        <v>78</v>
      </c>
      <c r="AY2697" s="255" t="s">
        <v>181</v>
      </c>
    </row>
    <row r="2698" s="14" customFormat="1">
      <c r="A2698" s="14"/>
      <c r="B2698" s="245"/>
      <c r="C2698" s="246"/>
      <c r="D2698" s="236" t="s">
        <v>192</v>
      </c>
      <c r="E2698" s="246"/>
      <c r="F2698" s="248" t="s">
        <v>3703</v>
      </c>
      <c r="G2698" s="246"/>
      <c r="H2698" s="249">
        <v>0.16200000000000001</v>
      </c>
      <c r="I2698" s="250"/>
      <c r="J2698" s="246"/>
      <c r="K2698" s="246"/>
      <c r="L2698" s="251"/>
      <c r="M2698" s="252"/>
      <c r="N2698" s="253"/>
      <c r="O2698" s="253"/>
      <c r="P2698" s="253"/>
      <c r="Q2698" s="253"/>
      <c r="R2698" s="253"/>
      <c r="S2698" s="253"/>
      <c r="T2698" s="25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5" t="s">
        <v>192</v>
      </c>
      <c r="AU2698" s="255" t="s">
        <v>80</v>
      </c>
      <c r="AV2698" s="14" t="s">
        <v>80</v>
      </c>
      <c r="AW2698" s="14" t="s">
        <v>4</v>
      </c>
      <c r="AX2698" s="14" t="s">
        <v>78</v>
      </c>
      <c r="AY2698" s="255" t="s">
        <v>181</v>
      </c>
    </row>
    <row r="2699" s="2" customFormat="1" ht="16.5" customHeight="1">
      <c r="A2699" s="41"/>
      <c r="B2699" s="42"/>
      <c r="C2699" s="216" t="s">
        <v>3704</v>
      </c>
      <c r="D2699" s="216" t="s">
        <v>183</v>
      </c>
      <c r="E2699" s="217" t="s">
        <v>3705</v>
      </c>
      <c r="F2699" s="218" t="s">
        <v>3706</v>
      </c>
      <c r="G2699" s="219" t="s">
        <v>283</v>
      </c>
      <c r="H2699" s="220">
        <v>13.586</v>
      </c>
      <c r="I2699" s="221"/>
      <c r="J2699" s="222">
        <f>ROUND(I2699*H2699,2)</f>
        <v>0</v>
      </c>
      <c r="K2699" s="218" t="s">
        <v>19</v>
      </c>
      <c r="L2699" s="47"/>
      <c r="M2699" s="223" t="s">
        <v>19</v>
      </c>
      <c r="N2699" s="224" t="s">
        <v>42</v>
      </c>
      <c r="O2699" s="87"/>
      <c r="P2699" s="225">
        <f>O2699*H2699</f>
        <v>0</v>
      </c>
      <c r="Q2699" s="225">
        <v>0</v>
      </c>
      <c r="R2699" s="225">
        <f>Q2699*H2699</f>
        <v>0</v>
      </c>
      <c r="S2699" s="225">
        <v>0</v>
      </c>
      <c r="T2699" s="226">
        <f>S2699*H2699</f>
        <v>0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7" t="s">
        <v>308</v>
      </c>
      <c r="AT2699" s="227" t="s">
        <v>183</v>
      </c>
      <c r="AU2699" s="227" t="s">
        <v>80</v>
      </c>
      <c r="AY2699" s="20" t="s">
        <v>181</v>
      </c>
      <c r="BE2699" s="228">
        <f>IF(N2699="základní",J2699,0)</f>
        <v>0</v>
      </c>
      <c r="BF2699" s="228">
        <f>IF(N2699="snížená",J2699,0)</f>
        <v>0</v>
      </c>
      <c r="BG2699" s="228">
        <f>IF(N2699="zákl. přenesená",J2699,0)</f>
        <v>0</v>
      </c>
      <c r="BH2699" s="228">
        <f>IF(N2699="sníž. přenesená",J2699,0)</f>
        <v>0</v>
      </c>
      <c r="BI2699" s="228">
        <f>IF(N2699="nulová",J2699,0)</f>
        <v>0</v>
      </c>
      <c r="BJ2699" s="20" t="s">
        <v>78</v>
      </c>
      <c r="BK2699" s="228">
        <f>ROUND(I2699*H2699,2)</f>
        <v>0</v>
      </c>
      <c r="BL2699" s="20" t="s">
        <v>308</v>
      </c>
      <c r="BM2699" s="227" t="s">
        <v>3707</v>
      </c>
    </row>
    <row r="2700" s="14" customFormat="1">
      <c r="A2700" s="14"/>
      <c r="B2700" s="245"/>
      <c r="C2700" s="246"/>
      <c r="D2700" s="236" t="s">
        <v>192</v>
      </c>
      <c r="E2700" s="247" t="s">
        <v>19</v>
      </c>
      <c r="F2700" s="248" t="s">
        <v>3708</v>
      </c>
      <c r="G2700" s="246"/>
      <c r="H2700" s="249">
        <v>4.0800000000000001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192</v>
      </c>
      <c r="AU2700" s="255" t="s">
        <v>80</v>
      </c>
      <c r="AV2700" s="14" t="s">
        <v>80</v>
      </c>
      <c r="AW2700" s="14" t="s">
        <v>194</v>
      </c>
      <c r="AX2700" s="14" t="s">
        <v>71</v>
      </c>
      <c r="AY2700" s="255" t="s">
        <v>181</v>
      </c>
    </row>
    <row r="2701" s="14" customFormat="1">
      <c r="A2701" s="14"/>
      <c r="B2701" s="245"/>
      <c r="C2701" s="246"/>
      <c r="D2701" s="236" t="s">
        <v>192</v>
      </c>
      <c r="E2701" s="247" t="s">
        <v>19</v>
      </c>
      <c r="F2701" s="248" t="s">
        <v>3709</v>
      </c>
      <c r="G2701" s="246"/>
      <c r="H2701" s="249">
        <v>9.5061999999999998</v>
      </c>
      <c r="I2701" s="250"/>
      <c r="J2701" s="246"/>
      <c r="K2701" s="246"/>
      <c r="L2701" s="251"/>
      <c r="M2701" s="252"/>
      <c r="N2701" s="253"/>
      <c r="O2701" s="253"/>
      <c r="P2701" s="253"/>
      <c r="Q2701" s="253"/>
      <c r="R2701" s="253"/>
      <c r="S2701" s="253"/>
      <c r="T2701" s="25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55" t="s">
        <v>192</v>
      </c>
      <c r="AU2701" s="255" t="s">
        <v>80</v>
      </c>
      <c r="AV2701" s="14" t="s">
        <v>80</v>
      </c>
      <c r="AW2701" s="14" t="s">
        <v>194</v>
      </c>
      <c r="AX2701" s="14" t="s">
        <v>71</v>
      </c>
      <c r="AY2701" s="255" t="s">
        <v>181</v>
      </c>
    </row>
    <row r="2702" s="2" customFormat="1" ht="24.15" customHeight="1">
      <c r="A2702" s="41"/>
      <c r="B2702" s="42"/>
      <c r="C2702" s="278" t="s">
        <v>3710</v>
      </c>
      <c r="D2702" s="278" t="s">
        <v>296</v>
      </c>
      <c r="E2702" s="279" t="s">
        <v>3711</v>
      </c>
      <c r="F2702" s="280" t="s">
        <v>3712</v>
      </c>
      <c r="G2702" s="281" t="s">
        <v>283</v>
      </c>
      <c r="H2702" s="282">
        <v>14.945</v>
      </c>
      <c r="I2702" s="283"/>
      <c r="J2702" s="284">
        <f>ROUND(I2702*H2702,2)</f>
        <v>0</v>
      </c>
      <c r="K2702" s="280" t="s">
        <v>187</v>
      </c>
      <c r="L2702" s="285"/>
      <c r="M2702" s="286" t="s">
        <v>19</v>
      </c>
      <c r="N2702" s="287" t="s">
        <v>42</v>
      </c>
      <c r="O2702" s="87"/>
      <c r="P2702" s="225">
        <f>O2702*H2702</f>
        <v>0</v>
      </c>
      <c r="Q2702" s="225">
        <v>0.012800000000000001</v>
      </c>
      <c r="R2702" s="225">
        <f>Q2702*H2702</f>
        <v>0.19129600000000002</v>
      </c>
      <c r="S2702" s="225">
        <v>0</v>
      </c>
      <c r="T2702" s="226">
        <f>S2702*H2702</f>
        <v>0</v>
      </c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  <c r="AE2702" s="41"/>
      <c r="AR2702" s="227" t="s">
        <v>410</v>
      </c>
      <c r="AT2702" s="227" t="s">
        <v>296</v>
      </c>
      <c r="AU2702" s="227" t="s">
        <v>80</v>
      </c>
      <c r="AY2702" s="20" t="s">
        <v>181</v>
      </c>
      <c r="BE2702" s="228">
        <f>IF(N2702="základní",J2702,0)</f>
        <v>0</v>
      </c>
      <c r="BF2702" s="228">
        <f>IF(N2702="snížená",J2702,0)</f>
        <v>0</v>
      </c>
      <c r="BG2702" s="228">
        <f>IF(N2702="zákl. přenesená",J2702,0)</f>
        <v>0</v>
      </c>
      <c r="BH2702" s="228">
        <f>IF(N2702="sníž. přenesená",J2702,0)</f>
        <v>0</v>
      </c>
      <c r="BI2702" s="228">
        <f>IF(N2702="nulová",J2702,0)</f>
        <v>0</v>
      </c>
      <c r="BJ2702" s="20" t="s">
        <v>78</v>
      </c>
      <c r="BK2702" s="228">
        <f>ROUND(I2702*H2702,2)</f>
        <v>0</v>
      </c>
      <c r="BL2702" s="20" t="s">
        <v>308</v>
      </c>
      <c r="BM2702" s="227" t="s">
        <v>3713</v>
      </c>
    </row>
    <row r="2703" s="14" customFormat="1">
      <c r="A2703" s="14"/>
      <c r="B2703" s="245"/>
      <c r="C2703" s="246"/>
      <c r="D2703" s="236" t="s">
        <v>192</v>
      </c>
      <c r="E2703" s="246"/>
      <c r="F2703" s="248" t="s">
        <v>3714</v>
      </c>
      <c r="G2703" s="246"/>
      <c r="H2703" s="249">
        <v>14.945</v>
      </c>
      <c r="I2703" s="250"/>
      <c r="J2703" s="246"/>
      <c r="K2703" s="246"/>
      <c r="L2703" s="251"/>
      <c r="M2703" s="252"/>
      <c r="N2703" s="253"/>
      <c r="O2703" s="253"/>
      <c r="P2703" s="253"/>
      <c r="Q2703" s="253"/>
      <c r="R2703" s="253"/>
      <c r="S2703" s="253"/>
      <c r="T2703" s="25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55" t="s">
        <v>192</v>
      </c>
      <c r="AU2703" s="255" t="s">
        <v>80</v>
      </c>
      <c r="AV2703" s="14" t="s">
        <v>80</v>
      </c>
      <c r="AW2703" s="14" t="s">
        <v>4</v>
      </c>
      <c r="AX2703" s="14" t="s">
        <v>78</v>
      </c>
      <c r="AY2703" s="255" t="s">
        <v>181</v>
      </c>
    </row>
    <row r="2704" s="2" customFormat="1" ht="24.15" customHeight="1">
      <c r="A2704" s="41"/>
      <c r="B2704" s="42"/>
      <c r="C2704" s="216" t="s">
        <v>3715</v>
      </c>
      <c r="D2704" s="216" t="s">
        <v>183</v>
      </c>
      <c r="E2704" s="217" t="s">
        <v>3716</v>
      </c>
      <c r="F2704" s="218" t="s">
        <v>3717</v>
      </c>
      <c r="G2704" s="219" t="s">
        <v>186</v>
      </c>
      <c r="H2704" s="220">
        <v>0.44600000000000001</v>
      </c>
      <c r="I2704" s="221"/>
      <c r="J2704" s="222">
        <f>ROUND(I2704*H2704,2)</f>
        <v>0</v>
      </c>
      <c r="K2704" s="218" t="s">
        <v>187</v>
      </c>
      <c r="L2704" s="47"/>
      <c r="M2704" s="223" t="s">
        <v>19</v>
      </c>
      <c r="N2704" s="224" t="s">
        <v>42</v>
      </c>
      <c r="O2704" s="87"/>
      <c r="P2704" s="225">
        <f>O2704*H2704</f>
        <v>0</v>
      </c>
      <c r="Q2704" s="225">
        <v>0.01192</v>
      </c>
      <c r="R2704" s="225">
        <f>Q2704*H2704</f>
        <v>0.0053163200000000002</v>
      </c>
      <c r="S2704" s="225">
        <v>0</v>
      </c>
      <c r="T2704" s="226">
        <f>S2704*H2704</f>
        <v>0</v>
      </c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R2704" s="227" t="s">
        <v>308</v>
      </c>
      <c r="AT2704" s="227" t="s">
        <v>183</v>
      </c>
      <c r="AU2704" s="227" t="s">
        <v>80</v>
      </c>
      <c r="AY2704" s="20" t="s">
        <v>181</v>
      </c>
      <c r="BE2704" s="228">
        <f>IF(N2704="základní",J2704,0)</f>
        <v>0</v>
      </c>
      <c r="BF2704" s="228">
        <f>IF(N2704="snížená",J2704,0)</f>
        <v>0</v>
      </c>
      <c r="BG2704" s="228">
        <f>IF(N2704="zákl. přenesená",J2704,0)</f>
        <v>0</v>
      </c>
      <c r="BH2704" s="228">
        <f>IF(N2704="sníž. přenesená",J2704,0)</f>
        <v>0</v>
      </c>
      <c r="BI2704" s="228">
        <f>IF(N2704="nulová",J2704,0)</f>
        <v>0</v>
      </c>
      <c r="BJ2704" s="20" t="s">
        <v>78</v>
      </c>
      <c r="BK2704" s="228">
        <f>ROUND(I2704*H2704,2)</f>
        <v>0</v>
      </c>
      <c r="BL2704" s="20" t="s">
        <v>308</v>
      </c>
      <c r="BM2704" s="227" t="s">
        <v>3718</v>
      </c>
    </row>
    <row r="2705" s="2" customFormat="1">
      <c r="A2705" s="41"/>
      <c r="B2705" s="42"/>
      <c r="C2705" s="43"/>
      <c r="D2705" s="229" t="s">
        <v>190</v>
      </c>
      <c r="E2705" s="43"/>
      <c r="F2705" s="230" t="s">
        <v>3719</v>
      </c>
      <c r="G2705" s="43"/>
      <c r="H2705" s="43"/>
      <c r="I2705" s="231"/>
      <c r="J2705" s="43"/>
      <c r="K2705" s="43"/>
      <c r="L2705" s="47"/>
      <c r="M2705" s="232"/>
      <c r="N2705" s="233"/>
      <c r="O2705" s="87"/>
      <c r="P2705" s="87"/>
      <c r="Q2705" s="87"/>
      <c r="R2705" s="87"/>
      <c r="S2705" s="87"/>
      <c r="T2705" s="88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T2705" s="20" t="s">
        <v>190</v>
      </c>
      <c r="AU2705" s="20" t="s">
        <v>80</v>
      </c>
    </row>
    <row r="2706" s="14" customFormat="1">
      <c r="A2706" s="14"/>
      <c r="B2706" s="245"/>
      <c r="C2706" s="246"/>
      <c r="D2706" s="236" t="s">
        <v>192</v>
      </c>
      <c r="E2706" s="247" t="s">
        <v>19</v>
      </c>
      <c r="F2706" s="248" t="s">
        <v>3720</v>
      </c>
      <c r="G2706" s="246"/>
      <c r="H2706" s="249">
        <v>0.44617272727272717</v>
      </c>
      <c r="I2706" s="250"/>
      <c r="J2706" s="246"/>
      <c r="K2706" s="246"/>
      <c r="L2706" s="251"/>
      <c r="M2706" s="252"/>
      <c r="N2706" s="253"/>
      <c r="O2706" s="253"/>
      <c r="P2706" s="253"/>
      <c r="Q2706" s="253"/>
      <c r="R2706" s="253"/>
      <c r="S2706" s="253"/>
      <c r="T2706" s="25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5" t="s">
        <v>192</v>
      </c>
      <c r="AU2706" s="255" t="s">
        <v>80</v>
      </c>
      <c r="AV2706" s="14" t="s">
        <v>80</v>
      </c>
      <c r="AW2706" s="14" t="s">
        <v>194</v>
      </c>
      <c r="AX2706" s="14" t="s">
        <v>71</v>
      </c>
      <c r="AY2706" s="255" t="s">
        <v>181</v>
      </c>
    </row>
    <row r="2707" s="2" customFormat="1" ht="24.15" customHeight="1">
      <c r="A2707" s="41"/>
      <c r="B2707" s="42"/>
      <c r="C2707" s="216" t="s">
        <v>3721</v>
      </c>
      <c r="D2707" s="216" t="s">
        <v>183</v>
      </c>
      <c r="E2707" s="217" t="s">
        <v>3722</v>
      </c>
      <c r="F2707" s="218" t="s">
        <v>3723</v>
      </c>
      <c r="G2707" s="219" t="s">
        <v>304</v>
      </c>
      <c r="H2707" s="220">
        <v>21.120000000000001</v>
      </c>
      <c r="I2707" s="221"/>
      <c r="J2707" s="222">
        <f>ROUND(I2707*H2707,2)</f>
        <v>0</v>
      </c>
      <c r="K2707" s="218" t="s">
        <v>187</v>
      </c>
      <c r="L2707" s="47"/>
      <c r="M2707" s="223" t="s">
        <v>19</v>
      </c>
      <c r="N2707" s="224" t="s">
        <v>42</v>
      </c>
      <c r="O2707" s="87"/>
      <c r="P2707" s="225">
        <f>O2707*H2707</f>
        <v>0</v>
      </c>
      <c r="Q2707" s="225">
        <v>0.0051000000000000004</v>
      </c>
      <c r="R2707" s="225">
        <f>Q2707*H2707</f>
        <v>0.10771200000000002</v>
      </c>
      <c r="S2707" s="225">
        <v>0</v>
      </c>
      <c r="T2707" s="226">
        <f>S2707*H2707</f>
        <v>0</v>
      </c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R2707" s="227" t="s">
        <v>308</v>
      </c>
      <c r="AT2707" s="227" t="s">
        <v>183</v>
      </c>
      <c r="AU2707" s="227" t="s">
        <v>80</v>
      </c>
      <c r="AY2707" s="20" t="s">
        <v>181</v>
      </c>
      <c r="BE2707" s="228">
        <f>IF(N2707="základní",J2707,0)</f>
        <v>0</v>
      </c>
      <c r="BF2707" s="228">
        <f>IF(N2707="snížená",J2707,0)</f>
        <v>0</v>
      </c>
      <c r="BG2707" s="228">
        <f>IF(N2707="zákl. přenesená",J2707,0)</f>
        <v>0</v>
      </c>
      <c r="BH2707" s="228">
        <f>IF(N2707="sníž. přenesená",J2707,0)</f>
        <v>0</v>
      </c>
      <c r="BI2707" s="228">
        <f>IF(N2707="nulová",J2707,0)</f>
        <v>0</v>
      </c>
      <c r="BJ2707" s="20" t="s">
        <v>78</v>
      </c>
      <c r="BK2707" s="228">
        <f>ROUND(I2707*H2707,2)</f>
        <v>0</v>
      </c>
      <c r="BL2707" s="20" t="s">
        <v>308</v>
      </c>
      <c r="BM2707" s="227" t="s">
        <v>3724</v>
      </c>
    </row>
    <row r="2708" s="2" customFormat="1">
      <c r="A2708" s="41"/>
      <c r="B2708" s="42"/>
      <c r="C2708" s="43"/>
      <c r="D2708" s="229" t="s">
        <v>190</v>
      </c>
      <c r="E2708" s="43"/>
      <c r="F2708" s="230" t="s">
        <v>3725</v>
      </c>
      <c r="G2708" s="43"/>
      <c r="H2708" s="43"/>
      <c r="I2708" s="231"/>
      <c r="J2708" s="43"/>
      <c r="K2708" s="43"/>
      <c r="L2708" s="47"/>
      <c r="M2708" s="232"/>
      <c r="N2708" s="233"/>
      <c r="O2708" s="87"/>
      <c r="P2708" s="87"/>
      <c r="Q2708" s="87"/>
      <c r="R2708" s="87"/>
      <c r="S2708" s="87"/>
      <c r="T2708" s="88"/>
      <c r="U2708" s="41"/>
      <c r="V2708" s="41"/>
      <c r="W2708" s="41"/>
      <c r="X2708" s="41"/>
      <c r="Y2708" s="41"/>
      <c r="Z2708" s="41"/>
      <c r="AA2708" s="41"/>
      <c r="AB2708" s="41"/>
      <c r="AC2708" s="41"/>
      <c r="AD2708" s="41"/>
      <c r="AE2708" s="41"/>
      <c r="AT2708" s="20" t="s">
        <v>190</v>
      </c>
      <c r="AU2708" s="20" t="s">
        <v>80</v>
      </c>
    </row>
    <row r="2709" s="14" customFormat="1">
      <c r="A2709" s="14"/>
      <c r="B2709" s="245"/>
      <c r="C2709" s="246"/>
      <c r="D2709" s="236" t="s">
        <v>192</v>
      </c>
      <c r="E2709" s="247" t="s">
        <v>19</v>
      </c>
      <c r="F2709" s="248" t="s">
        <v>3726</v>
      </c>
      <c r="G2709" s="246"/>
      <c r="H2709" s="249">
        <v>8.3999999999999986</v>
      </c>
      <c r="I2709" s="250"/>
      <c r="J2709" s="246"/>
      <c r="K2709" s="246"/>
      <c r="L2709" s="251"/>
      <c r="M2709" s="252"/>
      <c r="N2709" s="253"/>
      <c r="O2709" s="253"/>
      <c r="P2709" s="253"/>
      <c r="Q2709" s="253"/>
      <c r="R2709" s="253"/>
      <c r="S2709" s="253"/>
      <c r="T2709" s="25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5" t="s">
        <v>192</v>
      </c>
      <c r="AU2709" s="255" t="s">
        <v>80</v>
      </c>
      <c r="AV2709" s="14" t="s">
        <v>80</v>
      </c>
      <c r="AW2709" s="14" t="s">
        <v>194</v>
      </c>
      <c r="AX2709" s="14" t="s">
        <v>71</v>
      </c>
      <c r="AY2709" s="255" t="s">
        <v>181</v>
      </c>
    </row>
    <row r="2710" s="14" customFormat="1">
      <c r="A2710" s="14"/>
      <c r="B2710" s="245"/>
      <c r="C2710" s="246"/>
      <c r="D2710" s="236" t="s">
        <v>192</v>
      </c>
      <c r="E2710" s="247" t="s">
        <v>19</v>
      </c>
      <c r="F2710" s="248" t="s">
        <v>3727</v>
      </c>
      <c r="G2710" s="246"/>
      <c r="H2710" s="249">
        <v>3.5999999999999996</v>
      </c>
      <c r="I2710" s="250"/>
      <c r="J2710" s="246"/>
      <c r="K2710" s="246"/>
      <c r="L2710" s="251"/>
      <c r="M2710" s="252"/>
      <c r="N2710" s="253"/>
      <c r="O2710" s="253"/>
      <c r="P2710" s="253"/>
      <c r="Q2710" s="253"/>
      <c r="R2710" s="253"/>
      <c r="S2710" s="253"/>
      <c r="T2710" s="25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5" t="s">
        <v>192</v>
      </c>
      <c r="AU2710" s="255" t="s">
        <v>80</v>
      </c>
      <c r="AV2710" s="14" t="s">
        <v>80</v>
      </c>
      <c r="AW2710" s="14" t="s">
        <v>194</v>
      </c>
      <c r="AX2710" s="14" t="s">
        <v>71</v>
      </c>
      <c r="AY2710" s="255" t="s">
        <v>181</v>
      </c>
    </row>
    <row r="2711" s="14" customFormat="1">
      <c r="A2711" s="14"/>
      <c r="B2711" s="245"/>
      <c r="C2711" s="246"/>
      <c r="D2711" s="236" t="s">
        <v>192</v>
      </c>
      <c r="E2711" s="247" t="s">
        <v>19</v>
      </c>
      <c r="F2711" s="248" t="s">
        <v>3728</v>
      </c>
      <c r="G2711" s="246"/>
      <c r="H2711" s="249">
        <v>5.7199999999999998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192</v>
      </c>
      <c r="AU2711" s="255" t="s">
        <v>80</v>
      </c>
      <c r="AV2711" s="14" t="s">
        <v>80</v>
      </c>
      <c r="AW2711" s="14" t="s">
        <v>194</v>
      </c>
      <c r="AX2711" s="14" t="s">
        <v>71</v>
      </c>
      <c r="AY2711" s="255" t="s">
        <v>181</v>
      </c>
    </row>
    <row r="2712" s="14" customFormat="1">
      <c r="A2712" s="14"/>
      <c r="B2712" s="245"/>
      <c r="C2712" s="246"/>
      <c r="D2712" s="236" t="s">
        <v>192</v>
      </c>
      <c r="E2712" s="247" t="s">
        <v>19</v>
      </c>
      <c r="F2712" s="248" t="s">
        <v>3729</v>
      </c>
      <c r="G2712" s="246"/>
      <c r="H2712" s="249">
        <v>3.3999999999999999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5" t="s">
        <v>192</v>
      </c>
      <c r="AU2712" s="255" t="s">
        <v>80</v>
      </c>
      <c r="AV2712" s="14" t="s">
        <v>80</v>
      </c>
      <c r="AW2712" s="14" t="s">
        <v>194</v>
      </c>
      <c r="AX2712" s="14" t="s">
        <v>71</v>
      </c>
      <c r="AY2712" s="255" t="s">
        <v>181</v>
      </c>
    </row>
    <row r="2713" s="2" customFormat="1" ht="37.8" customHeight="1">
      <c r="A2713" s="41"/>
      <c r="B2713" s="42"/>
      <c r="C2713" s="216" t="s">
        <v>3730</v>
      </c>
      <c r="D2713" s="216" t="s">
        <v>183</v>
      </c>
      <c r="E2713" s="217" t="s">
        <v>3731</v>
      </c>
      <c r="F2713" s="218" t="s">
        <v>3732</v>
      </c>
      <c r="G2713" s="219" t="s">
        <v>304</v>
      </c>
      <c r="H2713" s="220">
        <v>1.3999999999999999</v>
      </c>
      <c r="I2713" s="221"/>
      <c r="J2713" s="222">
        <f>ROUND(I2713*H2713,2)</f>
        <v>0</v>
      </c>
      <c r="K2713" s="218" t="s">
        <v>187</v>
      </c>
      <c r="L2713" s="47"/>
      <c r="M2713" s="223" t="s">
        <v>19</v>
      </c>
      <c r="N2713" s="224" t="s">
        <v>42</v>
      </c>
      <c r="O2713" s="87"/>
      <c r="P2713" s="225">
        <f>O2713*H2713</f>
        <v>0</v>
      </c>
      <c r="Q2713" s="225">
        <v>0</v>
      </c>
      <c r="R2713" s="225">
        <f>Q2713*H2713</f>
        <v>0</v>
      </c>
      <c r="S2713" s="225">
        <v>0.10000000000000001</v>
      </c>
      <c r="T2713" s="226">
        <f>S2713*H2713</f>
        <v>0.13999999999999999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7" t="s">
        <v>308</v>
      </c>
      <c r="AT2713" s="227" t="s">
        <v>183</v>
      </c>
      <c r="AU2713" s="227" t="s">
        <v>80</v>
      </c>
      <c r="AY2713" s="20" t="s">
        <v>181</v>
      </c>
      <c r="BE2713" s="228">
        <f>IF(N2713="základní",J2713,0)</f>
        <v>0</v>
      </c>
      <c r="BF2713" s="228">
        <f>IF(N2713="snížená",J2713,0)</f>
        <v>0</v>
      </c>
      <c r="BG2713" s="228">
        <f>IF(N2713="zákl. přenesená",J2713,0)</f>
        <v>0</v>
      </c>
      <c r="BH2713" s="228">
        <f>IF(N2713="sníž. přenesená",J2713,0)</f>
        <v>0</v>
      </c>
      <c r="BI2713" s="228">
        <f>IF(N2713="nulová",J2713,0)</f>
        <v>0</v>
      </c>
      <c r="BJ2713" s="20" t="s">
        <v>78</v>
      </c>
      <c r="BK2713" s="228">
        <f>ROUND(I2713*H2713,2)</f>
        <v>0</v>
      </c>
      <c r="BL2713" s="20" t="s">
        <v>308</v>
      </c>
      <c r="BM2713" s="227" t="s">
        <v>3733</v>
      </c>
    </row>
    <row r="2714" s="2" customFormat="1">
      <c r="A2714" s="41"/>
      <c r="B2714" s="42"/>
      <c r="C2714" s="43"/>
      <c r="D2714" s="229" t="s">
        <v>190</v>
      </c>
      <c r="E2714" s="43"/>
      <c r="F2714" s="230" t="s">
        <v>3734</v>
      </c>
      <c r="G2714" s="43"/>
      <c r="H2714" s="43"/>
      <c r="I2714" s="231"/>
      <c r="J2714" s="43"/>
      <c r="K2714" s="43"/>
      <c r="L2714" s="47"/>
      <c r="M2714" s="232"/>
      <c r="N2714" s="233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190</v>
      </c>
      <c r="AU2714" s="20" t="s">
        <v>80</v>
      </c>
    </row>
    <row r="2715" s="14" customFormat="1">
      <c r="A2715" s="14"/>
      <c r="B2715" s="245"/>
      <c r="C2715" s="246"/>
      <c r="D2715" s="236" t="s">
        <v>192</v>
      </c>
      <c r="E2715" s="247" t="s">
        <v>19</v>
      </c>
      <c r="F2715" s="248" t="s">
        <v>3735</v>
      </c>
      <c r="G2715" s="246"/>
      <c r="H2715" s="249">
        <v>1.3999999999999999</v>
      </c>
      <c r="I2715" s="250"/>
      <c r="J2715" s="246"/>
      <c r="K2715" s="246"/>
      <c r="L2715" s="251"/>
      <c r="M2715" s="252"/>
      <c r="N2715" s="253"/>
      <c r="O2715" s="253"/>
      <c r="P2715" s="253"/>
      <c r="Q2715" s="253"/>
      <c r="R2715" s="253"/>
      <c r="S2715" s="253"/>
      <c r="T2715" s="25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5" t="s">
        <v>192</v>
      </c>
      <c r="AU2715" s="255" t="s">
        <v>80</v>
      </c>
      <c r="AV2715" s="14" t="s">
        <v>80</v>
      </c>
      <c r="AW2715" s="14" t="s">
        <v>194</v>
      </c>
      <c r="AX2715" s="14" t="s">
        <v>71</v>
      </c>
      <c r="AY2715" s="255" t="s">
        <v>181</v>
      </c>
    </row>
    <row r="2716" s="2" customFormat="1" ht="33" customHeight="1">
      <c r="A2716" s="41"/>
      <c r="B2716" s="42"/>
      <c r="C2716" s="216" t="s">
        <v>3736</v>
      </c>
      <c r="D2716" s="216" t="s">
        <v>183</v>
      </c>
      <c r="E2716" s="217" t="s">
        <v>3737</v>
      </c>
      <c r="F2716" s="218" t="s">
        <v>3738</v>
      </c>
      <c r="G2716" s="219" t="s">
        <v>283</v>
      </c>
      <c r="H2716" s="220">
        <v>67.599999999999994</v>
      </c>
      <c r="I2716" s="221"/>
      <c r="J2716" s="222">
        <f>ROUND(I2716*H2716,2)</f>
        <v>0</v>
      </c>
      <c r="K2716" s="218" t="s">
        <v>19</v>
      </c>
      <c r="L2716" s="47"/>
      <c r="M2716" s="223" t="s">
        <v>19</v>
      </c>
      <c r="N2716" s="224" t="s">
        <v>42</v>
      </c>
      <c r="O2716" s="87"/>
      <c r="P2716" s="225">
        <f>O2716*H2716</f>
        <v>0</v>
      </c>
      <c r="Q2716" s="225">
        <v>5.8E-05</v>
      </c>
      <c r="R2716" s="225">
        <f>Q2716*H2716</f>
        <v>0.0039207999999999995</v>
      </c>
      <c r="S2716" s="225">
        <v>0</v>
      </c>
      <c r="T2716" s="226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7" t="s">
        <v>308</v>
      </c>
      <c r="AT2716" s="227" t="s">
        <v>183</v>
      </c>
      <c r="AU2716" s="227" t="s">
        <v>80</v>
      </c>
      <c r="AY2716" s="20" t="s">
        <v>181</v>
      </c>
      <c r="BE2716" s="228">
        <f>IF(N2716="základní",J2716,0)</f>
        <v>0</v>
      </c>
      <c r="BF2716" s="228">
        <f>IF(N2716="snížená",J2716,0)</f>
        <v>0</v>
      </c>
      <c r="BG2716" s="228">
        <f>IF(N2716="zákl. přenesená",J2716,0)</f>
        <v>0</v>
      </c>
      <c r="BH2716" s="228">
        <f>IF(N2716="sníž. přenesená",J2716,0)</f>
        <v>0</v>
      </c>
      <c r="BI2716" s="228">
        <f>IF(N2716="nulová",J2716,0)</f>
        <v>0</v>
      </c>
      <c r="BJ2716" s="20" t="s">
        <v>78</v>
      </c>
      <c r="BK2716" s="228">
        <f>ROUND(I2716*H2716,2)</f>
        <v>0</v>
      </c>
      <c r="BL2716" s="20" t="s">
        <v>308</v>
      </c>
      <c r="BM2716" s="227" t="s">
        <v>3739</v>
      </c>
    </row>
    <row r="2717" s="14" customFormat="1">
      <c r="A2717" s="14"/>
      <c r="B2717" s="245"/>
      <c r="C2717" s="246"/>
      <c r="D2717" s="236" t="s">
        <v>192</v>
      </c>
      <c r="E2717" s="247" t="s">
        <v>19</v>
      </c>
      <c r="F2717" s="248" t="s">
        <v>3740</v>
      </c>
      <c r="G2717" s="246"/>
      <c r="H2717" s="249">
        <v>67.599999999999994</v>
      </c>
      <c r="I2717" s="250"/>
      <c r="J2717" s="246"/>
      <c r="K2717" s="246"/>
      <c r="L2717" s="251"/>
      <c r="M2717" s="252"/>
      <c r="N2717" s="253"/>
      <c r="O2717" s="253"/>
      <c r="P2717" s="253"/>
      <c r="Q2717" s="253"/>
      <c r="R2717" s="253"/>
      <c r="S2717" s="253"/>
      <c r="T2717" s="25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55" t="s">
        <v>192</v>
      </c>
      <c r="AU2717" s="255" t="s">
        <v>80</v>
      </c>
      <c r="AV2717" s="14" t="s">
        <v>80</v>
      </c>
      <c r="AW2717" s="14" t="s">
        <v>194</v>
      </c>
      <c r="AX2717" s="14" t="s">
        <v>71</v>
      </c>
      <c r="AY2717" s="255" t="s">
        <v>181</v>
      </c>
    </row>
    <row r="2718" s="2" customFormat="1" ht="16.5" customHeight="1">
      <c r="A2718" s="41"/>
      <c r="B2718" s="42"/>
      <c r="C2718" s="278" t="s">
        <v>3741</v>
      </c>
      <c r="D2718" s="278" t="s">
        <v>296</v>
      </c>
      <c r="E2718" s="279" t="s">
        <v>3742</v>
      </c>
      <c r="F2718" s="280" t="s">
        <v>3743</v>
      </c>
      <c r="G2718" s="281" t="s">
        <v>283</v>
      </c>
      <c r="H2718" s="282">
        <v>73.007999999999996</v>
      </c>
      <c r="I2718" s="283"/>
      <c r="J2718" s="284">
        <f>ROUND(I2718*H2718,2)</f>
        <v>0</v>
      </c>
      <c r="K2718" s="280" t="s">
        <v>19</v>
      </c>
      <c r="L2718" s="285"/>
      <c r="M2718" s="286" t="s">
        <v>19</v>
      </c>
      <c r="N2718" s="287" t="s">
        <v>42</v>
      </c>
      <c r="O2718" s="87"/>
      <c r="P2718" s="225">
        <f>O2718*H2718</f>
        <v>0</v>
      </c>
      <c r="Q2718" s="225">
        <v>0.0206</v>
      </c>
      <c r="R2718" s="225">
        <f>Q2718*H2718</f>
        <v>1.5039647999999999</v>
      </c>
      <c r="S2718" s="225">
        <v>0</v>
      </c>
      <c r="T2718" s="226">
        <f>S2718*H2718</f>
        <v>0</v>
      </c>
      <c r="U2718" s="41"/>
      <c r="V2718" s="41"/>
      <c r="W2718" s="41"/>
      <c r="X2718" s="41"/>
      <c r="Y2718" s="41"/>
      <c r="Z2718" s="41"/>
      <c r="AA2718" s="41"/>
      <c r="AB2718" s="41"/>
      <c r="AC2718" s="41"/>
      <c r="AD2718" s="41"/>
      <c r="AE2718" s="41"/>
      <c r="AR2718" s="227" t="s">
        <v>410</v>
      </c>
      <c r="AT2718" s="227" t="s">
        <v>296</v>
      </c>
      <c r="AU2718" s="227" t="s">
        <v>80</v>
      </c>
      <c r="AY2718" s="20" t="s">
        <v>181</v>
      </c>
      <c r="BE2718" s="228">
        <f>IF(N2718="základní",J2718,0)</f>
        <v>0</v>
      </c>
      <c r="BF2718" s="228">
        <f>IF(N2718="snížená",J2718,0)</f>
        <v>0</v>
      </c>
      <c r="BG2718" s="228">
        <f>IF(N2718="zákl. přenesená",J2718,0)</f>
        <v>0</v>
      </c>
      <c r="BH2718" s="228">
        <f>IF(N2718="sníž. přenesená",J2718,0)</f>
        <v>0</v>
      </c>
      <c r="BI2718" s="228">
        <f>IF(N2718="nulová",J2718,0)</f>
        <v>0</v>
      </c>
      <c r="BJ2718" s="20" t="s">
        <v>78</v>
      </c>
      <c r="BK2718" s="228">
        <f>ROUND(I2718*H2718,2)</f>
        <v>0</v>
      </c>
      <c r="BL2718" s="20" t="s">
        <v>308</v>
      </c>
      <c r="BM2718" s="227" t="s">
        <v>3744</v>
      </c>
    </row>
    <row r="2719" s="14" customFormat="1">
      <c r="A2719" s="14"/>
      <c r="B2719" s="245"/>
      <c r="C2719" s="246"/>
      <c r="D2719" s="236" t="s">
        <v>192</v>
      </c>
      <c r="E2719" s="246"/>
      <c r="F2719" s="248" t="s">
        <v>3745</v>
      </c>
      <c r="G2719" s="246"/>
      <c r="H2719" s="249">
        <v>73.007999999999996</v>
      </c>
      <c r="I2719" s="250"/>
      <c r="J2719" s="246"/>
      <c r="K2719" s="246"/>
      <c r="L2719" s="251"/>
      <c r="M2719" s="252"/>
      <c r="N2719" s="253"/>
      <c r="O2719" s="253"/>
      <c r="P2719" s="253"/>
      <c r="Q2719" s="253"/>
      <c r="R2719" s="253"/>
      <c r="S2719" s="253"/>
      <c r="T2719" s="25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5" t="s">
        <v>192</v>
      </c>
      <c r="AU2719" s="255" t="s">
        <v>80</v>
      </c>
      <c r="AV2719" s="14" t="s">
        <v>80</v>
      </c>
      <c r="AW2719" s="14" t="s">
        <v>4</v>
      </c>
      <c r="AX2719" s="14" t="s">
        <v>78</v>
      </c>
      <c r="AY2719" s="255" t="s">
        <v>181</v>
      </c>
    </row>
    <row r="2720" s="2" customFormat="1" ht="37.8" customHeight="1">
      <c r="A2720" s="41"/>
      <c r="B2720" s="42"/>
      <c r="C2720" s="216" t="s">
        <v>3746</v>
      </c>
      <c r="D2720" s="216" t="s">
        <v>183</v>
      </c>
      <c r="E2720" s="217" t="s">
        <v>3747</v>
      </c>
      <c r="F2720" s="218" t="s">
        <v>3748</v>
      </c>
      <c r="G2720" s="219" t="s">
        <v>283</v>
      </c>
      <c r="H2720" s="220">
        <v>66.010000000000005</v>
      </c>
      <c r="I2720" s="221"/>
      <c r="J2720" s="222">
        <f>ROUND(I2720*H2720,2)</f>
        <v>0</v>
      </c>
      <c r="K2720" s="218" t="s">
        <v>187</v>
      </c>
      <c r="L2720" s="47"/>
      <c r="M2720" s="223" t="s">
        <v>19</v>
      </c>
      <c r="N2720" s="224" t="s">
        <v>42</v>
      </c>
      <c r="O2720" s="87"/>
      <c r="P2720" s="225">
        <f>O2720*H2720</f>
        <v>0</v>
      </c>
      <c r="Q2720" s="225">
        <v>0.019560000000000001</v>
      </c>
      <c r="R2720" s="225">
        <f>Q2720*H2720</f>
        <v>1.2911556000000002</v>
      </c>
      <c r="S2720" s="225">
        <v>0</v>
      </c>
      <c r="T2720" s="226">
        <f>S2720*H2720</f>
        <v>0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7" t="s">
        <v>308</v>
      </c>
      <c r="AT2720" s="227" t="s">
        <v>183</v>
      </c>
      <c r="AU2720" s="227" t="s">
        <v>80</v>
      </c>
      <c r="AY2720" s="20" t="s">
        <v>181</v>
      </c>
      <c r="BE2720" s="228">
        <f>IF(N2720="základní",J2720,0)</f>
        <v>0</v>
      </c>
      <c r="BF2720" s="228">
        <f>IF(N2720="snížená",J2720,0)</f>
        <v>0</v>
      </c>
      <c r="BG2720" s="228">
        <f>IF(N2720="zákl. přenesená",J2720,0)</f>
        <v>0</v>
      </c>
      <c r="BH2720" s="228">
        <f>IF(N2720="sníž. přenesená",J2720,0)</f>
        <v>0</v>
      </c>
      <c r="BI2720" s="228">
        <f>IF(N2720="nulová",J2720,0)</f>
        <v>0</v>
      </c>
      <c r="BJ2720" s="20" t="s">
        <v>78</v>
      </c>
      <c r="BK2720" s="228">
        <f>ROUND(I2720*H2720,2)</f>
        <v>0</v>
      </c>
      <c r="BL2720" s="20" t="s">
        <v>308</v>
      </c>
      <c r="BM2720" s="227" t="s">
        <v>3749</v>
      </c>
    </row>
    <row r="2721" s="2" customFormat="1">
      <c r="A2721" s="41"/>
      <c r="B2721" s="42"/>
      <c r="C2721" s="43"/>
      <c r="D2721" s="229" t="s">
        <v>190</v>
      </c>
      <c r="E2721" s="43"/>
      <c r="F2721" s="230" t="s">
        <v>3750</v>
      </c>
      <c r="G2721" s="43"/>
      <c r="H2721" s="43"/>
      <c r="I2721" s="231"/>
      <c r="J2721" s="43"/>
      <c r="K2721" s="43"/>
      <c r="L2721" s="47"/>
      <c r="M2721" s="232"/>
      <c r="N2721" s="233"/>
      <c r="O2721" s="87"/>
      <c r="P2721" s="87"/>
      <c r="Q2721" s="87"/>
      <c r="R2721" s="87"/>
      <c r="S2721" s="87"/>
      <c r="T2721" s="88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T2721" s="20" t="s">
        <v>190</v>
      </c>
      <c r="AU2721" s="20" t="s">
        <v>80</v>
      </c>
    </row>
    <row r="2722" s="13" customFormat="1">
      <c r="A2722" s="13"/>
      <c r="B2722" s="234"/>
      <c r="C2722" s="235"/>
      <c r="D2722" s="236" t="s">
        <v>192</v>
      </c>
      <c r="E2722" s="237" t="s">
        <v>19</v>
      </c>
      <c r="F2722" s="238" t="s">
        <v>3751</v>
      </c>
      <c r="G2722" s="235"/>
      <c r="H2722" s="237" t="s">
        <v>19</v>
      </c>
      <c r="I2722" s="239"/>
      <c r="J2722" s="235"/>
      <c r="K2722" s="235"/>
      <c r="L2722" s="240"/>
      <c r="M2722" s="241"/>
      <c r="N2722" s="242"/>
      <c r="O2722" s="242"/>
      <c r="P2722" s="242"/>
      <c r="Q2722" s="242"/>
      <c r="R2722" s="242"/>
      <c r="S2722" s="242"/>
      <c r="T2722" s="24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4" t="s">
        <v>192</v>
      </c>
      <c r="AU2722" s="244" t="s">
        <v>80</v>
      </c>
      <c r="AV2722" s="13" t="s">
        <v>78</v>
      </c>
      <c r="AW2722" s="13" t="s">
        <v>194</v>
      </c>
      <c r="AX2722" s="13" t="s">
        <v>71</v>
      </c>
      <c r="AY2722" s="244" t="s">
        <v>181</v>
      </c>
    </row>
    <row r="2723" s="14" customFormat="1">
      <c r="A2723" s="14"/>
      <c r="B2723" s="245"/>
      <c r="C2723" s="246"/>
      <c r="D2723" s="236" t="s">
        <v>192</v>
      </c>
      <c r="E2723" s="247" t="s">
        <v>19</v>
      </c>
      <c r="F2723" s="248" t="s">
        <v>3752</v>
      </c>
      <c r="G2723" s="246"/>
      <c r="H2723" s="249">
        <v>33.07</v>
      </c>
      <c r="I2723" s="250"/>
      <c r="J2723" s="246"/>
      <c r="K2723" s="246"/>
      <c r="L2723" s="251"/>
      <c r="M2723" s="252"/>
      <c r="N2723" s="253"/>
      <c r="O2723" s="253"/>
      <c r="P2723" s="253"/>
      <c r="Q2723" s="253"/>
      <c r="R2723" s="253"/>
      <c r="S2723" s="253"/>
      <c r="T2723" s="25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5" t="s">
        <v>192</v>
      </c>
      <c r="AU2723" s="255" t="s">
        <v>80</v>
      </c>
      <c r="AV2723" s="14" t="s">
        <v>80</v>
      </c>
      <c r="AW2723" s="14" t="s">
        <v>194</v>
      </c>
      <c r="AX2723" s="14" t="s">
        <v>71</v>
      </c>
      <c r="AY2723" s="255" t="s">
        <v>181</v>
      </c>
    </row>
    <row r="2724" s="14" customFormat="1">
      <c r="A2724" s="14"/>
      <c r="B2724" s="245"/>
      <c r="C2724" s="246"/>
      <c r="D2724" s="236" t="s">
        <v>192</v>
      </c>
      <c r="E2724" s="247" t="s">
        <v>19</v>
      </c>
      <c r="F2724" s="248" t="s">
        <v>3753</v>
      </c>
      <c r="G2724" s="246"/>
      <c r="H2724" s="249">
        <v>26.079999999999998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192</v>
      </c>
      <c r="AU2724" s="255" t="s">
        <v>80</v>
      </c>
      <c r="AV2724" s="14" t="s">
        <v>80</v>
      </c>
      <c r="AW2724" s="14" t="s">
        <v>194</v>
      </c>
      <c r="AX2724" s="14" t="s">
        <v>71</v>
      </c>
      <c r="AY2724" s="255" t="s">
        <v>181</v>
      </c>
    </row>
    <row r="2725" s="14" customFormat="1">
      <c r="A2725" s="14"/>
      <c r="B2725" s="245"/>
      <c r="C2725" s="246"/>
      <c r="D2725" s="236" t="s">
        <v>192</v>
      </c>
      <c r="E2725" s="247" t="s">
        <v>19</v>
      </c>
      <c r="F2725" s="248" t="s">
        <v>3754</v>
      </c>
      <c r="G2725" s="246"/>
      <c r="H2725" s="249">
        <v>6.8600000000000003</v>
      </c>
      <c r="I2725" s="250"/>
      <c r="J2725" s="246"/>
      <c r="K2725" s="246"/>
      <c r="L2725" s="251"/>
      <c r="M2725" s="252"/>
      <c r="N2725" s="253"/>
      <c r="O2725" s="253"/>
      <c r="P2725" s="253"/>
      <c r="Q2725" s="253"/>
      <c r="R2725" s="253"/>
      <c r="S2725" s="253"/>
      <c r="T2725" s="25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55" t="s">
        <v>192</v>
      </c>
      <c r="AU2725" s="255" t="s">
        <v>80</v>
      </c>
      <c r="AV2725" s="14" t="s">
        <v>80</v>
      </c>
      <c r="AW2725" s="14" t="s">
        <v>194</v>
      </c>
      <c r="AX2725" s="14" t="s">
        <v>71</v>
      </c>
      <c r="AY2725" s="255" t="s">
        <v>181</v>
      </c>
    </row>
    <row r="2726" s="2" customFormat="1" ht="16.5" customHeight="1">
      <c r="A2726" s="41"/>
      <c r="B2726" s="42"/>
      <c r="C2726" s="216" t="s">
        <v>3755</v>
      </c>
      <c r="D2726" s="216" t="s">
        <v>183</v>
      </c>
      <c r="E2726" s="217" t="s">
        <v>3756</v>
      </c>
      <c r="F2726" s="218" t="s">
        <v>3757</v>
      </c>
      <c r="G2726" s="219" t="s">
        <v>283</v>
      </c>
      <c r="H2726" s="220">
        <v>171.94999999999999</v>
      </c>
      <c r="I2726" s="221"/>
      <c r="J2726" s="222">
        <f>ROUND(I2726*H2726,2)</f>
        <v>0</v>
      </c>
      <c r="K2726" s="218" t="s">
        <v>19</v>
      </c>
      <c r="L2726" s="47"/>
      <c r="M2726" s="223" t="s">
        <v>19</v>
      </c>
      <c r="N2726" s="224" t="s">
        <v>42</v>
      </c>
      <c r="O2726" s="87"/>
      <c r="P2726" s="225">
        <f>O2726*H2726</f>
        <v>0</v>
      </c>
      <c r="Q2726" s="225">
        <v>0.00013200000000000001</v>
      </c>
      <c r="R2726" s="225">
        <f>Q2726*H2726</f>
        <v>0.0226974</v>
      </c>
      <c r="S2726" s="225">
        <v>0</v>
      </c>
      <c r="T2726" s="226">
        <f>S2726*H2726</f>
        <v>0</v>
      </c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R2726" s="227" t="s">
        <v>188</v>
      </c>
      <c r="AT2726" s="227" t="s">
        <v>183</v>
      </c>
      <c r="AU2726" s="227" t="s">
        <v>80</v>
      </c>
      <c r="AY2726" s="20" t="s">
        <v>181</v>
      </c>
      <c r="BE2726" s="228">
        <f>IF(N2726="základní",J2726,0)</f>
        <v>0</v>
      </c>
      <c r="BF2726" s="228">
        <f>IF(N2726="snížená",J2726,0)</f>
        <v>0</v>
      </c>
      <c r="BG2726" s="228">
        <f>IF(N2726="zákl. přenesená",J2726,0)</f>
        <v>0</v>
      </c>
      <c r="BH2726" s="228">
        <f>IF(N2726="sníž. přenesená",J2726,0)</f>
        <v>0</v>
      </c>
      <c r="BI2726" s="228">
        <f>IF(N2726="nulová",J2726,0)</f>
        <v>0</v>
      </c>
      <c r="BJ2726" s="20" t="s">
        <v>78</v>
      </c>
      <c r="BK2726" s="228">
        <f>ROUND(I2726*H2726,2)</f>
        <v>0</v>
      </c>
      <c r="BL2726" s="20" t="s">
        <v>188</v>
      </c>
      <c r="BM2726" s="227" t="s">
        <v>3758</v>
      </c>
    </row>
    <row r="2727" s="13" customFormat="1">
      <c r="A2727" s="13"/>
      <c r="B2727" s="234"/>
      <c r="C2727" s="235"/>
      <c r="D2727" s="236" t="s">
        <v>192</v>
      </c>
      <c r="E2727" s="237" t="s">
        <v>19</v>
      </c>
      <c r="F2727" s="238" t="s">
        <v>3751</v>
      </c>
      <c r="G2727" s="235"/>
      <c r="H2727" s="237" t="s">
        <v>19</v>
      </c>
      <c r="I2727" s="239"/>
      <c r="J2727" s="235"/>
      <c r="K2727" s="235"/>
      <c r="L2727" s="240"/>
      <c r="M2727" s="241"/>
      <c r="N2727" s="242"/>
      <c r="O2727" s="242"/>
      <c r="P2727" s="242"/>
      <c r="Q2727" s="242"/>
      <c r="R2727" s="242"/>
      <c r="S2727" s="242"/>
      <c r="T2727" s="24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44" t="s">
        <v>192</v>
      </c>
      <c r="AU2727" s="244" t="s">
        <v>80</v>
      </c>
      <c r="AV2727" s="13" t="s">
        <v>78</v>
      </c>
      <c r="AW2727" s="13" t="s">
        <v>194</v>
      </c>
      <c r="AX2727" s="13" t="s">
        <v>71</v>
      </c>
      <c r="AY2727" s="244" t="s">
        <v>181</v>
      </c>
    </row>
    <row r="2728" s="14" customFormat="1">
      <c r="A2728" s="14"/>
      <c r="B2728" s="245"/>
      <c r="C2728" s="246"/>
      <c r="D2728" s="236" t="s">
        <v>192</v>
      </c>
      <c r="E2728" s="247" t="s">
        <v>19</v>
      </c>
      <c r="F2728" s="248" t="s">
        <v>3759</v>
      </c>
      <c r="G2728" s="246"/>
      <c r="H2728" s="249">
        <v>119.78999999999999</v>
      </c>
      <c r="I2728" s="250"/>
      <c r="J2728" s="246"/>
      <c r="K2728" s="246"/>
      <c r="L2728" s="251"/>
      <c r="M2728" s="252"/>
      <c r="N2728" s="253"/>
      <c r="O2728" s="253"/>
      <c r="P2728" s="253"/>
      <c r="Q2728" s="253"/>
      <c r="R2728" s="253"/>
      <c r="S2728" s="253"/>
      <c r="T2728" s="25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5" t="s">
        <v>192</v>
      </c>
      <c r="AU2728" s="255" t="s">
        <v>80</v>
      </c>
      <c r="AV2728" s="14" t="s">
        <v>80</v>
      </c>
      <c r="AW2728" s="14" t="s">
        <v>194</v>
      </c>
      <c r="AX2728" s="14" t="s">
        <v>71</v>
      </c>
      <c r="AY2728" s="255" t="s">
        <v>181</v>
      </c>
    </row>
    <row r="2729" s="14" customFormat="1">
      <c r="A2729" s="14"/>
      <c r="B2729" s="245"/>
      <c r="C2729" s="246"/>
      <c r="D2729" s="236" t="s">
        <v>192</v>
      </c>
      <c r="E2729" s="247" t="s">
        <v>19</v>
      </c>
      <c r="F2729" s="248" t="s">
        <v>3760</v>
      </c>
      <c r="G2729" s="246"/>
      <c r="H2729" s="249">
        <v>52.159999999999997</v>
      </c>
      <c r="I2729" s="250"/>
      <c r="J2729" s="246"/>
      <c r="K2729" s="246"/>
      <c r="L2729" s="251"/>
      <c r="M2729" s="252"/>
      <c r="N2729" s="253"/>
      <c r="O2729" s="253"/>
      <c r="P2729" s="253"/>
      <c r="Q2729" s="253"/>
      <c r="R2729" s="253"/>
      <c r="S2729" s="253"/>
      <c r="T2729" s="25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55" t="s">
        <v>192</v>
      </c>
      <c r="AU2729" s="255" t="s">
        <v>80</v>
      </c>
      <c r="AV2729" s="14" t="s">
        <v>80</v>
      </c>
      <c r="AW2729" s="14" t="s">
        <v>194</v>
      </c>
      <c r="AX2729" s="14" t="s">
        <v>71</v>
      </c>
      <c r="AY2729" s="255" t="s">
        <v>181</v>
      </c>
    </row>
    <row r="2730" s="2" customFormat="1" ht="37.8" customHeight="1">
      <c r="A2730" s="41"/>
      <c r="B2730" s="42"/>
      <c r="C2730" s="216" t="s">
        <v>3761</v>
      </c>
      <c r="D2730" s="216" t="s">
        <v>183</v>
      </c>
      <c r="E2730" s="217" t="s">
        <v>3762</v>
      </c>
      <c r="F2730" s="218" t="s">
        <v>3763</v>
      </c>
      <c r="G2730" s="219" t="s">
        <v>283</v>
      </c>
      <c r="H2730" s="220">
        <v>64.754999999999995</v>
      </c>
      <c r="I2730" s="221"/>
      <c r="J2730" s="222">
        <f>ROUND(I2730*H2730,2)</f>
        <v>0</v>
      </c>
      <c r="K2730" s="218" t="s">
        <v>187</v>
      </c>
      <c r="L2730" s="47"/>
      <c r="M2730" s="223" t="s">
        <v>19</v>
      </c>
      <c r="N2730" s="224" t="s">
        <v>42</v>
      </c>
      <c r="O2730" s="87"/>
      <c r="P2730" s="225">
        <f>O2730*H2730</f>
        <v>0</v>
      </c>
      <c r="Q2730" s="225">
        <v>0</v>
      </c>
      <c r="R2730" s="225">
        <f>Q2730*H2730</f>
        <v>0</v>
      </c>
      <c r="S2730" s="225">
        <v>0.015779999999999999</v>
      </c>
      <c r="T2730" s="226">
        <f>S2730*H2730</f>
        <v>1.0218338999999999</v>
      </c>
      <c r="U2730" s="41"/>
      <c r="V2730" s="41"/>
      <c r="W2730" s="41"/>
      <c r="X2730" s="41"/>
      <c r="Y2730" s="41"/>
      <c r="Z2730" s="41"/>
      <c r="AA2730" s="41"/>
      <c r="AB2730" s="41"/>
      <c r="AC2730" s="41"/>
      <c r="AD2730" s="41"/>
      <c r="AE2730" s="41"/>
      <c r="AR2730" s="227" t="s">
        <v>308</v>
      </c>
      <c r="AT2730" s="227" t="s">
        <v>183</v>
      </c>
      <c r="AU2730" s="227" t="s">
        <v>80</v>
      </c>
      <c r="AY2730" s="20" t="s">
        <v>181</v>
      </c>
      <c r="BE2730" s="228">
        <f>IF(N2730="základní",J2730,0)</f>
        <v>0</v>
      </c>
      <c r="BF2730" s="228">
        <f>IF(N2730="snížená",J2730,0)</f>
        <v>0</v>
      </c>
      <c r="BG2730" s="228">
        <f>IF(N2730="zákl. přenesená",J2730,0)</f>
        <v>0</v>
      </c>
      <c r="BH2730" s="228">
        <f>IF(N2730="sníž. přenesená",J2730,0)</f>
        <v>0</v>
      </c>
      <c r="BI2730" s="228">
        <f>IF(N2730="nulová",J2730,0)</f>
        <v>0</v>
      </c>
      <c r="BJ2730" s="20" t="s">
        <v>78</v>
      </c>
      <c r="BK2730" s="228">
        <f>ROUND(I2730*H2730,2)</f>
        <v>0</v>
      </c>
      <c r="BL2730" s="20" t="s">
        <v>308</v>
      </c>
      <c r="BM2730" s="227" t="s">
        <v>3764</v>
      </c>
    </row>
    <row r="2731" s="2" customFormat="1">
      <c r="A2731" s="41"/>
      <c r="B2731" s="42"/>
      <c r="C2731" s="43"/>
      <c r="D2731" s="229" t="s">
        <v>190</v>
      </c>
      <c r="E2731" s="43"/>
      <c r="F2731" s="230" t="s">
        <v>3765</v>
      </c>
      <c r="G2731" s="43"/>
      <c r="H2731" s="43"/>
      <c r="I2731" s="231"/>
      <c r="J2731" s="43"/>
      <c r="K2731" s="43"/>
      <c r="L2731" s="47"/>
      <c r="M2731" s="232"/>
      <c r="N2731" s="233"/>
      <c r="O2731" s="87"/>
      <c r="P2731" s="87"/>
      <c r="Q2731" s="87"/>
      <c r="R2731" s="87"/>
      <c r="S2731" s="87"/>
      <c r="T2731" s="88"/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T2731" s="20" t="s">
        <v>190</v>
      </c>
      <c r="AU2731" s="20" t="s">
        <v>80</v>
      </c>
    </row>
    <row r="2732" s="14" customFormat="1">
      <c r="A2732" s="14"/>
      <c r="B2732" s="245"/>
      <c r="C2732" s="246"/>
      <c r="D2732" s="236" t="s">
        <v>192</v>
      </c>
      <c r="E2732" s="247" t="s">
        <v>19</v>
      </c>
      <c r="F2732" s="248" t="s">
        <v>3766</v>
      </c>
      <c r="G2732" s="246"/>
      <c r="H2732" s="249">
        <v>64.754750000000001</v>
      </c>
      <c r="I2732" s="250"/>
      <c r="J2732" s="246"/>
      <c r="K2732" s="246"/>
      <c r="L2732" s="251"/>
      <c r="M2732" s="252"/>
      <c r="N2732" s="253"/>
      <c r="O2732" s="253"/>
      <c r="P2732" s="253"/>
      <c r="Q2732" s="253"/>
      <c r="R2732" s="253"/>
      <c r="S2732" s="253"/>
      <c r="T2732" s="25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5" t="s">
        <v>192</v>
      </c>
      <c r="AU2732" s="255" t="s">
        <v>80</v>
      </c>
      <c r="AV2732" s="14" t="s">
        <v>80</v>
      </c>
      <c r="AW2732" s="14" t="s">
        <v>194</v>
      </c>
      <c r="AX2732" s="14" t="s">
        <v>71</v>
      </c>
      <c r="AY2732" s="255" t="s">
        <v>181</v>
      </c>
    </row>
    <row r="2733" s="2" customFormat="1" ht="24.15" customHeight="1">
      <c r="A2733" s="41"/>
      <c r="B2733" s="42"/>
      <c r="C2733" s="216" t="s">
        <v>3767</v>
      </c>
      <c r="D2733" s="216" t="s">
        <v>183</v>
      </c>
      <c r="E2733" s="217" t="s">
        <v>3768</v>
      </c>
      <c r="F2733" s="218" t="s">
        <v>3769</v>
      </c>
      <c r="G2733" s="219" t="s">
        <v>283</v>
      </c>
      <c r="H2733" s="220">
        <v>1840.4559999999999</v>
      </c>
      <c r="I2733" s="221"/>
      <c r="J2733" s="222">
        <f>ROUND(I2733*H2733,2)</f>
        <v>0</v>
      </c>
      <c r="K2733" s="218" t="s">
        <v>187</v>
      </c>
      <c r="L2733" s="47"/>
      <c r="M2733" s="223" t="s">
        <v>19</v>
      </c>
      <c r="N2733" s="224" t="s">
        <v>42</v>
      </c>
      <c r="O2733" s="87"/>
      <c r="P2733" s="225">
        <f>O2733*H2733</f>
        <v>0</v>
      </c>
      <c r="Q2733" s="225">
        <v>0</v>
      </c>
      <c r="R2733" s="225">
        <f>Q2733*H2733</f>
        <v>0</v>
      </c>
      <c r="S2733" s="225">
        <v>0</v>
      </c>
      <c r="T2733" s="226">
        <f>S2733*H2733</f>
        <v>0</v>
      </c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R2733" s="227" t="s">
        <v>308</v>
      </c>
      <c r="AT2733" s="227" t="s">
        <v>183</v>
      </c>
      <c r="AU2733" s="227" t="s">
        <v>80</v>
      </c>
      <c r="AY2733" s="20" t="s">
        <v>181</v>
      </c>
      <c r="BE2733" s="228">
        <f>IF(N2733="základní",J2733,0)</f>
        <v>0</v>
      </c>
      <c r="BF2733" s="228">
        <f>IF(N2733="snížená",J2733,0)</f>
        <v>0</v>
      </c>
      <c r="BG2733" s="228">
        <f>IF(N2733="zákl. přenesená",J2733,0)</f>
        <v>0</v>
      </c>
      <c r="BH2733" s="228">
        <f>IF(N2733="sníž. přenesená",J2733,0)</f>
        <v>0</v>
      </c>
      <c r="BI2733" s="228">
        <f>IF(N2733="nulová",J2733,0)</f>
        <v>0</v>
      </c>
      <c r="BJ2733" s="20" t="s">
        <v>78</v>
      </c>
      <c r="BK2733" s="228">
        <f>ROUND(I2733*H2733,2)</f>
        <v>0</v>
      </c>
      <c r="BL2733" s="20" t="s">
        <v>308</v>
      </c>
      <c r="BM2733" s="227" t="s">
        <v>3770</v>
      </c>
    </row>
    <row r="2734" s="2" customFormat="1">
      <c r="A2734" s="41"/>
      <c r="B2734" s="42"/>
      <c r="C2734" s="43"/>
      <c r="D2734" s="229" t="s">
        <v>190</v>
      </c>
      <c r="E2734" s="43"/>
      <c r="F2734" s="230" t="s">
        <v>3771</v>
      </c>
      <c r="G2734" s="43"/>
      <c r="H2734" s="43"/>
      <c r="I2734" s="231"/>
      <c r="J2734" s="43"/>
      <c r="K2734" s="43"/>
      <c r="L2734" s="47"/>
      <c r="M2734" s="232"/>
      <c r="N2734" s="233"/>
      <c r="O2734" s="87"/>
      <c r="P2734" s="87"/>
      <c r="Q2734" s="87"/>
      <c r="R2734" s="87"/>
      <c r="S2734" s="87"/>
      <c r="T2734" s="88"/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T2734" s="20" t="s">
        <v>190</v>
      </c>
      <c r="AU2734" s="20" t="s">
        <v>80</v>
      </c>
    </row>
    <row r="2735" s="14" customFormat="1">
      <c r="A2735" s="14"/>
      <c r="B2735" s="245"/>
      <c r="C2735" s="246"/>
      <c r="D2735" s="236" t="s">
        <v>192</v>
      </c>
      <c r="E2735" s="247" t="s">
        <v>19</v>
      </c>
      <c r="F2735" s="248" t="s">
        <v>3772</v>
      </c>
      <c r="G2735" s="246"/>
      <c r="H2735" s="249">
        <v>1484.4559999999999</v>
      </c>
      <c r="I2735" s="250"/>
      <c r="J2735" s="246"/>
      <c r="K2735" s="246"/>
      <c r="L2735" s="251"/>
      <c r="M2735" s="252"/>
      <c r="N2735" s="253"/>
      <c r="O2735" s="253"/>
      <c r="P2735" s="253"/>
      <c r="Q2735" s="253"/>
      <c r="R2735" s="253"/>
      <c r="S2735" s="253"/>
      <c r="T2735" s="25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5" t="s">
        <v>192</v>
      </c>
      <c r="AU2735" s="255" t="s">
        <v>80</v>
      </c>
      <c r="AV2735" s="14" t="s">
        <v>80</v>
      </c>
      <c r="AW2735" s="14" t="s">
        <v>194</v>
      </c>
      <c r="AX2735" s="14" t="s">
        <v>71</v>
      </c>
      <c r="AY2735" s="255" t="s">
        <v>181</v>
      </c>
    </row>
    <row r="2736" s="14" customFormat="1">
      <c r="A2736" s="14"/>
      <c r="B2736" s="245"/>
      <c r="C2736" s="246"/>
      <c r="D2736" s="236" t="s">
        <v>192</v>
      </c>
      <c r="E2736" s="247" t="s">
        <v>19</v>
      </c>
      <c r="F2736" s="248" t="s">
        <v>3773</v>
      </c>
      <c r="G2736" s="246"/>
      <c r="H2736" s="249">
        <v>356</v>
      </c>
      <c r="I2736" s="250"/>
      <c r="J2736" s="246"/>
      <c r="K2736" s="246"/>
      <c r="L2736" s="251"/>
      <c r="M2736" s="252"/>
      <c r="N2736" s="253"/>
      <c r="O2736" s="253"/>
      <c r="P2736" s="253"/>
      <c r="Q2736" s="253"/>
      <c r="R2736" s="253"/>
      <c r="S2736" s="253"/>
      <c r="T2736" s="25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5" t="s">
        <v>192</v>
      </c>
      <c r="AU2736" s="255" t="s">
        <v>80</v>
      </c>
      <c r="AV2736" s="14" t="s">
        <v>80</v>
      </c>
      <c r="AW2736" s="14" t="s">
        <v>194</v>
      </c>
      <c r="AX2736" s="14" t="s">
        <v>71</v>
      </c>
      <c r="AY2736" s="255" t="s">
        <v>181</v>
      </c>
    </row>
    <row r="2737" s="2" customFormat="1" ht="21.75" customHeight="1">
      <c r="A2737" s="41"/>
      <c r="B2737" s="42"/>
      <c r="C2737" s="278" t="s">
        <v>3774</v>
      </c>
      <c r="D2737" s="278" t="s">
        <v>296</v>
      </c>
      <c r="E2737" s="279" t="s">
        <v>3775</v>
      </c>
      <c r="F2737" s="280" t="s">
        <v>3776</v>
      </c>
      <c r="G2737" s="281" t="s">
        <v>186</v>
      </c>
      <c r="H2737" s="282">
        <v>45.572000000000003</v>
      </c>
      <c r="I2737" s="283"/>
      <c r="J2737" s="284">
        <f>ROUND(I2737*H2737,2)</f>
        <v>0</v>
      </c>
      <c r="K2737" s="280" t="s">
        <v>187</v>
      </c>
      <c r="L2737" s="285"/>
      <c r="M2737" s="286" t="s">
        <v>19</v>
      </c>
      <c r="N2737" s="287" t="s">
        <v>42</v>
      </c>
      <c r="O2737" s="87"/>
      <c r="P2737" s="225">
        <f>O2737*H2737</f>
        <v>0</v>
      </c>
      <c r="Q2737" s="225">
        <v>0.55000000000000004</v>
      </c>
      <c r="R2737" s="225">
        <f>Q2737*H2737</f>
        <v>25.064600000000002</v>
      </c>
      <c r="S2737" s="225">
        <v>0</v>
      </c>
      <c r="T2737" s="226">
        <f>S2737*H2737</f>
        <v>0</v>
      </c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R2737" s="227" t="s">
        <v>410</v>
      </c>
      <c r="AT2737" s="227" t="s">
        <v>296</v>
      </c>
      <c r="AU2737" s="227" t="s">
        <v>80</v>
      </c>
      <c r="AY2737" s="20" t="s">
        <v>181</v>
      </c>
      <c r="BE2737" s="228">
        <f>IF(N2737="základní",J2737,0)</f>
        <v>0</v>
      </c>
      <c r="BF2737" s="228">
        <f>IF(N2737="snížená",J2737,0)</f>
        <v>0</v>
      </c>
      <c r="BG2737" s="228">
        <f>IF(N2737="zákl. přenesená",J2737,0)</f>
        <v>0</v>
      </c>
      <c r="BH2737" s="228">
        <f>IF(N2737="sníž. přenesená",J2737,0)</f>
        <v>0</v>
      </c>
      <c r="BI2737" s="228">
        <f>IF(N2737="nulová",J2737,0)</f>
        <v>0</v>
      </c>
      <c r="BJ2737" s="20" t="s">
        <v>78</v>
      </c>
      <c r="BK2737" s="228">
        <f>ROUND(I2737*H2737,2)</f>
        <v>0</v>
      </c>
      <c r="BL2737" s="20" t="s">
        <v>308</v>
      </c>
      <c r="BM2737" s="227" t="s">
        <v>3777</v>
      </c>
    </row>
    <row r="2738" s="14" customFormat="1">
      <c r="A2738" s="14"/>
      <c r="B2738" s="245"/>
      <c r="C2738" s="246"/>
      <c r="D2738" s="236" t="s">
        <v>192</v>
      </c>
      <c r="E2738" s="247" t="s">
        <v>19</v>
      </c>
      <c r="F2738" s="248" t="s">
        <v>3778</v>
      </c>
      <c r="G2738" s="246"/>
      <c r="H2738" s="249">
        <v>41.429400000000001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192</v>
      </c>
      <c r="AU2738" s="255" t="s">
        <v>80</v>
      </c>
      <c r="AV2738" s="14" t="s">
        <v>80</v>
      </c>
      <c r="AW2738" s="14" t="s">
        <v>194</v>
      </c>
      <c r="AX2738" s="14" t="s">
        <v>71</v>
      </c>
      <c r="AY2738" s="255" t="s">
        <v>181</v>
      </c>
    </row>
    <row r="2739" s="14" customFormat="1">
      <c r="A2739" s="14"/>
      <c r="B2739" s="245"/>
      <c r="C2739" s="246"/>
      <c r="D2739" s="236" t="s">
        <v>192</v>
      </c>
      <c r="E2739" s="246"/>
      <c r="F2739" s="248" t="s">
        <v>3779</v>
      </c>
      <c r="G2739" s="246"/>
      <c r="H2739" s="249">
        <v>45.572000000000003</v>
      </c>
      <c r="I2739" s="250"/>
      <c r="J2739" s="246"/>
      <c r="K2739" s="246"/>
      <c r="L2739" s="251"/>
      <c r="M2739" s="252"/>
      <c r="N2739" s="253"/>
      <c r="O2739" s="253"/>
      <c r="P2739" s="253"/>
      <c r="Q2739" s="253"/>
      <c r="R2739" s="253"/>
      <c r="S2739" s="253"/>
      <c r="T2739" s="25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5" t="s">
        <v>192</v>
      </c>
      <c r="AU2739" s="255" t="s">
        <v>80</v>
      </c>
      <c r="AV2739" s="14" t="s">
        <v>80</v>
      </c>
      <c r="AW2739" s="14" t="s">
        <v>4</v>
      </c>
      <c r="AX2739" s="14" t="s">
        <v>78</v>
      </c>
      <c r="AY2739" s="255" t="s">
        <v>181</v>
      </c>
    </row>
    <row r="2740" s="2" customFormat="1" ht="24.15" customHeight="1">
      <c r="A2740" s="41"/>
      <c r="B2740" s="42"/>
      <c r="C2740" s="278" t="s">
        <v>3780</v>
      </c>
      <c r="D2740" s="278" t="s">
        <v>296</v>
      </c>
      <c r="E2740" s="279" t="s">
        <v>3781</v>
      </c>
      <c r="F2740" s="280" t="s">
        <v>3782</v>
      </c>
      <c r="G2740" s="281" t="s">
        <v>186</v>
      </c>
      <c r="H2740" s="282">
        <v>4.5819999999999999</v>
      </c>
      <c r="I2740" s="283"/>
      <c r="J2740" s="284">
        <f>ROUND(I2740*H2740,2)</f>
        <v>0</v>
      </c>
      <c r="K2740" s="280" t="s">
        <v>19</v>
      </c>
      <c r="L2740" s="285"/>
      <c r="M2740" s="286" t="s">
        <v>19</v>
      </c>
      <c r="N2740" s="287" t="s">
        <v>42</v>
      </c>
      <c r="O2740" s="87"/>
      <c r="P2740" s="225">
        <f>O2740*H2740</f>
        <v>0</v>
      </c>
      <c r="Q2740" s="225">
        <v>0.55000000000000004</v>
      </c>
      <c r="R2740" s="225">
        <f>Q2740*H2740</f>
        <v>2.5201000000000002</v>
      </c>
      <c r="S2740" s="225">
        <v>0</v>
      </c>
      <c r="T2740" s="226">
        <f>S2740*H2740</f>
        <v>0</v>
      </c>
      <c r="U2740" s="41"/>
      <c r="V2740" s="41"/>
      <c r="W2740" s="41"/>
      <c r="X2740" s="41"/>
      <c r="Y2740" s="41"/>
      <c r="Z2740" s="41"/>
      <c r="AA2740" s="41"/>
      <c r="AB2740" s="41"/>
      <c r="AC2740" s="41"/>
      <c r="AD2740" s="41"/>
      <c r="AE2740" s="41"/>
      <c r="AR2740" s="227" t="s">
        <v>410</v>
      </c>
      <c r="AT2740" s="227" t="s">
        <v>296</v>
      </c>
      <c r="AU2740" s="227" t="s">
        <v>80</v>
      </c>
      <c r="AY2740" s="20" t="s">
        <v>181</v>
      </c>
      <c r="BE2740" s="228">
        <f>IF(N2740="základní",J2740,0)</f>
        <v>0</v>
      </c>
      <c r="BF2740" s="228">
        <f>IF(N2740="snížená",J2740,0)</f>
        <v>0</v>
      </c>
      <c r="BG2740" s="228">
        <f>IF(N2740="zákl. přenesená",J2740,0)</f>
        <v>0</v>
      </c>
      <c r="BH2740" s="228">
        <f>IF(N2740="sníž. přenesená",J2740,0)</f>
        <v>0</v>
      </c>
      <c r="BI2740" s="228">
        <f>IF(N2740="nulová",J2740,0)</f>
        <v>0</v>
      </c>
      <c r="BJ2740" s="20" t="s">
        <v>78</v>
      </c>
      <c r="BK2740" s="228">
        <f>ROUND(I2740*H2740,2)</f>
        <v>0</v>
      </c>
      <c r="BL2740" s="20" t="s">
        <v>308</v>
      </c>
      <c r="BM2740" s="227" t="s">
        <v>3783</v>
      </c>
    </row>
    <row r="2741" s="14" customFormat="1">
      <c r="A2741" s="14"/>
      <c r="B2741" s="245"/>
      <c r="C2741" s="246"/>
      <c r="D2741" s="236" t="s">
        <v>192</v>
      </c>
      <c r="E2741" s="247" t="s">
        <v>19</v>
      </c>
      <c r="F2741" s="248" t="s">
        <v>3784</v>
      </c>
      <c r="G2741" s="246"/>
      <c r="H2741" s="249">
        <v>4.5817649999999999</v>
      </c>
      <c r="I2741" s="250"/>
      <c r="J2741" s="246"/>
      <c r="K2741" s="246"/>
      <c r="L2741" s="251"/>
      <c r="M2741" s="252"/>
      <c r="N2741" s="253"/>
      <c r="O2741" s="253"/>
      <c r="P2741" s="253"/>
      <c r="Q2741" s="253"/>
      <c r="R2741" s="253"/>
      <c r="S2741" s="253"/>
      <c r="T2741" s="25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55" t="s">
        <v>192</v>
      </c>
      <c r="AU2741" s="255" t="s">
        <v>80</v>
      </c>
      <c r="AV2741" s="14" t="s">
        <v>80</v>
      </c>
      <c r="AW2741" s="14" t="s">
        <v>194</v>
      </c>
      <c r="AX2741" s="14" t="s">
        <v>71</v>
      </c>
      <c r="AY2741" s="255" t="s">
        <v>181</v>
      </c>
    </row>
    <row r="2742" s="2" customFormat="1" ht="24.15" customHeight="1">
      <c r="A2742" s="41"/>
      <c r="B2742" s="42"/>
      <c r="C2742" s="216" t="s">
        <v>3785</v>
      </c>
      <c r="D2742" s="216" t="s">
        <v>183</v>
      </c>
      <c r="E2742" s="217" t="s">
        <v>3786</v>
      </c>
      <c r="F2742" s="218" t="s">
        <v>3787</v>
      </c>
      <c r="G2742" s="219" t="s">
        <v>283</v>
      </c>
      <c r="H2742" s="220">
        <v>4.9450000000000003</v>
      </c>
      <c r="I2742" s="221"/>
      <c r="J2742" s="222">
        <f>ROUND(I2742*H2742,2)</f>
        <v>0</v>
      </c>
      <c r="K2742" s="218" t="s">
        <v>187</v>
      </c>
      <c r="L2742" s="47"/>
      <c r="M2742" s="223" t="s">
        <v>19</v>
      </c>
      <c r="N2742" s="224" t="s">
        <v>42</v>
      </c>
      <c r="O2742" s="87"/>
      <c r="P2742" s="225">
        <f>O2742*H2742</f>
        <v>0</v>
      </c>
      <c r="Q2742" s="225">
        <v>0</v>
      </c>
      <c r="R2742" s="225">
        <f>Q2742*H2742</f>
        <v>0</v>
      </c>
      <c r="S2742" s="225">
        <v>0.024</v>
      </c>
      <c r="T2742" s="226">
        <f>S2742*H2742</f>
        <v>0.11868000000000001</v>
      </c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R2742" s="227" t="s">
        <v>308</v>
      </c>
      <c r="AT2742" s="227" t="s">
        <v>183</v>
      </c>
      <c r="AU2742" s="227" t="s">
        <v>80</v>
      </c>
      <c r="AY2742" s="20" t="s">
        <v>181</v>
      </c>
      <c r="BE2742" s="228">
        <f>IF(N2742="základní",J2742,0)</f>
        <v>0</v>
      </c>
      <c r="BF2742" s="228">
        <f>IF(N2742="snížená",J2742,0)</f>
        <v>0</v>
      </c>
      <c r="BG2742" s="228">
        <f>IF(N2742="zákl. přenesená",J2742,0)</f>
        <v>0</v>
      </c>
      <c r="BH2742" s="228">
        <f>IF(N2742="sníž. přenesená",J2742,0)</f>
        <v>0</v>
      </c>
      <c r="BI2742" s="228">
        <f>IF(N2742="nulová",J2742,0)</f>
        <v>0</v>
      </c>
      <c r="BJ2742" s="20" t="s">
        <v>78</v>
      </c>
      <c r="BK2742" s="228">
        <f>ROUND(I2742*H2742,2)</f>
        <v>0</v>
      </c>
      <c r="BL2742" s="20" t="s">
        <v>308</v>
      </c>
      <c r="BM2742" s="227" t="s">
        <v>3788</v>
      </c>
    </row>
    <row r="2743" s="2" customFormat="1">
      <c r="A2743" s="41"/>
      <c r="B2743" s="42"/>
      <c r="C2743" s="43"/>
      <c r="D2743" s="229" t="s">
        <v>190</v>
      </c>
      <c r="E2743" s="43"/>
      <c r="F2743" s="230" t="s">
        <v>3789</v>
      </c>
      <c r="G2743" s="43"/>
      <c r="H2743" s="43"/>
      <c r="I2743" s="231"/>
      <c r="J2743" s="43"/>
      <c r="K2743" s="43"/>
      <c r="L2743" s="47"/>
      <c r="M2743" s="232"/>
      <c r="N2743" s="233"/>
      <c r="O2743" s="87"/>
      <c r="P2743" s="87"/>
      <c r="Q2743" s="87"/>
      <c r="R2743" s="87"/>
      <c r="S2743" s="87"/>
      <c r="T2743" s="88"/>
      <c r="U2743" s="41"/>
      <c r="V2743" s="41"/>
      <c r="W2743" s="41"/>
      <c r="X2743" s="41"/>
      <c r="Y2743" s="41"/>
      <c r="Z2743" s="41"/>
      <c r="AA2743" s="41"/>
      <c r="AB2743" s="41"/>
      <c r="AC2743" s="41"/>
      <c r="AD2743" s="41"/>
      <c r="AE2743" s="41"/>
      <c r="AT2743" s="20" t="s">
        <v>190</v>
      </c>
      <c r="AU2743" s="20" t="s">
        <v>80</v>
      </c>
    </row>
    <row r="2744" s="14" customFormat="1">
      <c r="A2744" s="14"/>
      <c r="B2744" s="245"/>
      <c r="C2744" s="246"/>
      <c r="D2744" s="236" t="s">
        <v>192</v>
      </c>
      <c r="E2744" s="247" t="s">
        <v>19</v>
      </c>
      <c r="F2744" s="248" t="s">
        <v>3790</v>
      </c>
      <c r="G2744" s="246"/>
      <c r="H2744" s="249">
        <v>4.9450000000000003</v>
      </c>
      <c r="I2744" s="250"/>
      <c r="J2744" s="246"/>
      <c r="K2744" s="246"/>
      <c r="L2744" s="251"/>
      <c r="M2744" s="252"/>
      <c r="N2744" s="253"/>
      <c r="O2744" s="253"/>
      <c r="P2744" s="253"/>
      <c r="Q2744" s="253"/>
      <c r="R2744" s="253"/>
      <c r="S2744" s="253"/>
      <c r="T2744" s="25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5" t="s">
        <v>192</v>
      </c>
      <c r="AU2744" s="255" t="s">
        <v>80</v>
      </c>
      <c r="AV2744" s="14" t="s">
        <v>80</v>
      </c>
      <c r="AW2744" s="14" t="s">
        <v>194</v>
      </c>
      <c r="AX2744" s="14" t="s">
        <v>71</v>
      </c>
      <c r="AY2744" s="255" t="s">
        <v>181</v>
      </c>
    </row>
    <row r="2745" s="2" customFormat="1" ht="16.5" customHeight="1">
      <c r="A2745" s="41"/>
      <c r="B2745" s="42"/>
      <c r="C2745" s="216" t="s">
        <v>3791</v>
      </c>
      <c r="D2745" s="216" t="s">
        <v>183</v>
      </c>
      <c r="E2745" s="217" t="s">
        <v>3792</v>
      </c>
      <c r="F2745" s="218" t="s">
        <v>3793</v>
      </c>
      <c r="G2745" s="219" t="s">
        <v>283</v>
      </c>
      <c r="H2745" s="220">
        <v>4.9450000000000003</v>
      </c>
      <c r="I2745" s="221"/>
      <c r="J2745" s="222">
        <f>ROUND(I2745*H2745,2)</f>
        <v>0</v>
      </c>
      <c r="K2745" s="218" t="s">
        <v>187</v>
      </c>
      <c r="L2745" s="47"/>
      <c r="M2745" s="223" t="s">
        <v>19</v>
      </c>
      <c r="N2745" s="224" t="s">
        <v>42</v>
      </c>
      <c r="O2745" s="87"/>
      <c r="P2745" s="225">
        <f>O2745*H2745</f>
        <v>0</v>
      </c>
      <c r="Q2745" s="225">
        <v>0</v>
      </c>
      <c r="R2745" s="225">
        <f>Q2745*H2745</f>
        <v>0</v>
      </c>
      <c r="S2745" s="225">
        <v>0</v>
      </c>
      <c r="T2745" s="226">
        <f>S2745*H2745</f>
        <v>0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7" t="s">
        <v>308</v>
      </c>
      <c r="AT2745" s="227" t="s">
        <v>183</v>
      </c>
      <c r="AU2745" s="227" t="s">
        <v>80</v>
      </c>
      <c r="AY2745" s="20" t="s">
        <v>181</v>
      </c>
      <c r="BE2745" s="228">
        <f>IF(N2745="základní",J2745,0)</f>
        <v>0</v>
      </c>
      <c r="BF2745" s="228">
        <f>IF(N2745="snížená",J2745,0)</f>
        <v>0</v>
      </c>
      <c r="BG2745" s="228">
        <f>IF(N2745="zákl. přenesená",J2745,0)</f>
        <v>0</v>
      </c>
      <c r="BH2745" s="228">
        <f>IF(N2745="sníž. přenesená",J2745,0)</f>
        <v>0</v>
      </c>
      <c r="BI2745" s="228">
        <f>IF(N2745="nulová",J2745,0)</f>
        <v>0</v>
      </c>
      <c r="BJ2745" s="20" t="s">
        <v>78</v>
      </c>
      <c r="BK2745" s="228">
        <f>ROUND(I2745*H2745,2)</f>
        <v>0</v>
      </c>
      <c r="BL2745" s="20" t="s">
        <v>308</v>
      </c>
      <c r="BM2745" s="227" t="s">
        <v>3794</v>
      </c>
    </row>
    <row r="2746" s="2" customFormat="1">
      <c r="A2746" s="41"/>
      <c r="B2746" s="42"/>
      <c r="C2746" s="43"/>
      <c r="D2746" s="229" t="s">
        <v>190</v>
      </c>
      <c r="E2746" s="43"/>
      <c r="F2746" s="230" t="s">
        <v>3795</v>
      </c>
      <c r="G2746" s="43"/>
      <c r="H2746" s="43"/>
      <c r="I2746" s="231"/>
      <c r="J2746" s="43"/>
      <c r="K2746" s="43"/>
      <c r="L2746" s="47"/>
      <c r="M2746" s="232"/>
      <c r="N2746" s="233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190</v>
      </c>
      <c r="AU2746" s="20" t="s">
        <v>80</v>
      </c>
    </row>
    <row r="2747" s="14" customFormat="1">
      <c r="A2747" s="14"/>
      <c r="B2747" s="245"/>
      <c r="C2747" s="246"/>
      <c r="D2747" s="236" t="s">
        <v>192</v>
      </c>
      <c r="E2747" s="247" t="s">
        <v>19</v>
      </c>
      <c r="F2747" s="248" t="s">
        <v>3790</v>
      </c>
      <c r="G2747" s="246"/>
      <c r="H2747" s="249">
        <v>4.9449999999999994</v>
      </c>
      <c r="I2747" s="250"/>
      <c r="J2747" s="246"/>
      <c r="K2747" s="246"/>
      <c r="L2747" s="251"/>
      <c r="M2747" s="252"/>
      <c r="N2747" s="253"/>
      <c r="O2747" s="253"/>
      <c r="P2747" s="253"/>
      <c r="Q2747" s="253"/>
      <c r="R2747" s="253"/>
      <c r="S2747" s="253"/>
      <c r="T2747" s="25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T2747" s="255" t="s">
        <v>192</v>
      </c>
      <c r="AU2747" s="255" t="s">
        <v>80</v>
      </c>
      <c r="AV2747" s="14" t="s">
        <v>80</v>
      </c>
      <c r="AW2747" s="14" t="s">
        <v>194</v>
      </c>
      <c r="AX2747" s="14" t="s">
        <v>71</v>
      </c>
      <c r="AY2747" s="255" t="s">
        <v>181</v>
      </c>
    </row>
    <row r="2748" s="2" customFormat="1" ht="24.15" customHeight="1">
      <c r="A2748" s="41"/>
      <c r="B2748" s="42"/>
      <c r="C2748" s="278" t="s">
        <v>3796</v>
      </c>
      <c r="D2748" s="278" t="s">
        <v>296</v>
      </c>
      <c r="E2748" s="279" t="s">
        <v>3797</v>
      </c>
      <c r="F2748" s="280" t="s">
        <v>3798</v>
      </c>
      <c r="G2748" s="281" t="s">
        <v>186</v>
      </c>
      <c r="H2748" s="282">
        <v>0.218</v>
      </c>
      <c r="I2748" s="283"/>
      <c r="J2748" s="284">
        <f>ROUND(I2748*H2748,2)</f>
        <v>0</v>
      </c>
      <c r="K2748" s="280" t="s">
        <v>187</v>
      </c>
      <c r="L2748" s="285"/>
      <c r="M2748" s="286" t="s">
        <v>19</v>
      </c>
      <c r="N2748" s="287" t="s">
        <v>42</v>
      </c>
      <c r="O2748" s="87"/>
      <c r="P2748" s="225">
        <f>O2748*H2748</f>
        <v>0</v>
      </c>
      <c r="Q2748" s="225">
        <v>0.55000000000000004</v>
      </c>
      <c r="R2748" s="225">
        <f>Q2748*H2748</f>
        <v>0.11990000000000001</v>
      </c>
      <c r="S2748" s="225">
        <v>0</v>
      </c>
      <c r="T2748" s="226">
        <f>S2748*H2748</f>
        <v>0</v>
      </c>
      <c r="U2748" s="41"/>
      <c r="V2748" s="41"/>
      <c r="W2748" s="41"/>
      <c r="X2748" s="41"/>
      <c r="Y2748" s="41"/>
      <c r="Z2748" s="41"/>
      <c r="AA2748" s="41"/>
      <c r="AB2748" s="41"/>
      <c r="AC2748" s="41"/>
      <c r="AD2748" s="41"/>
      <c r="AE2748" s="41"/>
      <c r="AR2748" s="227" t="s">
        <v>410</v>
      </c>
      <c r="AT2748" s="227" t="s">
        <v>296</v>
      </c>
      <c r="AU2748" s="227" t="s">
        <v>80</v>
      </c>
      <c r="AY2748" s="20" t="s">
        <v>181</v>
      </c>
      <c r="BE2748" s="228">
        <f>IF(N2748="základní",J2748,0)</f>
        <v>0</v>
      </c>
      <c r="BF2748" s="228">
        <f>IF(N2748="snížená",J2748,0)</f>
        <v>0</v>
      </c>
      <c r="BG2748" s="228">
        <f>IF(N2748="zákl. přenesená",J2748,0)</f>
        <v>0</v>
      </c>
      <c r="BH2748" s="228">
        <f>IF(N2748="sníž. přenesená",J2748,0)</f>
        <v>0</v>
      </c>
      <c r="BI2748" s="228">
        <f>IF(N2748="nulová",J2748,0)</f>
        <v>0</v>
      </c>
      <c r="BJ2748" s="20" t="s">
        <v>78</v>
      </c>
      <c r="BK2748" s="228">
        <f>ROUND(I2748*H2748,2)</f>
        <v>0</v>
      </c>
      <c r="BL2748" s="20" t="s">
        <v>308</v>
      </c>
      <c r="BM2748" s="227" t="s">
        <v>3799</v>
      </c>
    </row>
    <row r="2749" s="14" customFormat="1">
      <c r="A2749" s="14"/>
      <c r="B2749" s="245"/>
      <c r="C2749" s="246"/>
      <c r="D2749" s="236" t="s">
        <v>192</v>
      </c>
      <c r="E2749" s="247" t="s">
        <v>19</v>
      </c>
      <c r="F2749" s="248" t="s">
        <v>3800</v>
      </c>
      <c r="G2749" s="246"/>
      <c r="H2749" s="249">
        <v>0.1978</v>
      </c>
      <c r="I2749" s="250"/>
      <c r="J2749" s="246"/>
      <c r="K2749" s="246"/>
      <c r="L2749" s="251"/>
      <c r="M2749" s="252"/>
      <c r="N2749" s="253"/>
      <c r="O2749" s="253"/>
      <c r="P2749" s="253"/>
      <c r="Q2749" s="253"/>
      <c r="R2749" s="253"/>
      <c r="S2749" s="253"/>
      <c r="T2749" s="25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5" t="s">
        <v>192</v>
      </c>
      <c r="AU2749" s="255" t="s">
        <v>80</v>
      </c>
      <c r="AV2749" s="14" t="s">
        <v>80</v>
      </c>
      <c r="AW2749" s="14" t="s">
        <v>194</v>
      </c>
      <c r="AX2749" s="14" t="s">
        <v>78</v>
      </c>
      <c r="AY2749" s="255" t="s">
        <v>181</v>
      </c>
    </row>
    <row r="2750" s="14" customFormat="1">
      <c r="A2750" s="14"/>
      <c r="B2750" s="245"/>
      <c r="C2750" s="246"/>
      <c r="D2750" s="236" t="s">
        <v>192</v>
      </c>
      <c r="E2750" s="246"/>
      <c r="F2750" s="248" t="s">
        <v>3801</v>
      </c>
      <c r="G2750" s="246"/>
      <c r="H2750" s="249">
        <v>0.218</v>
      </c>
      <c r="I2750" s="250"/>
      <c r="J2750" s="246"/>
      <c r="K2750" s="246"/>
      <c r="L2750" s="251"/>
      <c r="M2750" s="252"/>
      <c r="N2750" s="253"/>
      <c r="O2750" s="253"/>
      <c r="P2750" s="253"/>
      <c r="Q2750" s="253"/>
      <c r="R2750" s="253"/>
      <c r="S2750" s="253"/>
      <c r="T2750" s="25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5" t="s">
        <v>192</v>
      </c>
      <c r="AU2750" s="255" t="s">
        <v>80</v>
      </c>
      <c r="AV2750" s="14" t="s">
        <v>80</v>
      </c>
      <c r="AW2750" s="14" t="s">
        <v>4</v>
      </c>
      <c r="AX2750" s="14" t="s">
        <v>78</v>
      </c>
      <c r="AY2750" s="255" t="s">
        <v>181</v>
      </c>
    </row>
    <row r="2751" s="2" customFormat="1" ht="24.15" customHeight="1">
      <c r="A2751" s="41"/>
      <c r="B2751" s="42"/>
      <c r="C2751" s="216" t="s">
        <v>3802</v>
      </c>
      <c r="D2751" s="216" t="s">
        <v>183</v>
      </c>
      <c r="E2751" s="217" t="s">
        <v>3803</v>
      </c>
      <c r="F2751" s="218" t="s">
        <v>3804</v>
      </c>
      <c r="G2751" s="219" t="s">
        <v>283</v>
      </c>
      <c r="H2751" s="220">
        <v>356</v>
      </c>
      <c r="I2751" s="221"/>
      <c r="J2751" s="222">
        <f>ROUND(I2751*H2751,2)</f>
        <v>0</v>
      </c>
      <c r="K2751" s="218" t="s">
        <v>187</v>
      </c>
      <c r="L2751" s="47"/>
      <c r="M2751" s="223" t="s">
        <v>19</v>
      </c>
      <c r="N2751" s="224" t="s">
        <v>42</v>
      </c>
      <c r="O2751" s="87"/>
      <c r="P2751" s="225">
        <f>O2751*H2751</f>
        <v>0</v>
      </c>
      <c r="Q2751" s="225">
        <v>0</v>
      </c>
      <c r="R2751" s="225">
        <f>Q2751*H2751</f>
        <v>0</v>
      </c>
      <c r="S2751" s="225">
        <v>0</v>
      </c>
      <c r="T2751" s="226">
        <f>S2751*H2751</f>
        <v>0</v>
      </c>
      <c r="U2751" s="41"/>
      <c r="V2751" s="41"/>
      <c r="W2751" s="41"/>
      <c r="X2751" s="41"/>
      <c r="Y2751" s="41"/>
      <c r="Z2751" s="41"/>
      <c r="AA2751" s="41"/>
      <c r="AB2751" s="41"/>
      <c r="AC2751" s="41"/>
      <c r="AD2751" s="41"/>
      <c r="AE2751" s="41"/>
      <c r="AR2751" s="227" t="s">
        <v>308</v>
      </c>
      <c r="AT2751" s="227" t="s">
        <v>183</v>
      </c>
      <c r="AU2751" s="227" t="s">
        <v>80</v>
      </c>
      <c r="AY2751" s="20" t="s">
        <v>181</v>
      </c>
      <c r="BE2751" s="228">
        <f>IF(N2751="základní",J2751,0)</f>
        <v>0</v>
      </c>
      <c r="BF2751" s="228">
        <f>IF(N2751="snížená",J2751,0)</f>
        <v>0</v>
      </c>
      <c r="BG2751" s="228">
        <f>IF(N2751="zákl. přenesená",J2751,0)</f>
        <v>0</v>
      </c>
      <c r="BH2751" s="228">
        <f>IF(N2751="sníž. přenesená",J2751,0)</f>
        <v>0</v>
      </c>
      <c r="BI2751" s="228">
        <f>IF(N2751="nulová",J2751,0)</f>
        <v>0</v>
      </c>
      <c r="BJ2751" s="20" t="s">
        <v>78</v>
      </c>
      <c r="BK2751" s="228">
        <f>ROUND(I2751*H2751,2)</f>
        <v>0</v>
      </c>
      <c r="BL2751" s="20" t="s">
        <v>308</v>
      </c>
      <c r="BM2751" s="227" t="s">
        <v>3805</v>
      </c>
    </row>
    <row r="2752" s="2" customFormat="1">
      <c r="A2752" s="41"/>
      <c r="B2752" s="42"/>
      <c r="C2752" s="43"/>
      <c r="D2752" s="229" t="s">
        <v>190</v>
      </c>
      <c r="E2752" s="43"/>
      <c r="F2752" s="230" t="s">
        <v>3806</v>
      </c>
      <c r="G2752" s="43"/>
      <c r="H2752" s="43"/>
      <c r="I2752" s="231"/>
      <c r="J2752" s="43"/>
      <c r="K2752" s="43"/>
      <c r="L2752" s="47"/>
      <c r="M2752" s="232"/>
      <c r="N2752" s="233"/>
      <c r="O2752" s="87"/>
      <c r="P2752" s="87"/>
      <c r="Q2752" s="87"/>
      <c r="R2752" s="87"/>
      <c r="S2752" s="87"/>
      <c r="T2752" s="88"/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T2752" s="20" t="s">
        <v>190</v>
      </c>
      <c r="AU2752" s="20" t="s">
        <v>80</v>
      </c>
    </row>
    <row r="2753" s="14" customFormat="1">
      <c r="A2753" s="14"/>
      <c r="B2753" s="245"/>
      <c r="C2753" s="246"/>
      <c r="D2753" s="236" t="s">
        <v>192</v>
      </c>
      <c r="E2753" s="247" t="s">
        <v>19</v>
      </c>
      <c r="F2753" s="248" t="s">
        <v>3773</v>
      </c>
      <c r="G2753" s="246"/>
      <c r="H2753" s="249">
        <v>356</v>
      </c>
      <c r="I2753" s="250"/>
      <c r="J2753" s="246"/>
      <c r="K2753" s="246"/>
      <c r="L2753" s="251"/>
      <c r="M2753" s="252"/>
      <c r="N2753" s="253"/>
      <c r="O2753" s="253"/>
      <c r="P2753" s="253"/>
      <c r="Q2753" s="253"/>
      <c r="R2753" s="253"/>
      <c r="S2753" s="253"/>
      <c r="T2753" s="25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T2753" s="255" t="s">
        <v>192</v>
      </c>
      <c r="AU2753" s="255" t="s">
        <v>80</v>
      </c>
      <c r="AV2753" s="14" t="s">
        <v>80</v>
      </c>
      <c r="AW2753" s="14" t="s">
        <v>194</v>
      </c>
      <c r="AX2753" s="14" t="s">
        <v>71</v>
      </c>
      <c r="AY2753" s="255" t="s">
        <v>181</v>
      </c>
    </row>
    <row r="2754" s="2" customFormat="1" ht="21.75" customHeight="1">
      <c r="A2754" s="41"/>
      <c r="B2754" s="42"/>
      <c r="C2754" s="278" t="s">
        <v>3807</v>
      </c>
      <c r="D2754" s="278" t="s">
        <v>296</v>
      </c>
      <c r="E2754" s="279" t="s">
        <v>3699</v>
      </c>
      <c r="F2754" s="280" t="s">
        <v>3700</v>
      </c>
      <c r="G2754" s="281" t="s">
        <v>186</v>
      </c>
      <c r="H2754" s="282">
        <v>9.4570000000000007</v>
      </c>
      <c r="I2754" s="283"/>
      <c r="J2754" s="284">
        <f>ROUND(I2754*H2754,2)</f>
        <v>0</v>
      </c>
      <c r="K2754" s="280" t="s">
        <v>187</v>
      </c>
      <c r="L2754" s="285"/>
      <c r="M2754" s="286" t="s">
        <v>19</v>
      </c>
      <c r="N2754" s="287" t="s">
        <v>42</v>
      </c>
      <c r="O2754" s="87"/>
      <c r="P2754" s="225">
        <f>O2754*H2754</f>
        <v>0</v>
      </c>
      <c r="Q2754" s="225">
        <v>0.55000000000000004</v>
      </c>
      <c r="R2754" s="225">
        <f>Q2754*H2754</f>
        <v>5.2013500000000006</v>
      </c>
      <c r="S2754" s="225">
        <v>0</v>
      </c>
      <c r="T2754" s="226">
        <f>S2754*H2754</f>
        <v>0</v>
      </c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R2754" s="227" t="s">
        <v>410</v>
      </c>
      <c r="AT2754" s="227" t="s">
        <v>296</v>
      </c>
      <c r="AU2754" s="227" t="s">
        <v>80</v>
      </c>
      <c r="AY2754" s="20" t="s">
        <v>181</v>
      </c>
      <c r="BE2754" s="228">
        <f>IF(N2754="základní",J2754,0)</f>
        <v>0</v>
      </c>
      <c r="BF2754" s="228">
        <f>IF(N2754="snížená",J2754,0)</f>
        <v>0</v>
      </c>
      <c r="BG2754" s="228">
        <f>IF(N2754="zákl. přenesená",J2754,0)</f>
        <v>0</v>
      </c>
      <c r="BH2754" s="228">
        <f>IF(N2754="sníž. přenesená",J2754,0)</f>
        <v>0</v>
      </c>
      <c r="BI2754" s="228">
        <f>IF(N2754="nulová",J2754,0)</f>
        <v>0</v>
      </c>
      <c r="BJ2754" s="20" t="s">
        <v>78</v>
      </c>
      <c r="BK2754" s="228">
        <f>ROUND(I2754*H2754,2)</f>
        <v>0</v>
      </c>
      <c r="BL2754" s="20" t="s">
        <v>308</v>
      </c>
      <c r="BM2754" s="227" t="s">
        <v>3808</v>
      </c>
    </row>
    <row r="2755" s="14" customFormat="1">
      <c r="A2755" s="14"/>
      <c r="B2755" s="245"/>
      <c r="C2755" s="246"/>
      <c r="D2755" s="236" t="s">
        <v>192</v>
      </c>
      <c r="E2755" s="247" t="s">
        <v>19</v>
      </c>
      <c r="F2755" s="248" t="s">
        <v>3809</v>
      </c>
      <c r="G2755" s="246"/>
      <c r="H2755" s="249">
        <v>7.4760000000000009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192</v>
      </c>
      <c r="AU2755" s="255" t="s">
        <v>80</v>
      </c>
      <c r="AV2755" s="14" t="s">
        <v>80</v>
      </c>
      <c r="AW2755" s="14" t="s">
        <v>194</v>
      </c>
      <c r="AX2755" s="14" t="s">
        <v>71</v>
      </c>
      <c r="AY2755" s="255" t="s">
        <v>181</v>
      </c>
    </row>
    <row r="2756" s="14" customFormat="1">
      <c r="A2756" s="14"/>
      <c r="B2756" s="245"/>
      <c r="C2756" s="246"/>
      <c r="D2756" s="236" t="s">
        <v>192</v>
      </c>
      <c r="E2756" s="247" t="s">
        <v>19</v>
      </c>
      <c r="F2756" s="248" t="s">
        <v>3810</v>
      </c>
      <c r="G2756" s="246"/>
      <c r="H2756" s="249">
        <v>1.1214</v>
      </c>
      <c r="I2756" s="250"/>
      <c r="J2756" s="246"/>
      <c r="K2756" s="246"/>
      <c r="L2756" s="251"/>
      <c r="M2756" s="252"/>
      <c r="N2756" s="253"/>
      <c r="O2756" s="253"/>
      <c r="P2756" s="253"/>
      <c r="Q2756" s="253"/>
      <c r="R2756" s="253"/>
      <c r="S2756" s="253"/>
      <c r="T2756" s="25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5" t="s">
        <v>192</v>
      </c>
      <c r="AU2756" s="255" t="s">
        <v>80</v>
      </c>
      <c r="AV2756" s="14" t="s">
        <v>80</v>
      </c>
      <c r="AW2756" s="14" t="s">
        <v>194</v>
      </c>
      <c r="AX2756" s="14" t="s">
        <v>71</v>
      </c>
      <c r="AY2756" s="255" t="s">
        <v>181</v>
      </c>
    </row>
    <row r="2757" s="14" customFormat="1">
      <c r="A2757" s="14"/>
      <c r="B2757" s="245"/>
      <c r="C2757" s="246"/>
      <c r="D2757" s="236" t="s">
        <v>192</v>
      </c>
      <c r="E2757" s="246"/>
      <c r="F2757" s="248" t="s">
        <v>3811</v>
      </c>
      <c r="G2757" s="246"/>
      <c r="H2757" s="249">
        <v>9.4570000000000007</v>
      </c>
      <c r="I2757" s="250"/>
      <c r="J2757" s="246"/>
      <c r="K2757" s="246"/>
      <c r="L2757" s="251"/>
      <c r="M2757" s="252"/>
      <c r="N2757" s="253"/>
      <c r="O2757" s="253"/>
      <c r="P2757" s="253"/>
      <c r="Q2757" s="253"/>
      <c r="R2757" s="253"/>
      <c r="S2757" s="253"/>
      <c r="T2757" s="25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55" t="s">
        <v>192</v>
      </c>
      <c r="AU2757" s="255" t="s">
        <v>80</v>
      </c>
      <c r="AV2757" s="14" t="s">
        <v>80</v>
      </c>
      <c r="AW2757" s="14" t="s">
        <v>4</v>
      </c>
      <c r="AX2757" s="14" t="s">
        <v>78</v>
      </c>
      <c r="AY2757" s="255" t="s">
        <v>181</v>
      </c>
    </row>
    <row r="2758" s="2" customFormat="1" ht="33" customHeight="1">
      <c r="A2758" s="41"/>
      <c r="B2758" s="42"/>
      <c r="C2758" s="216" t="s">
        <v>3812</v>
      </c>
      <c r="D2758" s="216" t="s">
        <v>183</v>
      </c>
      <c r="E2758" s="217" t="s">
        <v>3813</v>
      </c>
      <c r="F2758" s="218" t="s">
        <v>3814</v>
      </c>
      <c r="G2758" s="219" t="s">
        <v>283</v>
      </c>
      <c r="H2758" s="220">
        <v>22.600000000000001</v>
      </c>
      <c r="I2758" s="221"/>
      <c r="J2758" s="222">
        <f>ROUND(I2758*H2758,2)</f>
        <v>0</v>
      </c>
      <c r="K2758" s="218" t="s">
        <v>187</v>
      </c>
      <c r="L2758" s="47"/>
      <c r="M2758" s="223" t="s">
        <v>19</v>
      </c>
      <c r="N2758" s="224" t="s">
        <v>42</v>
      </c>
      <c r="O2758" s="87"/>
      <c r="P2758" s="225">
        <f>O2758*H2758</f>
        <v>0</v>
      </c>
      <c r="Q2758" s="225">
        <v>0</v>
      </c>
      <c r="R2758" s="225">
        <f>Q2758*H2758</f>
        <v>0</v>
      </c>
      <c r="S2758" s="225">
        <v>0.029999999999999999</v>
      </c>
      <c r="T2758" s="226">
        <f>S2758*H2758</f>
        <v>0.67800000000000005</v>
      </c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R2758" s="227" t="s">
        <v>308</v>
      </c>
      <c r="AT2758" s="227" t="s">
        <v>183</v>
      </c>
      <c r="AU2758" s="227" t="s">
        <v>80</v>
      </c>
      <c r="AY2758" s="20" t="s">
        <v>181</v>
      </c>
      <c r="BE2758" s="228">
        <f>IF(N2758="základní",J2758,0)</f>
        <v>0</v>
      </c>
      <c r="BF2758" s="228">
        <f>IF(N2758="snížená",J2758,0)</f>
        <v>0</v>
      </c>
      <c r="BG2758" s="228">
        <f>IF(N2758="zákl. přenesená",J2758,0)</f>
        <v>0</v>
      </c>
      <c r="BH2758" s="228">
        <f>IF(N2758="sníž. přenesená",J2758,0)</f>
        <v>0</v>
      </c>
      <c r="BI2758" s="228">
        <f>IF(N2758="nulová",J2758,0)</f>
        <v>0</v>
      </c>
      <c r="BJ2758" s="20" t="s">
        <v>78</v>
      </c>
      <c r="BK2758" s="228">
        <f>ROUND(I2758*H2758,2)</f>
        <v>0</v>
      </c>
      <c r="BL2758" s="20" t="s">
        <v>308</v>
      </c>
      <c r="BM2758" s="227" t="s">
        <v>3815</v>
      </c>
    </row>
    <row r="2759" s="2" customFormat="1">
      <c r="A2759" s="41"/>
      <c r="B2759" s="42"/>
      <c r="C2759" s="43"/>
      <c r="D2759" s="229" t="s">
        <v>190</v>
      </c>
      <c r="E2759" s="43"/>
      <c r="F2759" s="230" t="s">
        <v>3816</v>
      </c>
      <c r="G2759" s="43"/>
      <c r="H2759" s="43"/>
      <c r="I2759" s="231"/>
      <c r="J2759" s="43"/>
      <c r="K2759" s="43"/>
      <c r="L2759" s="47"/>
      <c r="M2759" s="232"/>
      <c r="N2759" s="233"/>
      <c r="O2759" s="87"/>
      <c r="P2759" s="87"/>
      <c r="Q2759" s="87"/>
      <c r="R2759" s="87"/>
      <c r="S2759" s="87"/>
      <c r="T2759" s="88"/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T2759" s="20" t="s">
        <v>190</v>
      </c>
      <c r="AU2759" s="20" t="s">
        <v>80</v>
      </c>
    </row>
    <row r="2760" s="13" customFormat="1">
      <c r="A2760" s="13"/>
      <c r="B2760" s="234"/>
      <c r="C2760" s="235"/>
      <c r="D2760" s="236" t="s">
        <v>192</v>
      </c>
      <c r="E2760" s="237" t="s">
        <v>19</v>
      </c>
      <c r="F2760" s="238" t="s">
        <v>3817</v>
      </c>
      <c r="G2760" s="235"/>
      <c r="H2760" s="237" t="s">
        <v>19</v>
      </c>
      <c r="I2760" s="239"/>
      <c r="J2760" s="235"/>
      <c r="K2760" s="235"/>
      <c r="L2760" s="240"/>
      <c r="M2760" s="241"/>
      <c r="N2760" s="242"/>
      <c r="O2760" s="242"/>
      <c r="P2760" s="242"/>
      <c r="Q2760" s="242"/>
      <c r="R2760" s="242"/>
      <c r="S2760" s="242"/>
      <c r="T2760" s="24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T2760" s="244" t="s">
        <v>192</v>
      </c>
      <c r="AU2760" s="244" t="s">
        <v>80</v>
      </c>
      <c r="AV2760" s="13" t="s">
        <v>78</v>
      </c>
      <c r="AW2760" s="13" t="s">
        <v>194</v>
      </c>
      <c r="AX2760" s="13" t="s">
        <v>71</v>
      </c>
      <c r="AY2760" s="244" t="s">
        <v>181</v>
      </c>
    </row>
    <row r="2761" s="14" customFormat="1">
      <c r="A2761" s="14"/>
      <c r="B2761" s="245"/>
      <c r="C2761" s="246"/>
      <c r="D2761" s="236" t="s">
        <v>192</v>
      </c>
      <c r="E2761" s="247" t="s">
        <v>19</v>
      </c>
      <c r="F2761" s="248" t="s">
        <v>3818</v>
      </c>
      <c r="G2761" s="246"/>
      <c r="H2761" s="249">
        <v>22.600000000000001</v>
      </c>
      <c r="I2761" s="250"/>
      <c r="J2761" s="246"/>
      <c r="K2761" s="246"/>
      <c r="L2761" s="251"/>
      <c r="M2761" s="252"/>
      <c r="N2761" s="253"/>
      <c r="O2761" s="253"/>
      <c r="P2761" s="253"/>
      <c r="Q2761" s="253"/>
      <c r="R2761" s="253"/>
      <c r="S2761" s="253"/>
      <c r="T2761" s="25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T2761" s="255" t="s">
        <v>192</v>
      </c>
      <c r="AU2761" s="255" t="s">
        <v>80</v>
      </c>
      <c r="AV2761" s="14" t="s">
        <v>80</v>
      </c>
      <c r="AW2761" s="14" t="s">
        <v>194</v>
      </c>
      <c r="AX2761" s="14" t="s">
        <v>71</v>
      </c>
      <c r="AY2761" s="255" t="s">
        <v>181</v>
      </c>
    </row>
    <row r="2762" s="2" customFormat="1" ht="24.15" customHeight="1">
      <c r="A2762" s="41"/>
      <c r="B2762" s="42"/>
      <c r="C2762" s="216" t="s">
        <v>3819</v>
      </c>
      <c r="D2762" s="216" t="s">
        <v>183</v>
      </c>
      <c r="E2762" s="217" t="s">
        <v>3820</v>
      </c>
      <c r="F2762" s="218" t="s">
        <v>3821</v>
      </c>
      <c r="G2762" s="219" t="s">
        <v>283</v>
      </c>
      <c r="H2762" s="220">
        <v>610.90200000000004</v>
      </c>
      <c r="I2762" s="221"/>
      <c r="J2762" s="222">
        <f>ROUND(I2762*H2762,2)</f>
        <v>0</v>
      </c>
      <c r="K2762" s="218" t="s">
        <v>187</v>
      </c>
      <c r="L2762" s="47"/>
      <c r="M2762" s="223" t="s">
        <v>19</v>
      </c>
      <c r="N2762" s="224" t="s">
        <v>42</v>
      </c>
      <c r="O2762" s="87"/>
      <c r="P2762" s="225">
        <f>O2762*H2762</f>
        <v>0</v>
      </c>
      <c r="Q2762" s="225">
        <v>0</v>
      </c>
      <c r="R2762" s="225">
        <f>Q2762*H2762</f>
        <v>0</v>
      </c>
      <c r="S2762" s="225">
        <v>0.016</v>
      </c>
      <c r="T2762" s="226">
        <f>S2762*H2762</f>
        <v>9.7744320000000009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7" t="s">
        <v>308</v>
      </c>
      <c r="AT2762" s="227" t="s">
        <v>183</v>
      </c>
      <c r="AU2762" s="227" t="s">
        <v>80</v>
      </c>
      <c r="AY2762" s="20" t="s">
        <v>181</v>
      </c>
      <c r="BE2762" s="228">
        <f>IF(N2762="základní",J2762,0)</f>
        <v>0</v>
      </c>
      <c r="BF2762" s="228">
        <f>IF(N2762="snížená",J2762,0)</f>
        <v>0</v>
      </c>
      <c r="BG2762" s="228">
        <f>IF(N2762="zákl. přenesená",J2762,0)</f>
        <v>0</v>
      </c>
      <c r="BH2762" s="228">
        <f>IF(N2762="sníž. přenesená",J2762,0)</f>
        <v>0</v>
      </c>
      <c r="BI2762" s="228">
        <f>IF(N2762="nulová",J2762,0)</f>
        <v>0</v>
      </c>
      <c r="BJ2762" s="20" t="s">
        <v>78</v>
      </c>
      <c r="BK2762" s="228">
        <f>ROUND(I2762*H2762,2)</f>
        <v>0</v>
      </c>
      <c r="BL2762" s="20" t="s">
        <v>308</v>
      </c>
      <c r="BM2762" s="227" t="s">
        <v>3822</v>
      </c>
    </row>
    <row r="2763" s="2" customFormat="1">
      <c r="A2763" s="41"/>
      <c r="B2763" s="42"/>
      <c r="C2763" s="43"/>
      <c r="D2763" s="229" t="s">
        <v>190</v>
      </c>
      <c r="E2763" s="43"/>
      <c r="F2763" s="230" t="s">
        <v>3823</v>
      </c>
      <c r="G2763" s="43"/>
      <c r="H2763" s="43"/>
      <c r="I2763" s="231"/>
      <c r="J2763" s="43"/>
      <c r="K2763" s="43"/>
      <c r="L2763" s="47"/>
      <c r="M2763" s="232"/>
      <c r="N2763" s="233"/>
      <c r="O2763" s="87"/>
      <c r="P2763" s="87"/>
      <c r="Q2763" s="87"/>
      <c r="R2763" s="87"/>
      <c r="S2763" s="87"/>
      <c r="T2763" s="88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T2763" s="20" t="s">
        <v>190</v>
      </c>
      <c r="AU2763" s="20" t="s">
        <v>80</v>
      </c>
    </row>
    <row r="2764" s="13" customFormat="1">
      <c r="A2764" s="13"/>
      <c r="B2764" s="234"/>
      <c r="C2764" s="235"/>
      <c r="D2764" s="236" t="s">
        <v>192</v>
      </c>
      <c r="E2764" s="237" t="s">
        <v>19</v>
      </c>
      <c r="F2764" s="238" t="s">
        <v>3824</v>
      </c>
      <c r="G2764" s="235"/>
      <c r="H2764" s="237" t="s">
        <v>19</v>
      </c>
      <c r="I2764" s="239"/>
      <c r="J2764" s="235"/>
      <c r="K2764" s="235"/>
      <c r="L2764" s="240"/>
      <c r="M2764" s="241"/>
      <c r="N2764" s="242"/>
      <c r="O2764" s="242"/>
      <c r="P2764" s="242"/>
      <c r="Q2764" s="242"/>
      <c r="R2764" s="242"/>
      <c r="S2764" s="242"/>
      <c r="T2764" s="24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44" t="s">
        <v>192</v>
      </c>
      <c r="AU2764" s="244" t="s">
        <v>80</v>
      </c>
      <c r="AV2764" s="13" t="s">
        <v>78</v>
      </c>
      <c r="AW2764" s="13" t="s">
        <v>194</v>
      </c>
      <c r="AX2764" s="13" t="s">
        <v>71</v>
      </c>
      <c r="AY2764" s="244" t="s">
        <v>181</v>
      </c>
    </row>
    <row r="2765" s="14" customFormat="1">
      <c r="A2765" s="14"/>
      <c r="B2765" s="245"/>
      <c r="C2765" s="246"/>
      <c r="D2765" s="236" t="s">
        <v>192</v>
      </c>
      <c r="E2765" s="247" t="s">
        <v>19</v>
      </c>
      <c r="F2765" s="248" t="s">
        <v>3825</v>
      </c>
      <c r="G2765" s="246"/>
      <c r="H2765" s="249">
        <v>250.731</v>
      </c>
      <c r="I2765" s="250"/>
      <c r="J2765" s="246"/>
      <c r="K2765" s="246"/>
      <c r="L2765" s="251"/>
      <c r="M2765" s="252"/>
      <c r="N2765" s="253"/>
      <c r="O2765" s="253"/>
      <c r="P2765" s="253"/>
      <c r="Q2765" s="253"/>
      <c r="R2765" s="253"/>
      <c r="S2765" s="253"/>
      <c r="T2765" s="25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T2765" s="255" t="s">
        <v>192</v>
      </c>
      <c r="AU2765" s="255" t="s">
        <v>80</v>
      </c>
      <c r="AV2765" s="14" t="s">
        <v>80</v>
      </c>
      <c r="AW2765" s="14" t="s">
        <v>194</v>
      </c>
      <c r="AX2765" s="14" t="s">
        <v>71</v>
      </c>
      <c r="AY2765" s="255" t="s">
        <v>181</v>
      </c>
    </row>
    <row r="2766" s="13" customFormat="1">
      <c r="A2766" s="13"/>
      <c r="B2766" s="234"/>
      <c r="C2766" s="235"/>
      <c r="D2766" s="236" t="s">
        <v>192</v>
      </c>
      <c r="E2766" s="237" t="s">
        <v>19</v>
      </c>
      <c r="F2766" s="238" t="s">
        <v>3826</v>
      </c>
      <c r="G2766" s="235"/>
      <c r="H2766" s="237" t="s">
        <v>19</v>
      </c>
      <c r="I2766" s="239"/>
      <c r="J2766" s="235"/>
      <c r="K2766" s="235"/>
      <c r="L2766" s="240"/>
      <c r="M2766" s="241"/>
      <c r="N2766" s="242"/>
      <c r="O2766" s="242"/>
      <c r="P2766" s="242"/>
      <c r="Q2766" s="242"/>
      <c r="R2766" s="242"/>
      <c r="S2766" s="242"/>
      <c r="T2766" s="24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44" t="s">
        <v>192</v>
      </c>
      <c r="AU2766" s="244" t="s">
        <v>80</v>
      </c>
      <c r="AV2766" s="13" t="s">
        <v>78</v>
      </c>
      <c r="AW2766" s="13" t="s">
        <v>194</v>
      </c>
      <c r="AX2766" s="13" t="s">
        <v>71</v>
      </c>
      <c r="AY2766" s="244" t="s">
        <v>181</v>
      </c>
    </row>
    <row r="2767" s="14" customFormat="1">
      <c r="A2767" s="14"/>
      <c r="B2767" s="245"/>
      <c r="C2767" s="246"/>
      <c r="D2767" s="236" t="s">
        <v>192</v>
      </c>
      <c r="E2767" s="247" t="s">
        <v>19</v>
      </c>
      <c r="F2767" s="248" t="s">
        <v>3827</v>
      </c>
      <c r="G2767" s="246"/>
      <c r="H2767" s="249">
        <v>136.59710000000001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192</v>
      </c>
      <c r="AU2767" s="255" t="s">
        <v>80</v>
      </c>
      <c r="AV2767" s="14" t="s">
        <v>80</v>
      </c>
      <c r="AW2767" s="14" t="s">
        <v>194</v>
      </c>
      <c r="AX2767" s="14" t="s">
        <v>71</v>
      </c>
      <c r="AY2767" s="255" t="s">
        <v>181</v>
      </c>
    </row>
    <row r="2768" s="14" customFormat="1">
      <c r="A2768" s="14"/>
      <c r="B2768" s="245"/>
      <c r="C2768" s="246"/>
      <c r="D2768" s="236" t="s">
        <v>192</v>
      </c>
      <c r="E2768" s="247" t="s">
        <v>19</v>
      </c>
      <c r="F2768" s="248" t="s">
        <v>3828</v>
      </c>
      <c r="G2768" s="246"/>
      <c r="H2768" s="249">
        <v>126.43899999999999</v>
      </c>
      <c r="I2768" s="250"/>
      <c r="J2768" s="246"/>
      <c r="K2768" s="246"/>
      <c r="L2768" s="251"/>
      <c r="M2768" s="252"/>
      <c r="N2768" s="253"/>
      <c r="O2768" s="253"/>
      <c r="P2768" s="253"/>
      <c r="Q2768" s="253"/>
      <c r="R2768" s="253"/>
      <c r="S2768" s="253"/>
      <c r="T2768" s="25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5" t="s">
        <v>192</v>
      </c>
      <c r="AU2768" s="255" t="s">
        <v>80</v>
      </c>
      <c r="AV2768" s="14" t="s">
        <v>80</v>
      </c>
      <c r="AW2768" s="14" t="s">
        <v>194</v>
      </c>
      <c r="AX2768" s="14" t="s">
        <v>71</v>
      </c>
      <c r="AY2768" s="255" t="s">
        <v>181</v>
      </c>
    </row>
    <row r="2769" s="14" customFormat="1">
      <c r="A2769" s="14"/>
      <c r="B2769" s="245"/>
      <c r="C2769" s="246"/>
      <c r="D2769" s="236" t="s">
        <v>192</v>
      </c>
      <c r="E2769" s="247" t="s">
        <v>19</v>
      </c>
      <c r="F2769" s="248" t="s">
        <v>3829</v>
      </c>
      <c r="G2769" s="246"/>
      <c r="H2769" s="249">
        <v>97.135000000000005</v>
      </c>
      <c r="I2769" s="250"/>
      <c r="J2769" s="246"/>
      <c r="K2769" s="246"/>
      <c r="L2769" s="251"/>
      <c r="M2769" s="252"/>
      <c r="N2769" s="253"/>
      <c r="O2769" s="253"/>
      <c r="P2769" s="253"/>
      <c r="Q2769" s="253"/>
      <c r="R2769" s="253"/>
      <c r="S2769" s="253"/>
      <c r="T2769" s="25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5" t="s">
        <v>192</v>
      </c>
      <c r="AU2769" s="255" t="s">
        <v>80</v>
      </c>
      <c r="AV2769" s="14" t="s">
        <v>80</v>
      </c>
      <c r="AW2769" s="14" t="s">
        <v>194</v>
      </c>
      <c r="AX2769" s="14" t="s">
        <v>71</v>
      </c>
      <c r="AY2769" s="255" t="s">
        <v>181</v>
      </c>
    </row>
    <row r="2770" s="2" customFormat="1" ht="24.15" customHeight="1">
      <c r="A2770" s="41"/>
      <c r="B2770" s="42"/>
      <c r="C2770" s="216" t="s">
        <v>3830</v>
      </c>
      <c r="D2770" s="216" t="s">
        <v>183</v>
      </c>
      <c r="E2770" s="217" t="s">
        <v>3831</v>
      </c>
      <c r="F2770" s="218" t="s">
        <v>3832</v>
      </c>
      <c r="G2770" s="219" t="s">
        <v>283</v>
      </c>
      <c r="H2770" s="220">
        <v>2001.6110000000001</v>
      </c>
      <c r="I2770" s="221"/>
      <c r="J2770" s="222">
        <f>ROUND(I2770*H2770,2)</f>
        <v>0</v>
      </c>
      <c r="K2770" s="218" t="s">
        <v>187</v>
      </c>
      <c r="L2770" s="47"/>
      <c r="M2770" s="223" t="s">
        <v>19</v>
      </c>
      <c r="N2770" s="224" t="s">
        <v>42</v>
      </c>
      <c r="O2770" s="87"/>
      <c r="P2770" s="225">
        <f>O2770*H2770</f>
        <v>0</v>
      </c>
      <c r="Q2770" s="225">
        <v>0.00018000000000000001</v>
      </c>
      <c r="R2770" s="225">
        <f>Q2770*H2770</f>
        <v>0.36028998000000007</v>
      </c>
      <c r="S2770" s="225">
        <v>0</v>
      </c>
      <c r="T2770" s="226">
        <f>S2770*H2770</f>
        <v>0</v>
      </c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R2770" s="227" t="s">
        <v>308</v>
      </c>
      <c r="AT2770" s="227" t="s">
        <v>183</v>
      </c>
      <c r="AU2770" s="227" t="s">
        <v>80</v>
      </c>
      <c r="AY2770" s="20" t="s">
        <v>181</v>
      </c>
      <c r="BE2770" s="228">
        <f>IF(N2770="základní",J2770,0)</f>
        <v>0</v>
      </c>
      <c r="BF2770" s="228">
        <f>IF(N2770="snížená",J2770,0)</f>
        <v>0</v>
      </c>
      <c r="BG2770" s="228">
        <f>IF(N2770="zákl. přenesená",J2770,0)</f>
        <v>0</v>
      </c>
      <c r="BH2770" s="228">
        <f>IF(N2770="sníž. přenesená",J2770,0)</f>
        <v>0</v>
      </c>
      <c r="BI2770" s="228">
        <f>IF(N2770="nulová",J2770,0)</f>
        <v>0</v>
      </c>
      <c r="BJ2770" s="20" t="s">
        <v>78</v>
      </c>
      <c r="BK2770" s="228">
        <f>ROUND(I2770*H2770,2)</f>
        <v>0</v>
      </c>
      <c r="BL2770" s="20" t="s">
        <v>308</v>
      </c>
      <c r="BM2770" s="227" t="s">
        <v>3833</v>
      </c>
    </row>
    <row r="2771" s="2" customFormat="1">
      <c r="A2771" s="41"/>
      <c r="B2771" s="42"/>
      <c r="C2771" s="43"/>
      <c r="D2771" s="229" t="s">
        <v>190</v>
      </c>
      <c r="E2771" s="43"/>
      <c r="F2771" s="230" t="s">
        <v>3834</v>
      </c>
      <c r="G2771" s="43"/>
      <c r="H2771" s="43"/>
      <c r="I2771" s="231"/>
      <c r="J2771" s="43"/>
      <c r="K2771" s="43"/>
      <c r="L2771" s="47"/>
      <c r="M2771" s="232"/>
      <c r="N2771" s="233"/>
      <c r="O2771" s="87"/>
      <c r="P2771" s="87"/>
      <c r="Q2771" s="87"/>
      <c r="R2771" s="87"/>
      <c r="S2771" s="87"/>
      <c r="T2771" s="88"/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T2771" s="20" t="s">
        <v>190</v>
      </c>
      <c r="AU2771" s="20" t="s">
        <v>80</v>
      </c>
    </row>
    <row r="2772" s="14" customFormat="1">
      <c r="A2772" s="14"/>
      <c r="B2772" s="245"/>
      <c r="C2772" s="246"/>
      <c r="D2772" s="236" t="s">
        <v>192</v>
      </c>
      <c r="E2772" s="247" t="s">
        <v>19</v>
      </c>
      <c r="F2772" s="248" t="s">
        <v>3835</v>
      </c>
      <c r="G2772" s="246"/>
      <c r="H2772" s="249">
        <v>2001.6109999999997</v>
      </c>
      <c r="I2772" s="250"/>
      <c r="J2772" s="246"/>
      <c r="K2772" s="246"/>
      <c r="L2772" s="251"/>
      <c r="M2772" s="252"/>
      <c r="N2772" s="253"/>
      <c r="O2772" s="253"/>
      <c r="P2772" s="253"/>
      <c r="Q2772" s="253"/>
      <c r="R2772" s="253"/>
      <c r="S2772" s="253"/>
      <c r="T2772" s="25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5" t="s">
        <v>192</v>
      </c>
      <c r="AU2772" s="255" t="s">
        <v>80</v>
      </c>
      <c r="AV2772" s="14" t="s">
        <v>80</v>
      </c>
      <c r="AW2772" s="14" t="s">
        <v>194</v>
      </c>
      <c r="AX2772" s="14" t="s">
        <v>71</v>
      </c>
      <c r="AY2772" s="255" t="s">
        <v>181</v>
      </c>
    </row>
    <row r="2773" s="2" customFormat="1" ht="37.8" customHeight="1">
      <c r="A2773" s="41"/>
      <c r="B2773" s="42"/>
      <c r="C2773" s="216" t="s">
        <v>3836</v>
      </c>
      <c r="D2773" s="216" t="s">
        <v>183</v>
      </c>
      <c r="E2773" s="217" t="s">
        <v>3837</v>
      </c>
      <c r="F2773" s="218" t="s">
        <v>3838</v>
      </c>
      <c r="G2773" s="219" t="s">
        <v>304</v>
      </c>
      <c r="H2773" s="220">
        <v>63.25</v>
      </c>
      <c r="I2773" s="221"/>
      <c r="J2773" s="222">
        <f>ROUND(I2773*H2773,2)</f>
        <v>0</v>
      </c>
      <c r="K2773" s="218" t="s">
        <v>187</v>
      </c>
      <c r="L2773" s="47"/>
      <c r="M2773" s="223" t="s">
        <v>19</v>
      </c>
      <c r="N2773" s="224" t="s">
        <v>42</v>
      </c>
      <c r="O2773" s="87"/>
      <c r="P2773" s="225">
        <f>O2773*H2773</f>
        <v>0</v>
      </c>
      <c r="Q2773" s="225">
        <v>0</v>
      </c>
      <c r="R2773" s="225">
        <f>Q2773*H2773</f>
        <v>0</v>
      </c>
      <c r="S2773" s="225">
        <v>0.01</v>
      </c>
      <c r="T2773" s="226">
        <f>S2773*H2773</f>
        <v>0.63250000000000006</v>
      </c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  <c r="AE2773" s="41"/>
      <c r="AR2773" s="227" t="s">
        <v>308</v>
      </c>
      <c r="AT2773" s="227" t="s">
        <v>183</v>
      </c>
      <c r="AU2773" s="227" t="s">
        <v>80</v>
      </c>
      <c r="AY2773" s="20" t="s">
        <v>181</v>
      </c>
      <c r="BE2773" s="228">
        <f>IF(N2773="základní",J2773,0)</f>
        <v>0</v>
      </c>
      <c r="BF2773" s="228">
        <f>IF(N2773="snížená",J2773,0)</f>
        <v>0</v>
      </c>
      <c r="BG2773" s="228">
        <f>IF(N2773="zákl. přenesená",J2773,0)</f>
        <v>0</v>
      </c>
      <c r="BH2773" s="228">
        <f>IF(N2773="sníž. přenesená",J2773,0)</f>
        <v>0</v>
      </c>
      <c r="BI2773" s="228">
        <f>IF(N2773="nulová",J2773,0)</f>
        <v>0</v>
      </c>
      <c r="BJ2773" s="20" t="s">
        <v>78</v>
      </c>
      <c r="BK2773" s="228">
        <f>ROUND(I2773*H2773,2)</f>
        <v>0</v>
      </c>
      <c r="BL2773" s="20" t="s">
        <v>308</v>
      </c>
      <c r="BM2773" s="227" t="s">
        <v>3839</v>
      </c>
    </row>
    <row r="2774" s="2" customFormat="1">
      <c r="A2774" s="41"/>
      <c r="B2774" s="42"/>
      <c r="C2774" s="43"/>
      <c r="D2774" s="229" t="s">
        <v>190</v>
      </c>
      <c r="E2774" s="43"/>
      <c r="F2774" s="230" t="s">
        <v>3840</v>
      </c>
      <c r="G2774" s="43"/>
      <c r="H2774" s="43"/>
      <c r="I2774" s="231"/>
      <c r="J2774" s="43"/>
      <c r="K2774" s="43"/>
      <c r="L2774" s="47"/>
      <c r="M2774" s="232"/>
      <c r="N2774" s="233"/>
      <c r="O2774" s="87"/>
      <c r="P2774" s="87"/>
      <c r="Q2774" s="87"/>
      <c r="R2774" s="87"/>
      <c r="S2774" s="87"/>
      <c r="T2774" s="88"/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T2774" s="20" t="s">
        <v>190</v>
      </c>
      <c r="AU2774" s="20" t="s">
        <v>80</v>
      </c>
    </row>
    <row r="2775" s="14" customFormat="1">
      <c r="A2775" s="14"/>
      <c r="B2775" s="245"/>
      <c r="C2775" s="246"/>
      <c r="D2775" s="236" t="s">
        <v>192</v>
      </c>
      <c r="E2775" s="247" t="s">
        <v>19</v>
      </c>
      <c r="F2775" s="248" t="s">
        <v>3841</v>
      </c>
      <c r="G2775" s="246"/>
      <c r="H2775" s="249">
        <v>63.25</v>
      </c>
      <c r="I2775" s="250"/>
      <c r="J2775" s="246"/>
      <c r="K2775" s="246"/>
      <c r="L2775" s="251"/>
      <c r="M2775" s="252"/>
      <c r="N2775" s="253"/>
      <c r="O2775" s="253"/>
      <c r="P2775" s="253"/>
      <c r="Q2775" s="253"/>
      <c r="R2775" s="253"/>
      <c r="S2775" s="253"/>
      <c r="T2775" s="25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5" t="s">
        <v>192</v>
      </c>
      <c r="AU2775" s="255" t="s">
        <v>80</v>
      </c>
      <c r="AV2775" s="14" t="s">
        <v>80</v>
      </c>
      <c r="AW2775" s="14" t="s">
        <v>194</v>
      </c>
      <c r="AX2775" s="14" t="s">
        <v>71</v>
      </c>
      <c r="AY2775" s="255" t="s">
        <v>181</v>
      </c>
    </row>
    <row r="2776" s="2" customFormat="1" ht="37.8" customHeight="1">
      <c r="A2776" s="41"/>
      <c r="B2776" s="42"/>
      <c r="C2776" s="216" t="s">
        <v>3842</v>
      </c>
      <c r="D2776" s="216" t="s">
        <v>183</v>
      </c>
      <c r="E2776" s="217" t="s">
        <v>3843</v>
      </c>
      <c r="F2776" s="218" t="s">
        <v>3844</v>
      </c>
      <c r="G2776" s="219" t="s">
        <v>304</v>
      </c>
      <c r="H2776" s="220">
        <v>233.86000000000001</v>
      </c>
      <c r="I2776" s="221"/>
      <c r="J2776" s="222">
        <f>ROUND(I2776*H2776,2)</f>
        <v>0</v>
      </c>
      <c r="K2776" s="218" t="s">
        <v>187</v>
      </c>
      <c r="L2776" s="47"/>
      <c r="M2776" s="223" t="s">
        <v>19</v>
      </c>
      <c r="N2776" s="224" t="s">
        <v>42</v>
      </c>
      <c r="O2776" s="87"/>
      <c r="P2776" s="225">
        <f>O2776*H2776</f>
        <v>0</v>
      </c>
      <c r="Q2776" s="225">
        <v>0</v>
      </c>
      <c r="R2776" s="225">
        <f>Q2776*H2776</f>
        <v>0</v>
      </c>
      <c r="S2776" s="225">
        <v>0</v>
      </c>
      <c r="T2776" s="226">
        <f>S2776*H2776</f>
        <v>0</v>
      </c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R2776" s="227" t="s">
        <v>308</v>
      </c>
      <c r="AT2776" s="227" t="s">
        <v>183</v>
      </c>
      <c r="AU2776" s="227" t="s">
        <v>80</v>
      </c>
      <c r="AY2776" s="20" t="s">
        <v>181</v>
      </c>
      <c r="BE2776" s="228">
        <f>IF(N2776="základní",J2776,0)</f>
        <v>0</v>
      </c>
      <c r="BF2776" s="228">
        <f>IF(N2776="snížená",J2776,0)</f>
        <v>0</v>
      </c>
      <c r="BG2776" s="228">
        <f>IF(N2776="zákl. přenesená",J2776,0)</f>
        <v>0</v>
      </c>
      <c r="BH2776" s="228">
        <f>IF(N2776="sníž. přenesená",J2776,0)</f>
        <v>0</v>
      </c>
      <c r="BI2776" s="228">
        <f>IF(N2776="nulová",J2776,0)</f>
        <v>0</v>
      </c>
      <c r="BJ2776" s="20" t="s">
        <v>78</v>
      </c>
      <c r="BK2776" s="228">
        <f>ROUND(I2776*H2776,2)</f>
        <v>0</v>
      </c>
      <c r="BL2776" s="20" t="s">
        <v>308</v>
      </c>
      <c r="BM2776" s="227" t="s">
        <v>3845</v>
      </c>
    </row>
    <row r="2777" s="2" customFormat="1">
      <c r="A2777" s="41"/>
      <c r="B2777" s="42"/>
      <c r="C2777" s="43"/>
      <c r="D2777" s="229" t="s">
        <v>190</v>
      </c>
      <c r="E2777" s="43"/>
      <c r="F2777" s="230" t="s">
        <v>3846</v>
      </c>
      <c r="G2777" s="43"/>
      <c r="H2777" s="43"/>
      <c r="I2777" s="231"/>
      <c r="J2777" s="43"/>
      <c r="K2777" s="43"/>
      <c r="L2777" s="47"/>
      <c r="M2777" s="232"/>
      <c r="N2777" s="233"/>
      <c r="O2777" s="87"/>
      <c r="P2777" s="87"/>
      <c r="Q2777" s="87"/>
      <c r="R2777" s="87"/>
      <c r="S2777" s="87"/>
      <c r="T2777" s="88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T2777" s="20" t="s">
        <v>190</v>
      </c>
      <c r="AU2777" s="20" t="s">
        <v>80</v>
      </c>
    </row>
    <row r="2778" s="14" customFormat="1">
      <c r="A2778" s="14"/>
      <c r="B2778" s="245"/>
      <c r="C2778" s="246"/>
      <c r="D2778" s="236" t="s">
        <v>192</v>
      </c>
      <c r="E2778" s="247" t="s">
        <v>19</v>
      </c>
      <c r="F2778" s="248" t="s">
        <v>3847</v>
      </c>
      <c r="G2778" s="246"/>
      <c r="H2778" s="249">
        <v>233.86000000000001</v>
      </c>
      <c r="I2778" s="250"/>
      <c r="J2778" s="246"/>
      <c r="K2778" s="246"/>
      <c r="L2778" s="251"/>
      <c r="M2778" s="252"/>
      <c r="N2778" s="253"/>
      <c r="O2778" s="253"/>
      <c r="P2778" s="253"/>
      <c r="Q2778" s="253"/>
      <c r="R2778" s="253"/>
      <c r="S2778" s="253"/>
      <c r="T2778" s="25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5" t="s">
        <v>192</v>
      </c>
      <c r="AU2778" s="255" t="s">
        <v>80</v>
      </c>
      <c r="AV2778" s="14" t="s">
        <v>80</v>
      </c>
      <c r="AW2778" s="14" t="s">
        <v>194</v>
      </c>
      <c r="AX2778" s="14" t="s">
        <v>71</v>
      </c>
      <c r="AY2778" s="255" t="s">
        <v>181</v>
      </c>
    </row>
    <row r="2779" s="2" customFormat="1" ht="37.8" customHeight="1">
      <c r="A2779" s="41"/>
      <c r="B2779" s="42"/>
      <c r="C2779" s="216" t="s">
        <v>3848</v>
      </c>
      <c r="D2779" s="216" t="s">
        <v>183</v>
      </c>
      <c r="E2779" s="217" t="s">
        <v>3849</v>
      </c>
      <c r="F2779" s="218" t="s">
        <v>3850</v>
      </c>
      <c r="G2779" s="219" t="s">
        <v>304</v>
      </c>
      <c r="H2779" s="220">
        <v>40.649999999999999</v>
      </c>
      <c r="I2779" s="221"/>
      <c r="J2779" s="222">
        <f>ROUND(I2779*H2779,2)</f>
        <v>0</v>
      </c>
      <c r="K2779" s="218" t="s">
        <v>187</v>
      </c>
      <c r="L2779" s="47"/>
      <c r="M2779" s="223" t="s">
        <v>19</v>
      </c>
      <c r="N2779" s="224" t="s">
        <v>42</v>
      </c>
      <c r="O2779" s="87"/>
      <c r="P2779" s="225">
        <f>O2779*H2779</f>
        <v>0</v>
      </c>
      <c r="Q2779" s="225">
        <v>0</v>
      </c>
      <c r="R2779" s="225">
        <f>Q2779*H2779</f>
        <v>0</v>
      </c>
      <c r="S2779" s="225">
        <v>0</v>
      </c>
      <c r="T2779" s="226">
        <f>S2779*H2779</f>
        <v>0</v>
      </c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R2779" s="227" t="s">
        <v>308</v>
      </c>
      <c r="AT2779" s="227" t="s">
        <v>183</v>
      </c>
      <c r="AU2779" s="227" t="s">
        <v>80</v>
      </c>
      <c r="AY2779" s="20" t="s">
        <v>181</v>
      </c>
      <c r="BE2779" s="228">
        <f>IF(N2779="základní",J2779,0)</f>
        <v>0</v>
      </c>
      <c r="BF2779" s="228">
        <f>IF(N2779="snížená",J2779,0)</f>
        <v>0</v>
      </c>
      <c r="BG2779" s="228">
        <f>IF(N2779="zákl. přenesená",J2779,0)</f>
        <v>0</v>
      </c>
      <c r="BH2779" s="228">
        <f>IF(N2779="sníž. přenesená",J2779,0)</f>
        <v>0</v>
      </c>
      <c r="BI2779" s="228">
        <f>IF(N2779="nulová",J2779,0)</f>
        <v>0</v>
      </c>
      <c r="BJ2779" s="20" t="s">
        <v>78</v>
      </c>
      <c r="BK2779" s="228">
        <f>ROUND(I2779*H2779,2)</f>
        <v>0</v>
      </c>
      <c r="BL2779" s="20" t="s">
        <v>308</v>
      </c>
      <c r="BM2779" s="227" t="s">
        <v>3851</v>
      </c>
    </row>
    <row r="2780" s="2" customFormat="1">
      <c r="A2780" s="41"/>
      <c r="B2780" s="42"/>
      <c r="C2780" s="43"/>
      <c r="D2780" s="229" t="s">
        <v>190</v>
      </c>
      <c r="E2780" s="43"/>
      <c r="F2780" s="230" t="s">
        <v>3852</v>
      </c>
      <c r="G2780" s="43"/>
      <c r="H2780" s="43"/>
      <c r="I2780" s="231"/>
      <c r="J2780" s="43"/>
      <c r="K2780" s="43"/>
      <c r="L2780" s="47"/>
      <c r="M2780" s="232"/>
      <c r="N2780" s="233"/>
      <c r="O2780" s="87"/>
      <c r="P2780" s="87"/>
      <c r="Q2780" s="87"/>
      <c r="R2780" s="87"/>
      <c r="S2780" s="87"/>
      <c r="T2780" s="88"/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T2780" s="20" t="s">
        <v>190</v>
      </c>
      <c r="AU2780" s="20" t="s">
        <v>80</v>
      </c>
    </row>
    <row r="2781" s="14" customFormat="1">
      <c r="A2781" s="14"/>
      <c r="B2781" s="245"/>
      <c r="C2781" s="246"/>
      <c r="D2781" s="236" t="s">
        <v>192</v>
      </c>
      <c r="E2781" s="247" t="s">
        <v>19</v>
      </c>
      <c r="F2781" s="248" t="s">
        <v>3853</v>
      </c>
      <c r="G2781" s="246"/>
      <c r="H2781" s="249">
        <v>40.649999999999999</v>
      </c>
      <c r="I2781" s="250"/>
      <c r="J2781" s="246"/>
      <c r="K2781" s="246"/>
      <c r="L2781" s="251"/>
      <c r="M2781" s="252"/>
      <c r="N2781" s="253"/>
      <c r="O2781" s="253"/>
      <c r="P2781" s="253"/>
      <c r="Q2781" s="253"/>
      <c r="R2781" s="253"/>
      <c r="S2781" s="253"/>
      <c r="T2781" s="25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5" t="s">
        <v>192</v>
      </c>
      <c r="AU2781" s="255" t="s">
        <v>80</v>
      </c>
      <c r="AV2781" s="14" t="s">
        <v>80</v>
      </c>
      <c r="AW2781" s="14" t="s">
        <v>194</v>
      </c>
      <c r="AX2781" s="14" t="s">
        <v>71</v>
      </c>
      <c r="AY2781" s="255" t="s">
        <v>181</v>
      </c>
    </row>
    <row r="2782" s="2" customFormat="1" ht="21.75" customHeight="1">
      <c r="A2782" s="41"/>
      <c r="B2782" s="42"/>
      <c r="C2782" s="278" t="s">
        <v>3854</v>
      </c>
      <c r="D2782" s="278" t="s">
        <v>296</v>
      </c>
      <c r="E2782" s="279" t="s">
        <v>3855</v>
      </c>
      <c r="F2782" s="280" t="s">
        <v>3856</v>
      </c>
      <c r="G2782" s="281" t="s">
        <v>186</v>
      </c>
      <c r="H2782" s="282">
        <v>2.7240000000000002</v>
      </c>
      <c r="I2782" s="283"/>
      <c r="J2782" s="284">
        <f>ROUND(I2782*H2782,2)</f>
        <v>0</v>
      </c>
      <c r="K2782" s="280" t="s">
        <v>187</v>
      </c>
      <c r="L2782" s="285"/>
      <c r="M2782" s="286" t="s">
        <v>19</v>
      </c>
      <c r="N2782" s="287" t="s">
        <v>42</v>
      </c>
      <c r="O2782" s="87"/>
      <c r="P2782" s="225">
        <f>O2782*H2782</f>
        <v>0</v>
      </c>
      <c r="Q2782" s="225">
        <v>0.44</v>
      </c>
      <c r="R2782" s="225">
        <f>Q2782*H2782</f>
        <v>1.1985600000000001</v>
      </c>
      <c r="S2782" s="225">
        <v>0</v>
      </c>
      <c r="T2782" s="226">
        <f>S2782*H2782</f>
        <v>0</v>
      </c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  <c r="AE2782" s="41"/>
      <c r="AR2782" s="227" t="s">
        <v>410</v>
      </c>
      <c r="AT2782" s="227" t="s">
        <v>296</v>
      </c>
      <c r="AU2782" s="227" t="s">
        <v>80</v>
      </c>
      <c r="AY2782" s="20" t="s">
        <v>181</v>
      </c>
      <c r="BE2782" s="228">
        <f>IF(N2782="základní",J2782,0)</f>
        <v>0</v>
      </c>
      <c r="BF2782" s="228">
        <f>IF(N2782="snížená",J2782,0)</f>
        <v>0</v>
      </c>
      <c r="BG2782" s="228">
        <f>IF(N2782="zákl. přenesená",J2782,0)</f>
        <v>0</v>
      </c>
      <c r="BH2782" s="228">
        <f>IF(N2782="sníž. přenesená",J2782,0)</f>
        <v>0</v>
      </c>
      <c r="BI2782" s="228">
        <f>IF(N2782="nulová",J2782,0)</f>
        <v>0</v>
      </c>
      <c r="BJ2782" s="20" t="s">
        <v>78</v>
      </c>
      <c r="BK2782" s="228">
        <f>ROUND(I2782*H2782,2)</f>
        <v>0</v>
      </c>
      <c r="BL2782" s="20" t="s">
        <v>308</v>
      </c>
      <c r="BM2782" s="227" t="s">
        <v>3857</v>
      </c>
    </row>
    <row r="2783" s="14" customFormat="1">
      <c r="A2783" s="14"/>
      <c r="B2783" s="245"/>
      <c r="C2783" s="246"/>
      <c r="D2783" s="236" t="s">
        <v>192</v>
      </c>
      <c r="E2783" s="247" t="s">
        <v>19</v>
      </c>
      <c r="F2783" s="248" t="s">
        <v>3858</v>
      </c>
      <c r="G2783" s="246"/>
      <c r="H2783" s="249">
        <v>2.4759419999999999</v>
      </c>
      <c r="I2783" s="250"/>
      <c r="J2783" s="246"/>
      <c r="K2783" s="246"/>
      <c r="L2783" s="251"/>
      <c r="M2783" s="252"/>
      <c r="N2783" s="253"/>
      <c r="O2783" s="253"/>
      <c r="P2783" s="253"/>
      <c r="Q2783" s="253"/>
      <c r="R2783" s="253"/>
      <c r="S2783" s="253"/>
      <c r="T2783" s="25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5" t="s">
        <v>192</v>
      </c>
      <c r="AU2783" s="255" t="s">
        <v>80</v>
      </c>
      <c r="AV2783" s="14" t="s">
        <v>80</v>
      </c>
      <c r="AW2783" s="14" t="s">
        <v>194</v>
      </c>
      <c r="AX2783" s="14" t="s">
        <v>71</v>
      </c>
      <c r="AY2783" s="255" t="s">
        <v>181</v>
      </c>
    </row>
    <row r="2784" s="14" customFormat="1">
      <c r="A2784" s="14"/>
      <c r="B2784" s="245"/>
      <c r="C2784" s="246"/>
      <c r="D2784" s="236" t="s">
        <v>192</v>
      </c>
      <c r="E2784" s="246"/>
      <c r="F2784" s="248" t="s">
        <v>3859</v>
      </c>
      <c r="G2784" s="246"/>
      <c r="H2784" s="249">
        <v>2.7240000000000002</v>
      </c>
      <c r="I2784" s="250"/>
      <c r="J2784" s="246"/>
      <c r="K2784" s="246"/>
      <c r="L2784" s="251"/>
      <c r="M2784" s="252"/>
      <c r="N2784" s="253"/>
      <c r="O2784" s="253"/>
      <c r="P2784" s="253"/>
      <c r="Q2784" s="253"/>
      <c r="R2784" s="253"/>
      <c r="S2784" s="253"/>
      <c r="T2784" s="25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5" t="s">
        <v>192</v>
      </c>
      <c r="AU2784" s="255" t="s">
        <v>80</v>
      </c>
      <c r="AV2784" s="14" t="s">
        <v>80</v>
      </c>
      <c r="AW2784" s="14" t="s">
        <v>4</v>
      </c>
      <c r="AX2784" s="14" t="s">
        <v>78</v>
      </c>
      <c r="AY2784" s="255" t="s">
        <v>181</v>
      </c>
    </row>
    <row r="2785" s="2" customFormat="1" ht="44.25" customHeight="1">
      <c r="A2785" s="41"/>
      <c r="B2785" s="42"/>
      <c r="C2785" s="216" t="s">
        <v>3860</v>
      </c>
      <c r="D2785" s="216" t="s">
        <v>183</v>
      </c>
      <c r="E2785" s="217" t="s">
        <v>3861</v>
      </c>
      <c r="F2785" s="218" t="s">
        <v>3862</v>
      </c>
      <c r="G2785" s="219" t="s">
        <v>304</v>
      </c>
      <c r="H2785" s="220">
        <v>222.96000000000001</v>
      </c>
      <c r="I2785" s="221"/>
      <c r="J2785" s="222">
        <f>ROUND(I2785*H2785,2)</f>
        <v>0</v>
      </c>
      <c r="K2785" s="218" t="s">
        <v>187</v>
      </c>
      <c r="L2785" s="47"/>
      <c r="M2785" s="223" t="s">
        <v>19</v>
      </c>
      <c r="N2785" s="224" t="s">
        <v>42</v>
      </c>
      <c r="O2785" s="87"/>
      <c r="P2785" s="225">
        <f>O2785*H2785</f>
        <v>0</v>
      </c>
      <c r="Q2785" s="225">
        <v>0</v>
      </c>
      <c r="R2785" s="225">
        <f>Q2785*H2785</f>
        <v>0</v>
      </c>
      <c r="S2785" s="225">
        <v>0</v>
      </c>
      <c r="T2785" s="226">
        <f>S2785*H2785</f>
        <v>0</v>
      </c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  <c r="AE2785" s="41"/>
      <c r="AR2785" s="227" t="s">
        <v>308</v>
      </c>
      <c r="AT2785" s="227" t="s">
        <v>183</v>
      </c>
      <c r="AU2785" s="227" t="s">
        <v>80</v>
      </c>
      <c r="AY2785" s="20" t="s">
        <v>181</v>
      </c>
      <c r="BE2785" s="228">
        <f>IF(N2785="základní",J2785,0)</f>
        <v>0</v>
      </c>
      <c r="BF2785" s="228">
        <f>IF(N2785="snížená",J2785,0)</f>
        <v>0</v>
      </c>
      <c r="BG2785" s="228">
        <f>IF(N2785="zákl. přenesená",J2785,0)</f>
        <v>0</v>
      </c>
      <c r="BH2785" s="228">
        <f>IF(N2785="sníž. přenesená",J2785,0)</f>
        <v>0</v>
      </c>
      <c r="BI2785" s="228">
        <f>IF(N2785="nulová",J2785,0)</f>
        <v>0</v>
      </c>
      <c r="BJ2785" s="20" t="s">
        <v>78</v>
      </c>
      <c r="BK2785" s="228">
        <f>ROUND(I2785*H2785,2)</f>
        <v>0</v>
      </c>
      <c r="BL2785" s="20" t="s">
        <v>308</v>
      </c>
      <c r="BM2785" s="227" t="s">
        <v>3863</v>
      </c>
    </row>
    <row r="2786" s="2" customFormat="1">
      <c r="A2786" s="41"/>
      <c r="B2786" s="42"/>
      <c r="C2786" s="43"/>
      <c r="D2786" s="229" t="s">
        <v>190</v>
      </c>
      <c r="E2786" s="43"/>
      <c r="F2786" s="230" t="s">
        <v>3864</v>
      </c>
      <c r="G2786" s="43"/>
      <c r="H2786" s="43"/>
      <c r="I2786" s="231"/>
      <c r="J2786" s="43"/>
      <c r="K2786" s="43"/>
      <c r="L2786" s="47"/>
      <c r="M2786" s="232"/>
      <c r="N2786" s="233"/>
      <c r="O2786" s="87"/>
      <c r="P2786" s="87"/>
      <c r="Q2786" s="87"/>
      <c r="R2786" s="87"/>
      <c r="S2786" s="87"/>
      <c r="T2786" s="88"/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T2786" s="20" t="s">
        <v>190</v>
      </c>
      <c r="AU2786" s="20" t="s">
        <v>80</v>
      </c>
    </row>
    <row r="2787" s="13" customFormat="1">
      <c r="A2787" s="13"/>
      <c r="B2787" s="234"/>
      <c r="C2787" s="235"/>
      <c r="D2787" s="236" t="s">
        <v>192</v>
      </c>
      <c r="E2787" s="237" t="s">
        <v>19</v>
      </c>
      <c r="F2787" s="238" t="s">
        <v>3865</v>
      </c>
      <c r="G2787" s="235"/>
      <c r="H2787" s="237" t="s">
        <v>19</v>
      </c>
      <c r="I2787" s="239"/>
      <c r="J2787" s="235"/>
      <c r="K2787" s="235"/>
      <c r="L2787" s="240"/>
      <c r="M2787" s="241"/>
      <c r="N2787" s="242"/>
      <c r="O2787" s="242"/>
      <c r="P2787" s="242"/>
      <c r="Q2787" s="242"/>
      <c r="R2787" s="242"/>
      <c r="S2787" s="242"/>
      <c r="T2787" s="24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44" t="s">
        <v>192</v>
      </c>
      <c r="AU2787" s="244" t="s">
        <v>80</v>
      </c>
      <c r="AV2787" s="13" t="s">
        <v>78</v>
      </c>
      <c r="AW2787" s="13" t="s">
        <v>194</v>
      </c>
      <c r="AX2787" s="13" t="s">
        <v>71</v>
      </c>
      <c r="AY2787" s="244" t="s">
        <v>181</v>
      </c>
    </row>
    <row r="2788" s="14" customFormat="1">
      <c r="A2788" s="14"/>
      <c r="B2788" s="245"/>
      <c r="C2788" s="246"/>
      <c r="D2788" s="236" t="s">
        <v>192</v>
      </c>
      <c r="E2788" s="247" t="s">
        <v>19</v>
      </c>
      <c r="F2788" s="248" t="s">
        <v>3866</v>
      </c>
      <c r="G2788" s="246"/>
      <c r="H2788" s="249">
        <v>104.2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192</v>
      </c>
      <c r="AU2788" s="255" t="s">
        <v>80</v>
      </c>
      <c r="AV2788" s="14" t="s">
        <v>80</v>
      </c>
      <c r="AW2788" s="14" t="s">
        <v>194</v>
      </c>
      <c r="AX2788" s="14" t="s">
        <v>71</v>
      </c>
      <c r="AY2788" s="255" t="s">
        <v>181</v>
      </c>
    </row>
    <row r="2789" s="14" customFormat="1">
      <c r="A2789" s="14"/>
      <c r="B2789" s="245"/>
      <c r="C2789" s="246"/>
      <c r="D2789" s="236" t="s">
        <v>192</v>
      </c>
      <c r="E2789" s="247" t="s">
        <v>19</v>
      </c>
      <c r="F2789" s="248" t="s">
        <v>3867</v>
      </c>
      <c r="G2789" s="246"/>
      <c r="H2789" s="249">
        <v>96.469999999999999</v>
      </c>
      <c r="I2789" s="250"/>
      <c r="J2789" s="246"/>
      <c r="K2789" s="246"/>
      <c r="L2789" s="251"/>
      <c r="M2789" s="252"/>
      <c r="N2789" s="253"/>
      <c r="O2789" s="253"/>
      <c r="P2789" s="253"/>
      <c r="Q2789" s="253"/>
      <c r="R2789" s="253"/>
      <c r="S2789" s="253"/>
      <c r="T2789" s="25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T2789" s="255" t="s">
        <v>192</v>
      </c>
      <c r="AU2789" s="255" t="s">
        <v>80</v>
      </c>
      <c r="AV2789" s="14" t="s">
        <v>80</v>
      </c>
      <c r="AW2789" s="14" t="s">
        <v>194</v>
      </c>
      <c r="AX2789" s="14" t="s">
        <v>71</v>
      </c>
      <c r="AY2789" s="255" t="s">
        <v>181</v>
      </c>
    </row>
    <row r="2790" s="14" customFormat="1">
      <c r="A2790" s="14"/>
      <c r="B2790" s="245"/>
      <c r="C2790" s="246"/>
      <c r="D2790" s="236" t="s">
        <v>192</v>
      </c>
      <c r="E2790" s="247" t="s">
        <v>19</v>
      </c>
      <c r="F2790" s="248" t="s">
        <v>3868</v>
      </c>
      <c r="G2790" s="246"/>
      <c r="H2790" s="249">
        <v>22.289999999999999</v>
      </c>
      <c r="I2790" s="250"/>
      <c r="J2790" s="246"/>
      <c r="K2790" s="246"/>
      <c r="L2790" s="251"/>
      <c r="M2790" s="252"/>
      <c r="N2790" s="253"/>
      <c r="O2790" s="253"/>
      <c r="P2790" s="253"/>
      <c r="Q2790" s="253"/>
      <c r="R2790" s="253"/>
      <c r="S2790" s="253"/>
      <c r="T2790" s="25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5" t="s">
        <v>192</v>
      </c>
      <c r="AU2790" s="255" t="s">
        <v>80</v>
      </c>
      <c r="AV2790" s="14" t="s">
        <v>80</v>
      </c>
      <c r="AW2790" s="14" t="s">
        <v>194</v>
      </c>
      <c r="AX2790" s="14" t="s">
        <v>71</v>
      </c>
      <c r="AY2790" s="255" t="s">
        <v>181</v>
      </c>
    </row>
    <row r="2791" s="2" customFormat="1" ht="21.75" customHeight="1">
      <c r="A2791" s="41"/>
      <c r="B2791" s="42"/>
      <c r="C2791" s="278" t="s">
        <v>3869</v>
      </c>
      <c r="D2791" s="278" t="s">
        <v>296</v>
      </c>
      <c r="E2791" s="279" t="s">
        <v>3699</v>
      </c>
      <c r="F2791" s="280" t="s">
        <v>3700</v>
      </c>
      <c r="G2791" s="281" t="s">
        <v>186</v>
      </c>
      <c r="H2791" s="282">
        <v>2.3220000000000001</v>
      </c>
      <c r="I2791" s="283"/>
      <c r="J2791" s="284">
        <f>ROUND(I2791*H2791,2)</f>
        <v>0</v>
      </c>
      <c r="K2791" s="280" t="s">
        <v>187</v>
      </c>
      <c r="L2791" s="285"/>
      <c r="M2791" s="286" t="s">
        <v>19</v>
      </c>
      <c r="N2791" s="287" t="s">
        <v>42</v>
      </c>
      <c r="O2791" s="87"/>
      <c r="P2791" s="225">
        <f>O2791*H2791</f>
        <v>0</v>
      </c>
      <c r="Q2791" s="225">
        <v>0.55000000000000004</v>
      </c>
      <c r="R2791" s="225">
        <f>Q2791*H2791</f>
        <v>1.2771000000000001</v>
      </c>
      <c r="S2791" s="225">
        <v>0</v>
      </c>
      <c r="T2791" s="226">
        <f>S2791*H2791</f>
        <v>0</v>
      </c>
      <c r="U2791" s="41"/>
      <c r="V2791" s="41"/>
      <c r="W2791" s="41"/>
      <c r="X2791" s="41"/>
      <c r="Y2791" s="41"/>
      <c r="Z2791" s="41"/>
      <c r="AA2791" s="41"/>
      <c r="AB2791" s="41"/>
      <c r="AC2791" s="41"/>
      <c r="AD2791" s="41"/>
      <c r="AE2791" s="41"/>
      <c r="AR2791" s="227" t="s">
        <v>410</v>
      </c>
      <c r="AT2791" s="227" t="s">
        <v>296</v>
      </c>
      <c r="AU2791" s="227" t="s">
        <v>80</v>
      </c>
      <c r="AY2791" s="20" t="s">
        <v>181</v>
      </c>
      <c r="BE2791" s="228">
        <f>IF(N2791="základní",J2791,0)</f>
        <v>0</v>
      </c>
      <c r="BF2791" s="228">
        <f>IF(N2791="snížená",J2791,0)</f>
        <v>0</v>
      </c>
      <c r="BG2791" s="228">
        <f>IF(N2791="zákl. přenesená",J2791,0)</f>
        <v>0</v>
      </c>
      <c r="BH2791" s="228">
        <f>IF(N2791="sníž. přenesená",J2791,0)</f>
        <v>0</v>
      </c>
      <c r="BI2791" s="228">
        <f>IF(N2791="nulová",J2791,0)</f>
        <v>0</v>
      </c>
      <c r="BJ2791" s="20" t="s">
        <v>78</v>
      </c>
      <c r="BK2791" s="228">
        <f>ROUND(I2791*H2791,2)</f>
        <v>0</v>
      </c>
      <c r="BL2791" s="20" t="s">
        <v>308</v>
      </c>
      <c r="BM2791" s="227" t="s">
        <v>3870</v>
      </c>
    </row>
    <row r="2792" s="14" customFormat="1">
      <c r="A2792" s="14"/>
      <c r="B2792" s="245"/>
      <c r="C2792" s="246"/>
      <c r="D2792" s="236" t="s">
        <v>192</v>
      </c>
      <c r="E2792" s="247" t="s">
        <v>19</v>
      </c>
      <c r="F2792" s="248" t="s">
        <v>3871</v>
      </c>
      <c r="G2792" s="246"/>
      <c r="H2792" s="249">
        <v>2.1113405000000003</v>
      </c>
      <c r="I2792" s="250"/>
      <c r="J2792" s="246"/>
      <c r="K2792" s="246"/>
      <c r="L2792" s="251"/>
      <c r="M2792" s="252"/>
      <c r="N2792" s="253"/>
      <c r="O2792" s="253"/>
      <c r="P2792" s="253"/>
      <c r="Q2792" s="253"/>
      <c r="R2792" s="253"/>
      <c r="S2792" s="253"/>
      <c r="T2792" s="25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5" t="s">
        <v>192</v>
      </c>
      <c r="AU2792" s="255" t="s">
        <v>80</v>
      </c>
      <c r="AV2792" s="14" t="s">
        <v>80</v>
      </c>
      <c r="AW2792" s="14" t="s">
        <v>194</v>
      </c>
      <c r="AX2792" s="14" t="s">
        <v>78</v>
      </c>
      <c r="AY2792" s="255" t="s">
        <v>181</v>
      </c>
    </row>
    <row r="2793" s="14" customFormat="1">
      <c r="A2793" s="14"/>
      <c r="B2793" s="245"/>
      <c r="C2793" s="246"/>
      <c r="D2793" s="236" t="s">
        <v>192</v>
      </c>
      <c r="E2793" s="246"/>
      <c r="F2793" s="248" t="s">
        <v>3872</v>
      </c>
      <c r="G2793" s="246"/>
      <c r="H2793" s="249">
        <v>2.3220000000000001</v>
      </c>
      <c r="I2793" s="250"/>
      <c r="J2793" s="246"/>
      <c r="K2793" s="246"/>
      <c r="L2793" s="251"/>
      <c r="M2793" s="252"/>
      <c r="N2793" s="253"/>
      <c r="O2793" s="253"/>
      <c r="P2793" s="253"/>
      <c r="Q2793" s="253"/>
      <c r="R2793" s="253"/>
      <c r="S2793" s="253"/>
      <c r="T2793" s="25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5" t="s">
        <v>192</v>
      </c>
      <c r="AU2793" s="255" t="s">
        <v>80</v>
      </c>
      <c r="AV2793" s="14" t="s">
        <v>80</v>
      </c>
      <c r="AW2793" s="14" t="s">
        <v>4</v>
      </c>
      <c r="AX2793" s="14" t="s">
        <v>78</v>
      </c>
      <c r="AY2793" s="255" t="s">
        <v>181</v>
      </c>
    </row>
    <row r="2794" s="2" customFormat="1" ht="37.8" customHeight="1">
      <c r="A2794" s="41"/>
      <c r="B2794" s="42"/>
      <c r="C2794" s="216" t="s">
        <v>3873</v>
      </c>
      <c r="D2794" s="216" t="s">
        <v>183</v>
      </c>
      <c r="E2794" s="217" t="s">
        <v>3874</v>
      </c>
      <c r="F2794" s="218" t="s">
        <v>3875</v>
      </c>
      <c r="G2794" s="219" t="s">
        <v>283</v>
      </c>
      <c r="H2794" s="220">
        <v>11.4</v>
      </c>
      <c r="I2794" s="221"/>
      <c r="J2794" s="222">
        <f>ROUND(I2794*H2794,2)</f>
        <v>0</v>
      </c>
      <c r="K2794" s="218" t="s">
        <v>187</v>
      </c>
      <c r="L2794" s="47"/>
      <c r="M2794" s="223" t="s">
        <v>19</v>
      </c>
      <c r="N2794" s="224" t="s">
        <v>42</v>
      </c>
      <c r="O2794" s="87"/>
      <c r="P2794" s="225">
        <f>O2794*H2794</f>
        <v>0</v>
      </c>
      <c r="Q2794" s="225">
        <v>0</v>
      </c>
      <c r="R2794" s="225">
        <f>Q2794*H2794</f>
        <v>0</v>
      </c>
      <c r="S2794" s="225">
        <v>0</v>
      </c>
      <c r="T2794" s="226">
        <f>S2794*H2794</f>
        <v>0</v>
      </c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R2794" s="227" t="s">
        <v>308</v>
      </c>
      <c r="AT2794" s="227" t="s">
        <v>183</v>
      </c>
      <c r="AU2794" s="227" t="s">
        <v>80</v>
      </c>
      <c r="AY2794" s="20" t="s">
        <v>181</v>
      </c>
      <c r="BE2794" s="228">
        <f>IF(N2794="základní",J2794,0)</f>
        <v>0</v>
      </c>
      <c r="BF2794" s="228">
        <f>IF(N2794="snížená",J2794,0)</f>
        <v>0</v>
      </c>
      <c r="BG2794" s="228">
        <f>IF(N2794="zákl. přenesená",J2794,0)</f>
        <v>0</v>
      </c>
      <c r="BH2794" s="228">
        <f>IF(N2794="sníž. přenesená",J2794,0)</f>
        <v>0</v>
      </c>
      <c r="BI2794" s="228">
        <f>IF(N2794="nulová",J2794,0)</f>
        <v>0</v>
      </c>
      <c r="BJ2794" s="20" t="s">
        <v>78</v>
      </c>
      <c r="BK2794" s="228">
        <f>ROUND(I2794*H2794,2)</f>
        <v>0</v>
      </c>
      <c r="BL2794" s="20" t="s">
        <v>308</v>
      </c>
      <c r="BM2794" s="227" t="s">
        <v>3876</v>
      </c>
    </row>
    <row r="2795" s="2" customFormat="1">
      <c r="A2795" s="41"/>
      <c r="B2795" s="42"/>
      <c r="C2795" s="43"/>
      <c r="D2795" s="229" t="s">
        <v>190</v>
      </c>
      <c r="E2795" s="43"/>
      <c r="F2795" s="230" t="s">
        <v>3877</v>
      </c>
      <c r="G2795" s="43"/>
      <c r="H2795" s="43"/>
      <c r="I2795" s="231"/>
      <c r="J2795" s="43"/>
      <c r="K2795" s="43"/>
      <c r="L2795" s="47"/>
      <c r="M2795" s="232"/>
      <c r="N2795" s="233"/>
      <c r="O2795" s="87"/>
      <c r="P2795" s="87"/>
      <c r="Q2795" s="87"/>
      <c r="R2795" s="87"/>
      <c r="S2795" s="87"/>
      <c r="T2795" s="88"/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T2795" s="20" t="s">
        <v>190</v>
      </c>
      <c r="AU2795" s="20" t="s">
        <v>80</v>
      </c>
    </row>
    <row r="2796" s="14" customFormat="1">
      <c r="A2796" s="14"/>
      <c r="B2796" s="245"/>
      <c r="C2796" s="246"/>
      <c r="D2796" s="236" t="s">
        <v>192</v>
      </c>
      <c r="E2796" s="247" t="s">
        <v>19</v>
      </c>
      <c r="F2796" s="248" t="s">
        <v>3878</v>
      </c>
      <c r="G2796" s="246"/>
      <c r="H2796" s="249">
        <v>11.4</v>
      </c>
      <c r="I2796" s="250"/>
      <c r="J2796" s="246"/>
      <c r="K2796" s="246"/>
      <c r="L2796" s="251"/>
      <c r="M2796" s="252"/>
      <c r="N2796" s="253"/>
      <c r="O2796" s="253"/>
      <c r="P2796" s="253"/>
      <c r="Q2796" s="253"/>
      <c r="R2796" s="253"/>
      <c r="S2796" s="253"/>
      <c r="T2796" s="25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55" t="s">
        <v>192</v>
      </c>
      <c r="AU2796" s="255" t="s">
        <v>80</v>
      </c>
      <c r="AV2796" s="14" t="s">
        <v>80</v>
      </c>
      <c r="AW2796" s="14" t="s">
        <v>194</v>
      </c>
      <c r="AX2796" s="14" t="s">
        <v>71</v>
      </c>
      <c r="AY2796" s="255" t="s">
        <v>181</v>
      </c>
    </row>
    <row r="2797" s="2" customFormat="1" ht="24.15" customHeight="1">
      <c r="A2797" s="41"/>
      <c r="B2797" s="42"/>
      <c r="C2797" s="278" t="s">
        <v>3879</v>
      </c>
      <c r="D2797" s="278" t="s">
        <v>296</v>
      </c>
      <c r="E2797" s="279" t="s">
        <v>3880</v>
      </c>
      <c r="F2797" s="280" t="s">
        <v>3881</v>
      </c>
      <c r="G2797" s="281" t="s">
        <v>186</v>
      </c>
      <c r="H2797" s="282">
        <v>0.314</v>
      </c>
      <c r="I2797" s="283"/>
      <c r="J2797" s="284">
        <f>ROUND(I2797*H2797,2)</f>
        <v>0</v>
      </c>
      <c r="K2797" s="280" t="s">
        <v>187</v>
      </c>
      <c r="L2797" s="285"/>
      <c r="M2797" s="286" t="s">
        <v>19</v>
      </c>
      <c r="N2797" s="287" t="s">
        <v>42</v>
      </c>
      <c r="O2797" s="87"/>
      <c r="P2797" s="225">
        <f>O2797*H2797</f>
        <v>0</v>
      </c>
      <c r="Q2797" s="225">
        <v>0.55000000000000004</v>
      </c>
      <c r="R2797" s="225">
        <f>Q2797*H2797</f>
        <v>0.17270000000000002</v>
      </c>
      <c r="S2797" s="225">
        <v>0</v>
      </c>
      <c r="T2797" s="226">
        <f>S2797*H2797</f>
        <v>0</v>
      </c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R2797" s="227" t="s">
        <v>410</v>
      </c>
      <c r="AT2797" s="227" t="s">
        <v>296</v>
      </c>
      <c r="AU2797" s="227" t="s">
        <v>80</v>
      </c>
      <c r="AY2797" s="20" t="s">
        <v>181</v>
      </c>
      <c r="BE2797" s="228">
        <f>IF(N2797="základní",J2797,0)</f>
        <v>0</v>
      </c>
      <c r="BF2797" s="228">
        <f>IF(N2797="snížená",J2797,0)</f>
        <v>0</v>
      </c>
      <c r="BG2797" s="228">
        <f>IF(N2797="zákl. přenesená",J2797,0)</f>
        <v>0</v>
      </c>
      <c r="BH2797" s="228">
        <f>IF(N2797="sníž. přenesená",J2797,0)</f>
        <v>0</v>
      </c>
      <c r="BI2797" s="228">
        <f>IF(N2797="nulová",J2797,0)</f>
        <v>0</v>
      </c>
      <c r="BJ2797" s="20" t="s">
        <v>78</v>
      </c>
      <c r="BK2797" s="228">
        <f>ROUND(I2797*H2797,2)</f>
        <v>0</v>
      </c>
      <c r="BL2797" s="20" t="s">
        <v>308</v>
      </c>
      <c r="BM2797" s="227" t="s">
        <v>3882</v>
      </c>
    </row>
    <row r="2798" s="14" customFormat="1">
      <c r="A2798" s="14"/>
      <c r="B2798" s="245"/>
      <c r="C2798" s="246"/>
      <c r="D2798" s="236" t="s">
        <v>192</v>
      </c>
      <c r="E2798" s="247" t="s">
        <v>19</v>
      </c>
      <c r="F2798" s="248" t="s">
        <v>3883</v>
      </c>
      <c r="G2798" s="246"/>
      <c r="H2798" s="249">
        <v>0.28500000000000003</v>
      </c>
      <c r="I2798" s="250"/>
      <c r="J2798" s="246"/>
      <c r="K2798" s="246"/>
      <c r="L2798" s="251"/>
      <c r="M2798" s="252"/>
      <c r="N2798" s="253"/>
      <c r="O2798" s="253"/>
      <c r="P2798" s="253"/>
      <c r="Q2798" s="253"/>
      <c r="R2798" s="253"/>
      <c r="S2798" s="253"/>
      <c r="T2798" s="25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5" t="s">
        <v>192</v>
      </c>
      <c r="AU2798" s="255" t="s">
        <v>80</v>
      </c>
      <c r="AV2798" s="14" t="s">
        <v>80</v>
      </c>
      <c r="AW2798" s="14" t="s">
        <v>194</v>
      </c>
      <c r="AX2798" s="14" t="s">
        <v>78</v>
      </c>
      <c r="AY2798" s="255" t="s">
        <v>181</v>
      </c>
    </row>
    <row r="2799" s="14" customFormat="1">
      <c r="A2799" s="14"/>
      <c r="B2799" s="245"/>
      <c r="C2799" s="246"/>
      <c r="D2799" s="236" t="s">
        <v>192</v>
      </c>
      <c r="E2799" s="246"/>
      <c r="F2799" s="248" t="s">
        <v>3884</v>
      </c>
      <c r="G2799" s="246"/>
      <c r="H2799" s="249">
        <v>0.314</v>
      </c>
      <c r="I2799" s="250"/>
      <c r="J2799" s="246"/>
      <c r="K2799" s="246"/>
      <c r="L2799" s="251"/>
      <c r="M2799" s="252"/>
      <c r="N2799" s="253"/>
      <c r="O2799" s="253"/>
      <c r="P2799" s="253"/>
      <c r="Q2799" s="253"/>
      <c r="R2799" s="253"/>
      <c r="S2799" s="253"/>
      <c r="T2799" s="25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55" t="s">
        <v>192</v>
      </c>
      <c r="AU2799" s="255" t="s">
        <v>80</v>
      </c>
      <c r="AV2799" s="14" t="s">
        <v>80</v>
      </c>
      <c r="AW2799" s="14" t="s">
        <v>4</v>
      </c>
      <c r="AX2799" s="14" t="s">
        <v>78</v>
      </c>
      <c r="AY2799" s="255" t="s">
        <v>181</v>
      </c>
    </row>
    <row r="2800" s="2" customFormat="1" ht="16.5" customHeight="1">
      <c r="A2800" s="41"/>
      <c r="B2800" s="42"/>
      <c r="C2800" s="278" t="s">
        <v>3885</v>
      </c>
      <c r="D2800" s="278" t="s">
        <v>296</v>
      </c>
      <c r="E2800" s="279" t="s">
        <v>3886</v>
      </c>
      <c r="F2800" s="280" t="s">
        <v>3887</v>
      </c>
      <c r="G2800" s="281" t="s">
        <v>186</v>
      </c>
      <c r="H2800" s="282">
        <v>0.090999999999999998</v>
      </c>
      <c r="I2800" s="283"/>
      <c r="J2800" s="284">
        <f>ROUND(I2800*H2800,2)</f>
        <v>0</v>
      </c>
      <c r="K2800" s="280" t="s">
        <v>187</v>
      </c>
      <c r="L2800" s="285"/>
      <c r="M2800" s="286" t="s">
        <v>19</v>
      </c>
      <c r="N2800" s="287" t="s">
        <v>42</v>
      </c>
      <c r="O2800" s="87"/>
      <c r="P2800" s="225">
        <f>O2800*H2800</f>
        <v>0</v>
      </c>
      <c r="Q2800" s="225">
        <v>0.55000000000000004</v>
      </c>
      <c r="R2800" s="225">
        <f>Q2800*H2800</f>
        <v>0.050050000000000004</v>
      </c>
      <c r="S2800" s="225">
        <v>0</v>
      </c>
      <c r="T2800" s="226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27" t="s">
        <v>410</v>
      </c>
      <c r="AT2800" s="227" t="s">
        <v>296</v>
      </c>
      <c r="AU2800" s="227" t="s">
        <v>80</v>
      </c>
      <c r="AY2800" s="20" t="s">
        <v>181</v>
      </c>
      <c r="BE2800" s="228">
        <f>IF(N2800="základní",J2800,0)</f>
        <v>0</v>
      </c>
      <c r="BF2800" s="228">
        <f>IF(N2800="snížená",J2800,0)</f>
        <v>0</v>
      </c>
      <c r="BG2800" s="228">
        <f>IF(N2800="zákl. přenesená",J2800,0)</f>
        <v>0</v>
      </c>
      <c r="BH2800" s="228">
        <f>IF(N2800="sníž. přenesená",J2800,0)</f>
        <v>0</v>
      </c>
      <c r="BI2800" s="228">
        <f>IF(N2800="nulová",J2800,0)</f>
        <v>0</v>
      </c>
      <c r="BJ2800" s="20" t="s">
        <v>78</v>
      </c>
      <c r="BK2800" s="228">
        <f>ROUND(I2800*H2800,2)</f>
        <v>0</v>
      </c>
      <c r="BL2800" s="20" t="s">
        <v>308</v>
      </c>
      <c r="BM2800" s="227" t="s">
        <v>3888</v>
      </c>
    </row>
    <row r="2801" s="14" customFormat="1">
      <c r="A2801" s="14"/>
      <c r="B2801" s="245"/>
      <c r="C2801" s="246"/>
      <c r="D2801" s="236" t="s">
        <v>192</v>
      </c>
      <c r="E2801" s="247" t="s">
        <v>19</v>
      </c>
      <c r="F2801" s="248" t="s">
        <v>3889</v>
      </c>
      <c r="G2801" s="246"/>
      <c r="H2801" s="249">
        <v>0.083040000000000003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192</v>
      </c>
      <c r="AU2801" s="255" t="s">
        <v>80</v>
      </c>
      <c r="AV2801" s="14" t="s">
        <v>80</v>
      </c>
      <c r="AW2801" s="14" t="s">
        <v>194</v>
      </c>
      <c r="AX2801" s="14" t="s">
        <v>71</v>
      </c>
      <c r="AY2801" s="255" t="s">
        <v>181</v>
      </c>
    </row>
    <row r="2802" s="14" customFormat="1">
      <c r="A2802" s="14"/>
      <c r="B2802" s="245"/>
      <c r="C2802" s="246"/>
      <c r="D2802" s="236" t="s">
        <v>192</v>
      </c>
      <c r="E2802" s="246"/>
      <c r="F2802" s="248" t="s">
        <v>3890</v>
      </c>
      <c r="G2802" s="246"/>
      <c r="H2802" s="249">
        <v>0.090999999999999998</v>
      </c>
      <c r="I2802" s="250"/>
      <c r="J2802" s="246"/>
      <c r="K2802" s="246"/>
      <c r="L2802" s="251"/>
      <c r="M2802" s="252"/>
      <c r="N2802" s="253"/>
      <c r="O2802" s="253"/>
      <c r="P2802" s="253"/>
      <c r="Q2802" s="253"/>
      <c r="R2802" s="253"/>
      <c r="S2802" s="253"/>
      <c r="T2802" s="25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55" t="s">
        <v>192</v>
      </c>
      <c r="AU2802" s="255" t="s">
        <v>80</v>
      </c>
      <c r="AV2802" s="14" t="s">
        <v>80</v>
      </c>
      <c r="AW2802" s="14" t="s">
        <v>4</v>
      </c>
      <c r="AX2802" s="14" t="s">
        <v>78</v>
      </c>
      <c r="AY2802" s="255" t="s">
        <v>181</v>
      </c>
    </row>
    <row r="2803" s="2" customFormat="1" ht="33" customHeight="1">
      <c r="A2803" s="41"/>
      <c r="B2803" s="42"/>
      <c r="C2803" s="216" t="s">
        <v>3891</v>
      </c>
      <c r="D2803" s="216" t="s">
        <v>183</v>
      </c>
      <c r="E2803" s="217" t="s">
        <v>3892</v>
      </c>
      <c r="F2803" s="218" t="s">
        <v>3893</v>
      </c>
      <c r="G2803" s="219" t="s">
        <v>283</v>
      </c>
      <c r="H2803" s="220">
        <v>11.4</v>
      </c>
      <c r="I2803" s="221"/>
      <c r="J2803" s="222">
        <f>ROUND(I2803*H2803,2)</f>
        <v>0</v>
      </c>
      <c r="K2803" s="218" t="s">
        <v>187</v>
      </c>
      <c r="L2803" s="47"/>
      <c r="M2803" s="223" t="s">
        <v>19</v>
      </c>
      <c r="N2803" s="224" t="s">
        <v>42</v>
      </c>
      <c r="O2803" s="87"/>
      <c r="P2803" s="225">
        <f>O2803*H2803</f>
        <v>0</v>
      </c>
      <c r="Q2803" s="225">
        <v>0</v>
      </c>
      <c r="R2803" s="225">
        <f>Q2803*H2803</f>
        <v>0</v>
      </c>
      <c r="S2803" s="225">
        <v>0.014</v>
      </c>
      <c r="T2803" s="226">
        <f>S2803*H2803</f>
        <v>0.15960000000000002</v>
      </c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R2803" s="227" t="s">
        <v>308</v>
      </c>
      <c r="AT2803" s="227" t="s">
        <v>183</v>
      </c>
      <c r="AU2803" s="227" t="s">
        <v>80</v>
      </c>
      <c r="AY2803" s="20" t="s">
        <v>181</v>
      </c>
      <c r="BE2803" s="228">
        <f>IF(N2803="základní",J2803,0)</f>
        <v>0</v>
      </c>
      <c r="BF2803" s="228">
        <f>IF(N2803="snížená",J2803,0)</f>
        <v>0</v>
      </c>
      <c r="BG2803" s="228">
        <f>IF(N2803="zákl. přenesená",J2803,0)</f>
        <v>0</v>
      </c>
      <c r="BH2803" s="228">
        <f>IF(N2803="sníž. přenesená",J2803,0)</f>
        <v>0</v>
      </c>
      <c r="BI2803" s="228">
        <f>IF(N2803="nulová",J2803,0)</f>
        <v>0</v>
      </c>
      <c r="BJ2803" s="20" t="s">
        <v>78</v>
      </c>
      <c r="BK2803" s="228">
        <f>ROUND(I2803*H2803,2)</f>
        <v>0</v>
      </c>
      <c r="BL2803" s="20" t="s">
        <v>308</v>
      </c>
      <c r="BM2803" s="227" t="s">
        <v>3894</v>
      </c>
    </row>
    <row r="2804" s="2" customFormat="1">
      <c r="A2804" s="41"/>
      <c r="B2804" s="42"/>
      <c r="C2804" s="43"/>
      <c r="D2804" s="229" t="s">
        <v>190</v>
      </c>
      <c r="E2804" s="43"/>
      <c r="F2804" s="230" t="s">
        <v>3895</v>
      </c>
      <c r="G2804" s="43"/>
      <c r="H2804" s="43"/>
      <c r="I2804" s="231"/>
      <c r="J2804" s="43"/>
      <c r="K2804" s="43"/>
      <c r="L2804" s="47"/>
      <c r="M2804" s="232"/>
      <c r="N2804" s="233"/>
      <c r="O2804" s="87"/>
      <c r="P2804" s="87"/>
      <c r="Q2804" s="87"/>
      <c r="R2804" s="87"/>
      <c r="S2804" s="87"/>
      <c r="T2804" s="88"/>
      <c r="U2804" s="41"/>
      <c r="V2804" s="41"/>
      <c r="W2804" s="41"/>
      <c r="X2804" s="41"/>
      <c r="Y2804" s="41"/>
      <c r="Z2804" s="41"/>
      <c r="AA2804" s="41"/>
      <c r="AB2804" s="41"/>
      <c r="AC2804" s="41"/>
      <c r="AD2804" s="41"/>
      <c r="AE2804" s="41"/>
      <c r="AT2804" s="20" t="s">
        <v>190</v>
      </c>
      <c r="AU2804" s="20" t="s">
        <v>80</v>
      </c>
    </row>
    <row r="2805" s="14" customFormat="1">
      <c r="A2805" s="14"/>
      <c r="B2805" s="245"/>
      <c r="C2805" s="246"/>
      <c r="D2805" s="236" t="s">
        <v>192</v>
      </c>
      <c r="E2805" s="247" t="s">
        <v>19</v>
      </c>
      <c r="F2805" s="248" t="s">
        <v>3878</v>
      </c>
      <c r="G2805" s="246"/>
      <c r="H2805" s="249">
        <v>11.4</v>
      </c>
      <c r="I2805" s="250"/>
      <c r="J2805" s="246"/>
      <c r="K2805" s="246"/>
      <c r="L2805" s="251"/>
      <c r="M2805" s="252"/>
      <c r="N2805" s="253"/>
      <c r="O2805" s="253"/>
      <c r="P2805" s="253"/>
      <c r="Q2805" s="253"/>
      <c r="R2805" s="253"/>
      <c r="S2805" s="253"/>
      <c r="T2805" s="25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5" t="s">
        <v>192</v>
      </c>
      <c r="AU2805" s="255" t="s">
        <v>80</v>
      </c>
      <c r="AV2805" s="14" t="s">
        <v>80</v>
      </c>
      <c r="AW2805" s="14" t="s">
        <v>194</v>
      </c>
      <c r="AX2805" s="14" t="s">
        <v>71</v>
      </c>
      <c r="AY2805" s="255" t="s">
        <v>181</v>
      </c>
    </row>
    <row r="2806" s="2" customFormat="1" ht="37.8" customHeight="1">
      <c r="A2806" s="41"/>
      <c r="B2806" s="42"/>
      <c r="C2806" s="216" t="s">
        <v>3896</v>
      </c>
      <c r="D2806" s="216" t="s">
        <v>183</v>
      </c>
      <c r="E2806" s="217" t="s">
        <v>3897</v>
      </c>
      <c r="F2806" s="218" t="s">
        <v>3898</v>
      </c>
      <c r="G2806" s="219" t="s">
        <v>304</v>
      </c>
      <c r="H2806" s="220">
        <v>22.5</v>
      </c>
      <c r="I2806" s="221"/>
      <c r="J2806" s="222">
        <f>ROUND(I2806*H2806,2)</f>
        <v>0</v>
      </c>
      <c r="K2806" s="218" t="s">
        <v>187</v>
      </c>
      <c r="L2806" s="47"/>
      <c r="M2806" s="223" t="s">
        <v>19</v>
      </c>
      <c r="N2806" s="224" t="s">
        <v>42</v>
      </c>
      <c r="O2806" s="87"/>
      <c r="P2806" s="225">
        <f>O2806*H2806</f>
        <v>0</v>
      </c>
      <c r="Q2806" s="225">
        <v>0</v>
      </c>
      <c r="R2806" s="225">
        <f>Q2806*H2806</f>
        <v>0</v>
      </c>
      <c r="S2806" s="225">
        <v>0</v>
      </c>
      <c r="T2806" s="226">
        <f>S2806*H2806</f>
        <v>0</v>
      </c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R2806" s="227" t="s">
        <v>308</v>
      </c>
      <c r="AT2806" s="227" t="s">
        <v>183</v>
      </c>
      <c r="AU2806" s="227" t="s">
        <v>80</v>
      </c>
      <c r="AY2806" s="20" t="s">
        <v>181</v>
      </c>
      <c r="BE2806" s="228">
        <f>IF(N2806="základní",J2806,0)</f>
        <v>0</v>
      </c>
      <c r="BF2806" s="228">
        <f>IF(N2806="snížená",J2806,0)</f>
        <v>0</v>
      </c>
      <c r="BG2806" s="228">
        <f>IF(N2806="zákl. přenesená",J2806,0)</f>
        <v>0</v>
      </c>
      <c r="BH2806" s="228">
        <f>IF(N2806="sníž. přenesená",J2806,0)</f>
        <v>0</v>
      </c>
      <c r="BI2806" s="228">
        <f>IF(N2806="nulová",J2806,0)</f>
        <v>0</v>
      </c>
      <c r="BJ2806" s="20" t="s">
        <v>78</v>
      </c>
      <c r="BK2806" s="228">
        <f>ROUND(I2806*H2806,2)</f>
        <v>0</v>
      </c>
      <c r="BL2806" s="20" t="s">
        <v>308</v>
      </c>
      <c r="BM2806" s="227" t="s">
        <v>3899</v>
      </c>
    </row>
    <row r="2807" s="2" customFormat="1">
      <c r="A2807" s="41"/>
      <c r="B2807" s="42"/>
      <c r="C2807" s="43"/>
      <c r="D2807" s="229" t="s">
        <v>190</v>
      </c>
      <c r="E2807" s="43"/>
      <c r="F2807" s="230" t="s">
        <v>3900</v>
      </c>
      <c r="G2807" s="43"/>
      <c r="H2807" s="43"/>
      <c r="I2807" s="231"/>
      <c r="J2807" s="43"/>
      <c r="K2807" s="43"/>
      <c r="L2807" s="47"/>
      <c r="M2807" s="232"/>
      <c r="N2807" s="233"/>
      <c r="O2807" s="87"/>
      <c r="P2807" s="87"/>
      <c r="Q2807" s="87"/>
      <c r="R2807" s="87"/>
      <c r="S2807" s="87"/>
      <c r="T2807" s="88"/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T2807" s="20" t="s">
        <v>190</v>
      </c>
      <c r="AU2807" s="20" t="s">
        <v>80</v>
      </c>
    </row>
    <row r="2808" s="14" customFormat="1">
      <c r="A2808" s="14"/>
      <c r="B2808" s="245"/>
      <c r="C2808" s="246"/>
      <c r="D2808" s="236" t="s">
        <v>192</v>
      </c>
      <c r="E2808" s="247" t="s">
        <v>19</v>
      </c>
      <c r="F2808" s="248" t="s">
        <v>3901</v>
      </c>
      <c r="G2808" s="246"/>
      <c r="H2808" s="249">
        <v>22.5</v>
      </c>
      <c r="I2808" s="250"/>
      <c r="J2808" s="246"/>
      <c r="K2808" s="246"/>
      <c r="L2808" s="251"/>
      <c r="M2808" s="252"/>
      <c r="N2808" s="253"/>
      <c r="O2808" s="253"/>
      <c r="P2808" s="253"/>
      <c r="Q2808" s="253"/>
      <c r="R2808" s="253"/>
      <c r="S2808" s="253"/>
      <c r="T2808" s="25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55" t="s">
        <v>192</v>
      </c>
      <c r="AU2808" s="255" t="s">
        <v>80</v>
      </c>
      <c r="AV2808" s="14" t="s">
        <v>80</v>
      </c>
      <c r="AW2808" s="14" t="s">
        <v>194</v>
      </c>
      <c r="AX2808" s="14" t="s">
        <v>71</v>
      </c>
      <c r="AY2808" s="255" t="s">
        <v>181</v>
      </c>
    </row>
    <row r="2809" s="2" customFormat="1" ht="21.75" customHeight="1">
      <c r="A2809" s="41"/>
      <c r="B2809" s="42"/>
      <c r="C2809" s="278" t="s">
        <v>3902</v>
      </c>
      <c r="D2809" s="278" t="s">
        <v>296</v>
      </c>
      <c r="E2809" s="279" t="s">
        <v>3903</v>
      </c>
      <c r="F2809" s="280" t="s">
        <v>3904</v>
      </c>
      <c r="G2809" s="281" t="s">
        <v>186</v>
      </c>
      <c r="H2809" s="282">
        <v>1.238</v>
      </c>
      <c r="I2809" s="283"/>
      <c r="J2809" s="284">
        <f>ROUND(I2809*H2809,2)</f>
        <v>0</v>
      </c>
      <c r="K2809" s="280" t="s">
        <v>187</v>
      </c>
      <c r="L2809" s="285"/>
      <c r="M2809" s="286" t="s">
        <v>19</v>
      </c>
      <c r="N2809" s="287" t="s">
        <v>42</v>
      </c>
      <c r="O2809" s="87"/>
      <c r="P2809" s="225">
        <f>O2809*H2809</f>
        <v>0</v>
      </c>
      <c r="Q2809" s="225">
        <v>0.55000000000000004</v>
      </c>
      <c r="R2809" s="225">
        <f>Q2809*H2809</f>
        <v>0.68090000000000006</v>
      </c>
      <c r="S2809" s="225">
        <v>0</v>
      </c>
      <c r="T2809" s="226">
        <f>S2809*H2809</f>
        <v>0</v>
      </c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R2809" s="227" t="s">
        <v>410</v>
      </c>
      <c r="AT2809" s="227" t="s">
        <v>296</v>
      </c>
      <c r="AU2809" s="227" t="s">
        <v>80</v>
      </c>
      <c r="AY2809" s="20" t="s">
        <v>181</v>
      </c>
      <c r="BE2809" s="228">
        <f>IF(N2809="základní",J2809,0)</f>
        <v>0</v>
      </c>
      <c r="BF2809" s="228">
        <f>IF(N2809="snížená",J2809,0)</f>
        <v>0</v>
      </c>
      <c r="BG2809" s="228">
        <f>IF(N2809="zákl. přenesená",J2809,0)</f>
        <v>0</v>
      </c>
      <c r="BH2809" s="228">
        <f>IF(N2809="sníž. přenesená",J2809,0)</f>
        <v>0</v>
      </c>
      <c r="BI2809" s="228">
        <f>IF(N2809="nulová",J2809,0)</f>
        <v>0</v>
      </c>
      <c r="BJ2809" s="20" t="s">
        <v>78</v>
      </c>
      <c r="BK2809" s="228">
        <f>ROUND(I2809*H2809,2)</f>
        <v>0</v>
      </c>
      <c r="BL2809" s="20" t="s">
        <v>308</v>
      </c>
      <c r="BM2809" s="227" t="s">
        <v>3905</v>
      </c>
    </row>
    <row r="2810" s="14" customFormat="1">
      <c r="A2810" s="14"/>
      <c r="B2810" s="245"/>
      <c r="C2810" s="246"/>
      <c r="D2810" s="236" t="s">
        <v>192</v>
      </c>
      <c r="E2810" s="247" t="s">
        <v>19</v>
      </c>
      <c r="F2810" s="248" t="s">
        <v>3906</v>
      </c>
      <c r="G2810" s="246"/>
      <c r="H2810" s="249">
        <v>1.125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192</v>
      </c>
      <c r="AU2810" s="255" t="s">
        <v>80</v>
      </c>
      <c r="AV2810" s="14" t="s">
        <v>80</v>
      </c>
      <c r="AW2810" s="14" t="s">
        <v>194</v>
      </c>
      <c r="AX2810" s="14" t="s">
        <v>78</v>
      </c>
      <c r="AY2810" s="255" t="s">
        <v>181</v>
      </c>
    </row>
    <row r="2811" s="14" customFormat="1">
      <c r="A2811" s="14"/>
      <c r="B2811" s="245"/>
      <c r="C2811" s="246"/>
      <c r="D2811" s="236" t="s">
        <v>192</v>
      </c>
      <c r="E2811" s="246"/>
      <c r="F2811" s="248" t="s">
        <v>3646</v>
      </c>
      <c r="G2811" s="246"/>
      <c r="H2811" s="249">
        <v>1.238</v>
      </c>
      <c r="I2811" s="250"/>
      <c r="J2811" s="246"/>
      <c r="K2811" s="246"/>
      <c r="L2811" s="251"/>
      <c r="M2811" s="252"/>
      <c r="N2811" s="253"/>
      <c r="O2811" s="253"/>
      <c r="P2811" s="253"/>
      <c r="Q2811" s="253"/>
      <c r="R2811" s="253"/>
      <c r="S2811" s="253"/>
      <c r="T2811" s="25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55" t="s">
        <v>192</v>
      </c>
      <c r="AU2811" s="255" t="s">
        <v>80</v>
      </c>
      <c r="AV2811" s="14" t="s">
        <v>80</v>
      </c>
      <c r="AW2811" s="14" t="s">
        <v>4</v>
      </c>
      <c r="AX2811" s="14" t="s">
        <v>78</v>
      </c>
      <c r="AY2811" s="255" t="s">
        <v>181</v>
      </c>
    </row>
    <row r="2812" s="2" customFormat="1" ht="24.15" customHeight="1">
      <c r="A2812" s="41"/>
      <c r="B2812" s="42"/>
      <c r="C2812" s="216" t="s">
        <v>3907</v>
      </c>
      <c r="D2812" s="216" t="s">
        <v>183</v>
      </c>
      <c r="E2812" s="217" t="s">
        <v>3908</v>
      </c>
      <c r="F2812" s="218" t="s">
        <v>3909</v>
      </c>
      <c r="G2812" s="219" t="s">
        <v>304</v>
      </c>
      <c r="H2812" s="220">
        <v>22.5</v>
      </c>
      <c r="I2812" s="221"/>
      <c r="J2812" s="222">
        <f>ROUND(I2812*H2812,2)</f>
        <v>0</v>
      </c>
      <c r="K2812" s="218" t="s">
        <v>187</v>
      </c>
      <c r="L2812" s="47"/>
      <c r="M2812" s="223" t="s">
        <v>19</v>
      </c>
      <c r="N2812" s="224" t="s">
        <v>42</v>
      </c>
      <c r="O2812" s="87"/>
      <c r="P2812" s="225">
        <f>O2812*H2812</f>
        <v>0</v>
      </c>
      <c r="Q2812" s="225">
        <v>0</v>
      </c>
      <c r="R2812" s="225">
        <f>Q2812*H2812</f>
        <v>0</v>
      </c>
      <c r="S2812" s="225">
        <v>0.025000000000000001</v>
      </c>
      <c r="T2812" s="226">
        <f>S2812*H2812</f>
        <v>0.5625</v>
      </c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R2812" s="227" t="s">
        <v>308</v>
      </c>
      <c r="AT2812" s="227" t="s">
        <v>183</v>
      </c>
      <c r="AU2812" s="227" t="s">
        <v>80</v>
      </c>
      <c r="AY2812" s="20" t="s">
        <v>181</v>
      </c>
      <c r="BE2812" s="228">
        <f>IF(N2812="základní",J2812,0)</f>
        <v>0</v>
      </c>
      <c r="BF2812" s="228">
        <f>IF(N2812="snížená",J2812,0)</f>
        <v>0</v>
      </c>
      <c r="BG2812" s="228">
        <f>IF(N2812="zákl. přenesená",J2812,0)</f>
        <v>0</v>
      </c>
      <c r="BH2812" s="228">
        <f>IF(N2812="sníž. přenesená",J2812,0)</f>
        <v>0</v>
      </c>
      <c r="BI2812" s="228">
        <f>IF(N2812="nulová",J2812,0)</f>
        <v>0</v>
      </c>
      <c r="BJ2812" s="20" t="s">
        <v>78</v>
      </c>
      <c r="BK2812" s="228">
        <f>ROUND(I2812*H2812,2)</f>
        <v>0</v>
      </c>
      <c r="BL2812" s="20" t="s">
        <v>308</v>
      </c>
      <c r="BM2812" s="227" t="s">
        <v>3910</v>
      </c>
    </row>
    <row r="2813" s="2" customFormat="1">
      <c r="A2813" s="41"/>
      <c r="B2813" s="42"/>
      <c r="C2813" s="43"/>
      <c r="D2813" s="229" t="s">
        <v>190</v>
      </c>
      <c r="E2813" s="43"/>
      <c r="F2813" s="230" t="s">
        <v>3911</v>
      </c>
      <c r="G2813" s="43"/>
      <c r="H2813" s="43"/>
      <c r="I2813" s="231"/>
      <c r="J2813" s="43"/>
      <c r="K2813" s="43"/>
      <c r="L2813" s="47"/>
      <c r="M2813" s="232"/>
      <c r="N2813" s="233"/>
      <c r="O2813" s="87"/>
      <c r="P2813" s="87"/>
      <c r="Q2813" s="87"/>
      <c r="R2813" s="87"/>
      <c r="S2813" s="87"/>
      <c r="T2813" s="88"/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T2813" s="20" t="s">
        <v>190</v>
      </c>
      <c r="AU2813" s="20" t="s">
        <v>80</v>
      </c>
    </row>
    <row r="2814" s="14" customFormat="1">
      <c r="A2814" s="14"/>
      <c r="B2814" s="245"/>
      <c r="C2814" s="246"/>
      <c r="D2814" s="236" t="s">
        <v>192</v>
      </c>
      <c r="E2814" s="247" t="s">
        <v>19</v>
      </c>
      <c r="F2814" s="248" t="s">
        <v>3901</v>
      </c>
      <c r="G2814" s="246"/>
      <c r="H2814" s="249">
        <v>22.5</v>
      </c>
      <c r="I2814" s="250"/>
      <c r="J2814" s="246"/>
      <c r="K2814" s="246"/>
      <c r="L2814" s="251"/>
      <c r="M2814" s="252"/>
      <c r="N2814" s="253"/>
      <c r="O2814" s="253"/>
      <c r="P2814" s="253"/>
      <c r="Q2814" s="253"/>
      <c r="R2814" s="253"/>
      <c r="S2814" s="253"/>
      <c r="T2814" s="25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5" t="s">
        <v>192</v>
      </c>
      <c r="AU2814" s="255" t="s">
        <v>80</v>
      </c>
      <c r="AV2814" s="14" t="s">
        <v>80</v>
      </c>
      <c r="AW2814" s="14" t="s">
        <v>194</v>
      </c>
      <c r="AX2814" s="14" t="s">
        <v>71</v>
      </c>
      <c r="AY2814" s="255" t="s">
        <v>181</v>
      </c>
    </row>
    <row r="2815" s="2" customFormat="1" ht="16.5" customHeight="1">
      <c r="A2815" s="41"/>
      <c r="B2815" s="42"/>
      <c r="C2815" s="216" t="s">
        <v>3912</v>
      </c>
      <c r="D2815" s="216" t="s">
        <v>183</v>
      </c>
      <c r="E2815" s="217" t="s">
        <v>3913</v>
      </c>
      <c r="F2815" s="218" t="s">
        <v>3914</v>
      </c>
      <c r="G2815" s="219" t="s">
        <v>304</v>
      </c>
      <c r="H2815" s="220">
        <v>214.50999999999999</v>
      </c>
      <c r="I2815" s="221"/>
      <c r="J2815" s="222">
        <f>ROUND(I2815*H2815,2)</f>
        <v>0</v>
      </c>
      <c r="K2815" s="218" t="s">
        <v>19</v>
      </c>
      <c r="L2815" s="47"/>
      <c r="M2815" s="223" t="s">
        <v>19</v>
      </c>
      <c r="N2815" s="224" t="s">
        <v>42</v>
      </c>
      <c r="O2815" s="87"/>
      <c r="P2815" s="225">
        <f>O2815*H2815</f>
        <v>0</v>
      </c>
      <c r="Q2815" s="225">
        <v>0</v>
      </c>
      <c r="R2815" s="225">
        <f>Q2815*H2815</f>
        <v>0</v>
      </c>
      <c r="S2815" s="225">
        <v>0</v>
      </c>
      <c r="T2815" s="226">
        <f>S2815*H2815</f>
        <v>0</v>
      </c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R2815" s="227" t="s">
        <v>308</v>
      </c>
      <c r="AT2815" s="227" t="s">
        <v>183</v>
      </c>
      <c r="AU2815" s="227" t="s">
        <v>80</v>
      </c>
      <c r="AY2815" s="20" t="s">
        <v>181</v>
      </c>
      <c r="BE2815" s="228">
        <f>IF(N2815="základní",J2815,0)</f>
        <v>0</v>
      </c>
      <c r="BF2815" s="228">
        <f>IF(N2815="snížená",J2815,0)</f>
        <v>0</v>
      </c>
      <c r="BG2815" s="228">
        <f>IF(N2815="zákl. přenesená",J2815,0)</f>
        <v>0</v>
      </c>
      <c r="BH2815" s="228">
        <f>IF(N2815="sníž. přenesená",J2815,0)</f>
        <v>0</v>
      </c>
      <c r="BI2815" s="228">
        <f>IF(N2815="nulová",J2815,0)</f>
        <v>0</v>
      </c>
      <c r="BJ2815" s="20" t="s">
        <v>78</v>
      </c>
      <c r="BK2815" s="228">
        <f>ROUND(I2815*H2815,2)</f>
        <v>0</v>
      </c>
      <c r="BL2815" s="20" t="s">
        <v>308</v>
      </c>
      <c r="BM2815" s="227" t="s">
        <v>3915</v>
      </c>
    </row>
    <row r="2816" s="14" customFormat="1">
      <c r="A2816" s="14"/>
      <c r="B2816" s="245"/>
      <c r="C2816" s="246"/>
      <c r="D2816" s="236" t="s">
        <v>192</v>
      </c>
      <c r="E2816" s="247" t="s">
        <v>19</v>
      </c>
      <c r="F2816" s="248" t="s">
        <v>3916</v>
      </c>
      <c r="G2816" s="246"/>
      <c r="H2816" s="249">
        <v>214.50999999999999</v>
      </c>
      <c r="I2816" s="250"/>
      <c r="J2816" s="246"/>
      <c r="K2816" s="246"/>
      <c r="L2816" s="251"/>
      <c r="M2816" s="252"/>
      <c r="N2816" s="253"/>
      <c r="O2816" s="253"/>
      <c r="P2816" s="253"/>
      <c r="Q2816" s="253"/>
      <c r="R2816" s="253"/>
      <c r="S2816" s="253"/>
      <c r="T2816" s="25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5" t="s">
        <v>192</v>
      </c>
      <c r="AU2816" s="255" t="s">
        <v>80</v>
      </c>
      <c r="AV2816" s="14" t="s">
        <v>80</v>
      </c>
      <c r="AW2816" s="14" t="s">
        <v>194</v>
      </c>
      <c r="AX2816" s="14" t="s">
        <v>71</v>
      </c>
      <c r="AY2816" s="255" t="s">
        <v>181</v>
      </c>
    </row>
    <row r="2817" s="2" customFormat="1" ht="16.5" customHeight="1">
      <c r="A2817" s="41"/>
      <c r="B2817" s="42"/>
      <c r="C2817" s="278" t="s">
        <v>3917</v>
      </c>
      <c r="D2817" s="278" t="s">
        <v>296</v>
      </c>
      <c r="E2817" s="279" t="s">
        <v>3918</v>
      </c>
      <c r="F2817" s="280" t="s">
        <v>3919</v>
      </c>
      <c r="G2817" s="281" t="s">
        <v>304</v>
      </c>
      <c r="H2817" s="282">
        <v>235.96100000000001</v>
      </c>
      <c r="I2817" s="283"/>
      <c r="J2817" s="284">
        <f>ROUND(I2817*H2817,2)</f>
        <v>0</v>
      </c>
      <c r="K2817" s="280" t="s">
        <v>19</v>
      </c>
      <c r="L2817" s="285"/>
      <c r="M2817" s="286" t="s">
        <v>19</v>
      </c>
      <c r="N2817" s="287" t="s">
        <v>42</v>
      </c>
      <c r="O2817" s="87"/>
      <c r="P2817" s="225">
        <f>O2817*H2817</f>
        <v>0</v>
      </c>
      <c r="Q2817" s="225">
        <v>0.00029999999999999997</v>
      </c>
      <c r="R2817" s="225">
        <f>Q2817*H2817</f>
        <v>0.070788299999999998</v>
      </c>
      <c r="S2817" s="225">
        <v>0</v>
      </c>
      <c r="T2817" s="226">
        <f>S2817*H2817</f>
        <v>0</v>
      </c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R2817" s="227" t="s">
        <v>410</v>
      </c>
      <c r="AT2817" s="227" t="s">
        <v>296</v>
      </c>
      <c r="AU2817" s="227" t="s">
        <v>80</v>
      </c>
      <c r="AY2817" s="20" t="s">
        <v>181</v>
      </c>
      <c r="BE2817" s="228">
        <f>IF(N2817="základní",J2817,0)</f>
        <v>0</v>
      </c>
      <c r="BF2817" s="228">
        <f>IF(N2817="snížená",J2817,0)</f>
        <v>0</v>
      </c>
      <c r="BG2817" s="228">
        <f>IF(N2817="zákl. přenesená",J2817,0)</f>
        <v>0</v>
      </c>
      <c r="BH2817" s="228">
        <f>IF(N2817="sníž. přenesená",J2817,0)</f>
        <v>0</v>
      </c>
      <c r="BI2817" s="228">
        <f>IF(N2817="nulová",J2817,0)</f>
        <v>0</v>
      </c>
      <c r="BJ2817" s="20" t="s">
        <v>78</v>
      </c>
      <c r="BK2817" s="228">
        <f>ROUND(I2817*H2817,2)</f>
        <v>0</v>
      </c>
      <c r="BL2817" s="20" t="s">
        <v>308</v>
      </c>
      <c r="BM2817" s="227" t="s">
        <v>3920</v>
      </c>
    </row>
    <row r="2818" s="14" customFormat="1">
      <c r="A2818" s="14"/>
      <c r="B2818" s="245"/>
      <c r="C2818" s="246"/>
      <c r="D2818" s="236" t="s">
        <v>192</v>
      </c>
      <c r="E2818" s="246"/>
      <c r="F2818" s="248" t="s">
        <v>3921</v>
      </c>
      <c r="G2818" s="246"/>
      <c r="H2818" s="249">
        <v>235.96100000000001</v>
      </c>
      <c r="I2818" s="250"/>
      <c r="J2818" s="246"/>
      <c r="K2818" s="246"/>
      <c r="L2818" s="251"/>
      <c r="M2818" s="252"/>
      <c r="N2818" s="253"/>
      <c r="O2818" s="253"/>
      <c r="P2818" s="253"/>
      <c r="Q2818" s="253"/>
      <c r="R2818" s="253"/>
      <c r="S2818" s="253"/>
      <c r="T2818" s="25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5" t="s">
        <v>192</v>
      </c>
      <c r="AU2818" s="255" t="s">
        <v>80</v>
      </c>
      <c r="AV2818" s="14" t="s">
        <v>80</v>
      </c>
      <c r="AW2818" s="14" t="s">
        <v>4</v>
      </c>
      <c r="AX2818" s="14" t="s">
        <v>78</v>
      </c>
      <c r="AY2818" s="255" t="s">
        <v>181</v>
      </c>
    </row>
    <row r="2819" s="2" customFormat="1" ht="24.15" customHeight="1">
      <c r="A2819" s="41"/>
      <c r="B2819" s="42"/>
      <c r="C2819" s="216" t="s">
        <v>3922</v>
      </c>
      <c r="D2819" s="216" t="s">
        <v>183</v>
      </c>
      <c r="E2819" s="217" t="s">
        <v>3923</v>
      </c>
      <c r="F2819" s="218" t="s">
        <v>3924</v>
      </c>
      <c r="G2819" s="219" t="s">
        <v>186</v>
      </c>
      <c r="H2819" s="220">
        <v>6.0810000000000004</v>
      </c>
      <c r="I2819" s="221"/>
      <c r="J2819" s="222">
        <f>ROUND(I2819*H2819,2)</f>
        <v>0</v>
      </c>
      <c r="K2819" s="218" t="s">
        <v>187</v>
      </c>
      <c r="L2819" s="47"/>
      <c r="M2819" s="223" t="s">
        <v>19</v>
      </c>
      <c r="N2819" s="224" t="s">
        <v>42</v>
      </c>
      <c r="O2819" s="87"/>
      <c r="P2819" s="225">
        <f>O2819*H2819</f>
        <v>0</v>
      </c>
      <c r="Q2819" s="225">
        <v>0.02248</v>
      </c>
      <c r="R2819" s="225">
        <f>Q2819*H2819</f>
        <v>0.13670088</v>
      </c>
      <c r="S2819" s="225">
        <v>0</v>
      </c>
      <c r="T2819" s="226">
        <f>S2819*H2819</f>
        <v>0</v>
      </c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R2819" s="227" t="s">
        <v>308</v>
      </c>
      <c r="AT2819" s="227" t="s">
        <v>183</v>
      </c>
      <c r="AU2819" s="227" t="s">
        <v>80</v>
      </c>
      <c r="AY2819" s="20" t="s">
        <v>181</v>
      </c>
      <c r="BE2819" s="228">
        <f>IF(N2819="základní",J2819,0)</f>
        <v>0</v>
      </c>
      <c r="BF2819" s="228">
        <f>IF(N2819="snížená",J2819,0)</f>
        <v>0</v>
      </c>
      <c r="BG2819" s="228">
        <f>IF(N2819="zákl. přenesená",J2819,0)</f>
        <v>0</v>
      </c>
      <c r="BH2819" s="228">
        <f>IF(N2819="sníž. přenesená",J2819,0)</f>
        <v>0</v>
      </c>
      <c r="BI2819" s="228">
        <f>IF(N2819="nulová",J2819,0)</f>
        <v>0</v>
      </c>
      <c r="BJ2819" s="20" t="s">
        <v>78</v>
      </c>
      <c r="BK2819" s="228">
        <f>ROUND(I2819*H2819,2)</f>
        <v>0</v>
      </c>
      <c r="BL2819" s="20" t="s">
        <v>308</v>
      </c>
      <c r="BM2819" s="227" t="s">
        <v>3925</v>
      </c>
    </row>
    <row r="2820" s="2" customFormat="1">
      <c r="A2820" s="41"/>
      <c r="B2820" s="42"/>
      <c r="C2820" s="43"/>
      <c r="D2820" s="229" t="s">
        <v>190</v>
      </c>
      <c r="E2820" s="43"/>
      <c r="F2820" s="230" t="s">
        <v>3926</v>
      </c>
      <c r="G2820" s="43"/>
      <c r="H2820" s="43"/>
      <c r="I2820" s="231"/>
      <c r="J2820" s="43"/>
      <c r="K2820" s="43"/>
      <c r="L2820" s="47"/>
      <c r="M2820" s="232"/>
      <c r="N2820" s="233"/>
      <c r="O2820" s="87"/>
      <c r="P2820" s="87"/>
      <c r="Q2820" s="87"/>
      <c r="R2820" s="87"/>
      <c r="S2820" s="87"/>
      <c r="T2820" s="88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T2820" s="20" t="s">
        <v>190</v>
      </c>
      <c r="AU2820" s="20" t="s">
        <v>80</v>
      </c>
    </row>
    <row r="2821" s="14" customFormat="1">
      <c r="A2821" s="14"/>
      <c r="B2821" s="245"/>
      <c r="C2821" s="246"/>
      <c r="D2821" s="236" t="s">
        <v>192</v>
      </c>
      <c r="E2821" s="247" t="s">
        <v>19</v>
      </c>
      <c r="F2821" s="248" t="s">
        <v>3927</v>
      </c>
      <c r="G2821" s="246"/>
      <c r="H2821" s="249">
        <v>6.0809090909090902</v>
      </c>
      <c r="I2821" s="250"/>
      <c r="J2821" s="246"/>
      <c r="K2821" s="246"/>
      <c r="L2821" s="251"/>
      <c r="M2821" s="252"/>
      <c r="N2821" s="253"/>
      <c r="O2821" s="253"/>
      <c r="P2821" s="253"/>
      <c r="Q2821" s="253"/>
      <c r="R2821" s="253"/>
      <c r="S2821" s="253"/>
      <c r="T2821" s="25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5" t="s">
        <v>192</v>
      </c>
      <c r="AU2821" s="255" t="s">
        <v>80</v>
      </c>
      <c r="AV2821" s="14" t="s">
        <v>80</v>
      </c>
      <c r="AW2821" s="14" t="s">
        <v>194</v>
      </c>
      <c r="AX2821" s="14" t="s">
        <v>71</v>
      </c>
      <c r="AY2821" s="255" t="s">
        <v>181</v>
      </c>
    </row>
    <row r="2822" s="2" customFormat="1" ht="24.15" customHeight="1">
      <c r="A2822" s="41"/>
      <c r="B2822" s="42"/>
      <c r="C2822" s="216" t="s">
        <v>3928</v>
      </c>
      <c r="D2822" s="216" t="s">
        <v>183</v>
      </c>
      <c r="E2822" s="217" t="s">
        <v>3929</v>
      </c>
      <c r="F2822" s="218" t="s">
        <v>3930</v>
      </c>
      <c r="G2822" s="219" t="s">
        <v>304</v>
      </c>
      <c r="H2822" s="220">
        <v>82.5</v>
      </c>
      <c r="I2822" s="221"/>
      <c r="J2822" s="222">
        <f>ROUND(I2822*H2822,2)</f>
        <v>0</v>
      </c>
      <c r="K2822" s="218" t="s">
        <v>187</v>
      </c>
      <c r="L2822" s="47"/>
      <c r="M2822" s="223" t="s">
        <v>19</v>
      </c>
      <c r="N2822" s="224" t="s">
        <v>42</v>
      </c>
      <c r="O2822" s="87"/>
      <c r="P2822" s="225">
        <f>O2822*H2822</f>
        <v>0</v>
      </c>
      <c r="Q2822" s="225">
        <v>0</v>
      </c>
      <c r="R2822" s="225">
        <f>Q2822*H2822</f>
        <v>0</v>
      </c>
      <c r="S2822" s="225">
        <v>0.017000000000000001</v>
      </c>
      <c r="T2822" s="226">
        <f>S2822*H2822</f>
        <v>1.4025000000000001</v>
      </c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R2822" s="227" t="s">
        <v>308</v>
      </c>
      <c r="AT2822" s="227" t="s">
        <v>183</v>
      </c>
      <c r="AU2822" s="227" t="s">
        <v>80</v>
      </c>
      <c r="AY2822" s="20" t="s">
        <v>181</v>
      </c>
      <c r="BE2822" s="228">
        <f>IF(N2822="základní",J2822,0)</f>
        <v>0</v>
      </c>
      <c r="BF2822" s="228">
        <f>IF(N2822="snížená",J2822,0)</f>
        <v>0</v>
      </c>
      <c r="BG2822" s="228">
        <f>IF(N2822="zákl. přenesená",J2822,0)</f>
        <v>0</v>
      </c>
      <c r="BH2822" s="228">
        <f>IF(N2822="sníž. přenesená",J2822,0)</f>
        <v>0</v>
      </c>
      <c r="BI2822" s="228">
        <f>IF(N2822="nulová",J2822,0)</f>
        <v>0</v>
      </c>
      <c r="BJ2822" s="20" t="s">
        <v>78</v>
      </c>
      <c r="BK2822" s="228">
        <f>ROUND(I2822*H2822,2)</f>
        <v>0</v>
      </c>
      <c r="BL2822" s="20" t="s">
        <v>308</v>
      </c>
      <c r="BM2822" s="227" t="s">
        <v>3931</v>
      </c>
    </row>
    <row r="2823" s="2" customFormat="1">
      <c r="A2823" s="41"/>
      <c r="B2823" s="42"/>
      <c r="C2823" s="43"/>
      <c r="D2823" s="229" t="s">
        <v>190</v>
      </c>
      <c r="E2823" s="43"/>
      <c r="F2823" s="230" t="s">
        <v>3932</v>
      </c>
      <c r="G2823" s="43"/>
      <c r="H2823" s="43"/>
      <c r="I2823" s="231"/>
      <c r="J2823" s="43"/>
      <c r="K2823" s="43"/>
      <c r="L2823" s="47"/>
      <c r="M2823" s="232"/>
      <c r="N2823" s="233"/>
      <c r="O2823" s="87"/>
      <c r="P2823" s="87"/>
      <c r="Q2823" s="87"/>
      <c r="R2823" s="87"/>
      <c r="S2823" s="87"/>
      <c r="T2823" s="88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T2823" s="20" t="s">
        <v>190</v>
      </c>
      <c r="AU2823" s="20" t="s">
        <v>80</v>
      </c>
    </row>
    <row r="2824" s="14" customFormat="1">
      <c r="A2824" s="14"/>
      <c r="B2824" s="245"/>
      <c r="C2824" s="246"/>
      <c r="D2824" s="236" t="s">
        <v>192</v>
      </c>
      <c r="E2824" s="247" t="s">
        <v>19</v>
      </c>
      <c r="F2824" s="248" t="s">
        <v>3933</v>
      </c>
      <c r="G2824" s="246"/>
      <c r="H2824" s="249">
        <v>82.5</v>
      </c>
      <c r="I2824" s="250"/>
      <c r="J2824" s="246"/>
      <c r="K2824" s="246"/>
      <c r="L2824" s="251"/>
      <c r="M2824" s="252"/>
      <c r="N2824" s="253"/>
      <c r="O2824" s="253"/>
      <c r="P2824" s="253"/>
      <c r="Q2824" s="253"/>
      <c r="R2824" s="253"/>
      <c r="S2824" s="253"/>
      <c r="T2824" s="25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55" t="s">
        <v>192</v>
      </c>
      <c r="AU2824" s="255" t="s">
        <v>80</v>
      </c>
      <c r="AV2824" s="14" t="s">
        <v>80</v>
      </c>
      <c r="AW2824" s="14" t="s">
        <v>194</v>
      </c>
      <c r="AX2824" s="14" t="s">
        <v>71</v>
      </c>
      <c r="AY2824" s="255" t="s">
        <v>181</v>
      </c>
    </row>
    <row r="2825" s="2" customFormat="1" ht="33" customHeight="1">
      <c r="A2825" s="41"/>
      <c r="B2825" s="42"/>
      <c r="C2825" s="216" t="s">
        <v>3934</v>
      </c>
      <c r="D2825" s="216" t="s">
        <v>183</v>
      </c>
      <c r="E2825" s="217" t="s">
        <v>3935</v>
      </c>
      <c r="F2825" s="218" t="s">
        <v>3936</v>
      </c>
      <c r="G2825" s="219" t="s">
        <v>283</v>
      </c>
      <c r="H2825" s="220">
        <v>21.280000000000001</v>
      </c>
      <c r="I2825" s="221"/>
      <c r="J2825" s="222">
        <f>ROUND(I2825*H2825,2)</f>
        <v>0</v>
      </c>
      <c r="K2825" s="218" t="s">
        <v>187</v>
      </c>
      <c r="L2825" s="47"/>
      <c r="M2825" s="223" t="s">
        <v>19</v>
      </c>
      <c r="N2825" s="224" t="s">
        <v>42</v>
      </c>
      <c r="O2825" s="87"/>
      <c r="P2825" s="225">
        <f>O2825*H2825</f>
        <v>0</v>
      </c>
      <c r="Q2825" s="225">
        <v>0</v>
      </c>
      <c r="R2825" s="225">
        <f>Q2825*H2825</f>
        <v>0</v>
      </c>
      <c r="S2825" s="225">
        <v>0.040000000000000001</v>
      </c>
      <c r="T2825" s="226">
        <f>S2825*H2825</f>
        <v>0.85120000000000007</v>
      </c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R2825" s="227" t="s">
        <v>308</v>
      </c>
      <c r="AT2825" s="227" t="s">
        <v>183</v>
      </c>
      <c r="AU2825" s="227" t="s">
        <v>80</v>
      </c>
      <c r="AY2825" s="20" t="s">
        <v>181</v>
      </c>
      <c r="BE2825" s="228">
        <f>IF(N2825="základní",J2825,0)</f>
        <v>0</v>
      </c>
      <c r="BF2825" s="228">
        <f>IF(N2825="snížená",J2825,0)</f>
        <v>0</v>
      </c>
      <c r="BG2825" s="228">
        <f>IF(N2825="zákl. přenesená",J2825,0)</f>
        <v>0</v>
      </c>
      <c r="BH2825" s="228">
        <f>IF(N2825="sníž. přenesená",J2825,0)</f>
        <v>0</v>
      </c>
      <c r="BI2825" s="228">
        <f>IF(N2825="nulová",J2825,0)</f>
        <v>0</v>
      </c>
      <c r="BJ2825" s="20" t="s">
        <v>78</v>
      </c>
      <c r="BK2825" s="228">
        <f>ROUND(I2825*H2825,2)</f>
        <v>0</v>
      </c>
      <c r="BL2825" s="20" t="s">
        <v>308</v>
      </c>
      <c r="BM2825" s="227" t="s">
        <v>3937</v>
      </c>
    </row>
    <row r="2826" s="2" customFormat="1">
      <c r="A2826" s="41"/>
      <c r="B2826" s="42"/>
      <c r="C2826" s="43"/>
      <c r="D2826" s="229" t="s">
        <v>190</v>
      </c>
      <c r="E2826" s="43"/>
      <c r="F2826" s="230" t="s">
        <v>3938</v>
      </c>
      <c r="G2826" s="43"/>
      <c r="H2826" s="43"/>
      <c r="I2826" s="231"/>
      <c r="J2826" s="43"/>
      <c r="K2826" s="43"/>
      <c r="L2826" s="47"/>
      <c r="M2826" s="232"/>
      <c r="N2826" s="233"/>
      <c r="O2826" s="87"/>
      <c r="P2826" s="87"/>
      <c r="Q2826" s="87"/>
      <c r="R2826" s="87"/>
      <c r="S2826" s="87"/>
      <c r="T2826" s="88"/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T2826" s="20" t="s">
        <v>190</v>
      </c>
      <c r="AU2826" s="20" t="s">
        <v>80</v>
      </c>
    </row>
    <row r="2827" s="14" customFormat="1">
      <c r="A2827" s="14"/>
      <c r="B2827" s="245"/>
      <c r="C2827" s="246"/>
      <c r="D2827" s="236" t="s">
        <v>192</v>
      </c>
      <c r="E2827" s="247" t="s">
        <v>19</v>
      </c>
      <c r="F2827" s="248" t="s">
        <v>3939</v>
      </c>
      <c r="G2827" s="246"/>
      <c r="H2827" s="249">
        <v>21.280000000000001</v>
      </c>
      <c r="I2827" s="250"/>
      <c r="J2827" s="246"/>
      <c r="K2827" s="246"/>
      <c r="L2827" s="251"/>
      <c r="M2827" s="252"/>
      <c r="N2827" s="253"/>
      <c r="O2827" s="253"/>
      <c r="P2827" s="253"/>
      <c r="Q2827" s="253"/>
      <c r="R2827" s="253"/>
      <c r="S2827" s="253"/>
      <c r="T2827" s="25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T2827" s="255" t="s">
        <v>192</v>
      </c>
      <c r="AU2827" s="255" t="s">
        <v>80</v>
      </c>
      <c r="AV2827" s="14" t="s">
        <v>80</v>
      </c>
      <c r="AW2827" s="14" t="s">
        <v>194</v>
      </c>
      <c r="AX2827" s="14" t="s">
        <v>71</v>
      </c>
      <c r="AY2827" s="255" t="s">
        <v>181</v>
      </c>
    </row>
    <row r="2828" s="2" customFormat="1" ht="55.5" customHeight="1">
      <c r="A2828" s="41"/>
      <c r="B2828" s="42"/>
      <c r="C2828" s="216" t="s">
        <v>3940</v>
      </c>
      <c r="D2828" s="216" t="s">
        <v>183</v>
      </c>
      <c r="E2828" s="217" t="s">
        <v>3941</v>
      </c>
      <c r="F2828" s="218" t="s">
        <v>3942</v>
      </c>
      <c r="G2828" s="219" t="s">
        <v>256</v>
      </c>
      <c r="H2828" s="220">
        <v>40.649999999999999</v>
      </c>
      <c r="I2828" s="221"/>
      <c r="J2828" s="222">
        <f>ROUND(I2828*H2828,2)</f>
        <v>0</v>
      </c>
      <c r="K2828" s="218" t="s">
        <v>187</v>
      </c>
      <c r="L2828" s="47"/>
      <c r="M2828" s="223" t="s">
        <v>19</v>
      </c>
      <c r="N2828" s="224" t="s">
        <v>42</v>
      </c>
      <c r="O2828" s="87"/>
      <c r="P2828" s="225">
        <f>O2828*H2828</f>
        <v>0</v>
      </c>
      <c r="Q2828" s="225">
        <v>0</v>
      </c>
      <c r="R2828" s="225">
        <f>Q2828*H2828</f>
        <v>0</v>
      </c>
      <c r="S2828" s="225">
        <v>0</v>
      </c>
      <c r="T2828" s="226">
        <f>S2828*H2828</f>
        <v>0</v>
      </c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R2828" s="227" t="s">
        <v>308</v>
      </c>
      <c r="AT2828" s="227" t="s">
        <v>183</v>
      </c>
      <c r="AU2828" s="227" t="s">
        <v>80</v>
      </c>
      <c r="AY2828" s="20" t="s">
        <v>181</v>
      </c>
      <c r="BE2828" s="228">
        <f>IF(N2828="základní",J2828,0)</f>
        <v>0</v>
      </c>
      <c r="BF2828" s="228">
        <f>IF(N2828="snížená",J2828,0)</f>
        <v>0</v>
      </c>
      <c r="BG2828" s="228">
        <f>IF(N2828="zákl. přenesená",J2828,0)</f>
        <v>0</v>
      </c>
      <c r="BH2828" s="228">
        <f>IF(N2828="sníž. přenesená",J2828,0)</f>
        <v>0</v>
      </c>
      <c r="BI2828" s="228">
        <f>IF(N2828="nulová",J2828,0)</f>
        <v>0</v>
      </c>
      <c r="BJ2828" s="20" t="s">
        <v>78</v>
      </c>
      <c r="BK2828" s="228">
        <f>ROUND(I2828*H2828,2)</f>
        <v>0</v>
      </c>
      <c r="BL2828" s="20" t="s">
        <v>308</v>
      </c>
      <c r="BM2828" s="227" t="s">
        <v>3943</v>
      </c>
    </row>
    <row r="2829" s="2" customFormat="1">
      <c r="A2829" s="41"/>
      <c r="B2829" s="42"/>
      <c r="C2829" s="43"/>
      <c r="D2829" s="229" t="s">
        <v>190</v>
      </c>
      <c r="E2829" s="43"/>
      <c r="F2829" s="230" t="s">
        <v>3944</v>
      </c>
      <c r="G2829" s="43"/>
      <c r="H2829" s="43"/>
      <c r="I2829" s="231"/>
      <c r="J2829" s="43"/>
      <c r="K2829" s="43"/>
      <c r="L2829" s="47"/>
      <c r="M2829" s="232"/>
      <c r="N2829" s="233"/>
      <c r="O2829" s="87"/>
      <c r="P2829" s="87"/>
      <c r="Q2829" s="87"/>
      <c r="R2829" s="87"/>
      <c r="S2829" s="87"/>
      <c r="T2829" s="88"/>
      <c r="U2829" s="41"/>
      <c r="V2829" s="41"/>
      <c r="W2829" s="41"/>
      <c r="X2829" s="41"/>
      <c r="Y2829" s="41"/>
      <c r="Z2829" s="41"/>
      <c r="AA2829" s="41"/>
      <c r="AB2829" s="41"/>
      <c r="AC2829" s="41"/>
      <c r="AD2829" s="41"/>
      <c r="AE2829" s="41"/>
      <c r="AT2829" s="20" t="s">
        <v>190</v>
      </c>
      <c r="AU2829" s="20" t="s">
        <v>80</v>
      </c>
    </row>
    <row r="2830" s="12" customFormat="1" ht="22.8" customHeight="1">
      <c r="A2830" s="12"/>
      <c r="B2830" s="200"/>
      <c r="C2830" s="201"/>
      <c r="D2830" s="202" t="s">
        <v>70</v>
      </c>
      <c r="E2830" s="214" t="s">
        <v>3945</v>
      </c>
      <c r="F2830" s="214" t="s">
        <v>3946</v>
      </c>
      <c r="G2830" s="201"/>
      <c r="H2830" s="201"/>
      <c r="I2830" s="204"/>
      <c r="J2830" s="215">
        <f>BK2830</f>
        <v>0</v>
      </c>
      <c r="K2830" s="201"/>
      <c r="L2830" s="206"/>
      <c r="M2830" s="207"/>
      <c r="N2830" s="208"/>
      <c r="O2830" s="208"/>
      <c r="P2830" s="209">
        <f>SUM(P2831:P2871)</f>
        <v>0</v>
      </c>
      <c r="Q2830" s="208"/>
      <c r="R2830" s="209">
        <f>SUM(R2831:R2871)</f>
        <v>1.8428551600000001</v>
      </c>
      <c r="S2830" s="208"/>
      <c r="T2830" s="210">
        <f>SUM(T2831:T2871)</f>
        <v>1.90175055</v>
      </c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R2830" s="211" t="s">
        <v>80</v>
      </c>
      <c r="AT2830" s="212" t="s">
        <v>70</v>
      </c>
      <c r="AU2830" s="212" t="s">
        <v>78</v>
      </c>
      <c r="AY2830" s="211" t="s">
        <v>181</v>
      </c>
      <c r="BK2830" s="213">
        <f>SUM(BK2831:BK2871)</f>
        <v>0</v>
      </c>
    </row>
    <row r="2831" s="2" customFormat="1" ht="55.5" customHeight="1">
      <c r="A2831" s="41"/>
      <c r="B2831" s="42"/>
      <c r="C2831" s="216" t="s">
        <v>3947</v>
      </c>
      <c r="D2831" s="216" t="s">
        <v>183</v>
      </c>
      <c r="E2831" s="217" t="s">
        <v>3948</v>
      </c>
      <c r="F2831" s="218" t="s">
        <v>3949</v>
      </c>
      <c r="G2831" s="219" t="s">
        <v>283</v>
      </c>
      <c r="H2831" s="220">
        <v>10.414999999999999</v>
      </c>
      <c r="I2831" s="221"/>
      <c r="J2831" s="222">
        <f>ROUND(I2831*H2831,2)</f>
        <v>0</v>
      </c>
      <c r="K2831" s="218" t="s">
        <v>187</v>
      </c>
      <c r="L2831" s="47"/>
      <c r="M2831" s="223" t="s">
        <v>19</v>
      </c>
      <c r="N2831" s="224" t="s">
        <v>42</v>
      </c>
      <c r="O2831" s="87"/>
      <c r="P2831" s="225">
        <f>O2831*H2831</f>
        <v>0</v>
      </c>
      <c r="Q2831" s="225">
        <v>0.044290000000000003</v>
      </c>
      <c r="R2831" s="225">
        <f>Q2831*H2831</f>
        <v>0.46128035000000001</v>
      </c>
      <c r="S2831" s="225">
        <v>0</v>
      </c>
      <c r="T2831" s="226">
        <f>S2831*H2831</f>
        <v>0</v>
      </c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R2831" s="227" t="s">
        <v>308</v>
      </c>
      <c r="AT2831" s="227" t="s">
        <v>183</v>
      </c>
      <c r="AU2831" s="227" t="s">
        <v>80</v>
      </c>
      <c r="AY2831" s="20" t="s">
        <v>181</v>
      </c>
      <c r="BE2831" s="228">
        <f>IF(N2831="základní",J2831,0)</f>
        <v>0</v>
      </c>
      <c r="BF2831" s="228">
        <f>IF(N2831="snížená",J2831,0)</f>
        <v>0</v>
      </c>
      <c r="BG2831" s="228">
        <f>IF(N2831="zákl. přenesená",J2831,0)</f>
        <v>0</v>
      </c>
      <c r="BH2831" s="228">
        <f>IF(N2831="sníž. přenesená",J2831,0)</f>
        <v>0</v>
      </c>
      <c r="BI2831" s="228">
        <f>IF(N2831="nulová",J2831,0)</f>
        <v>0</v>
      </c>
      <c r="BJ2831" s="20" t="s">
        <v>78</v>
      </c>
      <c r="BK2831" s="228">
        <f>ROUND(I2831*H2831,2)</f>
        <v>0</v>
      </c>
      <c r="BL2831" s="20" t="s">
        <v>308</v>
      </c>
      <c r="BM2831" s="227" t="s">
        <v>3950</v>
      </c>
    </row>
    <row r="2832" s="2" customFormat="1">
      <c r="A2832" s="41"/>
      <c r="B2832" s="42"/>
      <c r="C2832" s="43"/>
      <c r="D2832" s="229" t="s">
        <v>190</v>
      </c>
      <c r="E2832" s="43"/>
      <c r="F2832" s="230" t="s">
        <v>3951</v>
      </c>
      <c r="G2832" s="43"/>
      <c r="H2832" s="43"/>
      <c r="I2832" s="231"/>
      <c r="J2832" s="43"/>
      <c r="K2832" s="43"/>
      <c r="L2832" s="47"/>
      <c r="M2832" s="232"/>
      <c r="N2832" s="233"/>
      <c r="O2832" s="87"/>
      <c r="P2832" s="87"/>
      <c r="Q2832" s="87"/>
      <c r="R2832" s="87"/>
      <c r="S2832" s="87"/>
      <c r="T2832" s="88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T2832" s="20" t="s">
        <v>190</v>
      </c>
      <c r="AU2832" s="20" t="s">
        <v>80</v>
      </c>
    </row>
    <row r="2833" s="14" customFormat="1">
      <c r="A2833" s="14"/>
      <c r="B2833" s="245"/>
      <c r="C2833" s="246"/>
      <c r="D2833" s="236" t="s">
        <v>192</v>
      </c>
      <c r="E2833" s="247" t="s">
        <v>19</v>
      </c>
      <c r="F2833" s="248" t="s">
        <v>3952</v>
      </c>
      <c r="G2833" s="246"/>
      <c r="H2833" s="249">
        <v>10.415000000000001</v>
      </c>
      <c r="I2833" s="250"/>
      <c r="J2833" s="246"/>
      <c r="K2833" s="246"/>
      <c r="L2833" s="251"/>
      <c r="M2833" s="252"/>
      <c r="N2833" s="253"/>
      <c r="O2833" s="253"/>
      <c r="P2833" s="253"/>
      <c r="Q2833" s="253"/>
      <c r="R2833" s="253"/>
      <c r="S2833" s="253"/>
      <c r="T2833" s="25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55" t="s">
        <v>192</v>
      </c>
      <c r="AU2833" s="255" t="s">
        <v>80</v>
      </c>
      <c r="AV2833" s="14" t="s">
        <v>80</v>
      </c>
      <c r="AW2833" s="14" t="s">
        <v>194</v>
      </c>
      <c r="AX2833" s="14" t="s">
        <v>71</v>
      </c>
      <c r="AY2833" s="255" t="s">
        <v>181</v>
      </c>
    </row>
    <row r="2834" s="2" customFormat="1" ht="44.25" customHeight="1">
      <c r="A2834" s="41"/>
      <c r="B2834" s="42"/>
      <c r="C2834" s="216" t="s">
        <v>3953</v>
      </c>
      <c r="D2834" s="216" t="s">
        <v>183</v>
      </c>
      <c r="E2834" s="217" t="s">
        <v>3954</v>
      </c>
      <c r="F2834" s="218" t="s">
        <v>3955</v>
      </c>
      <c r="G2834" s="219" t="s">
        <v>304</v>
      </c>
      <c r="H2834" s="220">
        <v>3</v>
      </c>
      <c r="I2834" s="221"/>
      <c r="J2834" s="222">
        <f>ROUND(I2834*H2834,2)</f>
        <v>0</v>
      </c>
      <c r="K2834" s="218" t="s">
        <v>187</v>
      </c>
      <c r="L2834" s="47"/>
      <c r="M2834" s="223" t="s">
        <v>19</v>
      </c>
      <c r="N2834" s="224" t="s">
        <v>42</v>
      </c>
      <c r="O2834" s="87"/>
      <c r="P2834" s="225">
        <f>O2834*H2834</f>
        <v>0</v>
      </c>
      <c r="Q2834" s="225">
        <v>0.0016199999999999999</v>
      </c>
      <c r="R2834" s="225">
        <f>Q2834*H2834</f>
        <v>0.0048599999999999997</v>
      </c>
      <c r="S2834" s="225">
        <v>0</v>
      </c>
      <c r="T2834" s="226">
        <f>S2834*H2834</f>
        <v>0</v>
      </c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R2834" s="227" t="s">
        <v>308</v>
      </c>
      <c r="AT2834" s="227" t="s">
        <v>183</v>
      </c>
      <c r="AU2834" s="227" t="s">
        <v>80</v>
      </c>
      <c r="AY2834" s="20" t="s">
        <v>181</v>
      </c>
      <c r="BE2834" s="228">
        <f>IF(N2834="základní",J2834,0)</f>
        <v>0</v>
      </c>
      <c r="BF2834" s="228">
        <f>IF(N2834="snížená",J2834,0)</f>
        <v>0</v>
      </c>
      <c r="BG2834" s="228">
        <f>IF(N2834="zákl. přenesená",J2834,0)</f>
        <v>0</v>
      </c>
      <c r="BH2834" s="228">
        <f>IF(N2834="sníž. přenesená",J2834,0)</f>
        <v>0</v>
      </c>
      <c r="BI2834" s="228">
        <f>IF(N2834="nulová",J2834,0)</f>
        <v>0</v>
      </c>
      <c r="BJ2834" s="20" t="s">
        <v>78</v>
      </c>
      <c r="BK2834" s="228">
        <f>ROUND(I2834*H2834,2)</f>
        <v>0</v>
      </c>
      <c r="BL2834" s="20" t="s">
        <v>308</v>
      </c>
      <c r="BM2834" s="227" t="s">
        <v>3956</v>
      </c>
    </row>
    <row r="2835" s="2" customFormat="1">
      <c r="A2835" s="41"/>
      <c r="B2835" s="42"/>
      <c r="C2835" s="43"/>
      <c r="D2835" s="229" t="s">
        <v>190</v>
      </c>
      <c r="E2835" s="43"/>
      <c r="F2835" s="230" t="s">
        <v>3957</v>
      </c>
      <c r="G2835" s="43"/>
      <c r="H2835" s="43"/>
      <c r="I2835" s="231"/>
      <c r="J2835" s="43"/>
      <c r="K2835" s="43"/>
      <c r="L2835" s="47"/>
      <c r="M2835" s="232"/>
      <c r="N2835" s="233"/>
      <c r="O2835" s="87"/>
      <c r="P2835" s="87"/>
      <c r="Q2835" s="87"/>
      <c r="R2835" s="87"/>
      <c r="S2835" s="87"/>
      <c r="T2835" s="88"/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T2835" s="20" t="s">
        <v>190</v>
      </c>
      <c r="AU2835" s="20" t="s">
        <v>80</v>
      </c>
    </row>
    <row r="2836" s="2" customFormat="1" ht="37.8" customHeight="1">
      <c r="A2836" s="41"/>
      <c r="B2836" s="42"/>
      <c r="C2836" s="216" t="s">
        <v>3958</v>
      </c>
      <c r="D2836" s="216" t="s">
        <v>183</v>
      </c>
      <c r="E2836" s="217" t="s">
        <v>3959</v>
      </c>
      <c r="F2836" s="218" t="s">
        <v>3960</v>
      </c>
      <c r="G2836" s="219" t="s">
        <v>304</v>
      </c>
      <c r="H2836" s="220">
        <v>6</v>
      </c>
      <c r="I2836" s="221"/>
      <c r="J2836" s="222">
        <f>ROUND(I2836*H2836,2)</f>
        <v>0</v>
      </c>
      <c r="K2836" s="218" t="s">
        <v>187</v>
      </c>
      <c r="L2836" s="47"/>
      <c r="M2836" s="223" t="s">
        <v>19</v>
      </c>
      <c r="N2836" s="224" t="s">
        <v>42</v>
      </c>
      <c r="O2836" s="87"/>
      <c r="P2836" s="225">
        <f>O2836*H2836</f>
        <v>0</v>
      </c>
      <c r="Q2836" s="225">
        <v>0.00091</v>
      </c>
      <c r="R2836" s="225">
        <f>Q2836*H2836</f>
        <v>0.0054599999999999996</v>
      </c>
      <c r="S2836" s="225">
        <v>0</v>
      </c>
      <c r="T2836" s="226">
        <f>S2836*H2836</f>
        <v>0</v>
      </c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R2836" s="227" t="s">
        <v>308</v>
      </c>
      <c r="AT2836" s="227" t="s">
        <v>183</v>
      </c>
      <c r="AU2836" s="227" t="s">
        <v>80</v>
      </c>
      <c r="AY2836" s="20" t="s">
        <v>181</v>
      </c>
      <c r="BE2836" s="228">
        <f>IF(N2836="základní",J2836,0)</f>
        <v>0</v>
      </c>
      <c r="BF2836" s="228">
        <f>IF(N2836="snížená",J2836,0)</f>
        <v>0</v>
      </c>
      <c r="BG2836" s="228">
        <f>IF(N2836="zákl. přenesená",J2836,0)</f>
        <v>0</v>
      </c>
      <c r="BH2836" s="228">
        <f>IF(N2836="sníž. přenesená",J2836,0)</f>
        <v>0</v>
      </c>
      <c r="BI2836" s="228">
        <f>IF(N2836="nulová",J2836,0)</f>
        <v>0</v>
      </c>
      <c r="BJ2836" s="20" t="s">
        <v>78</v>
      </c>
      <c r="BK2836" s="228">
        <f>ROUND(I2836*H2836,2)</f>
        <v>0</v>
      </c>
      <c r="BL2836" s="20" t="s">
        <v>308</v>
      </c>
      <c r="BM2836" s="227" t="s">
        <v>3961</v>
      </c>
    </row>
    <row r="2837" s="2" customFormat="1">
      <c r="A2837" s="41"/>
      <c r="B2837" s="42"/>
      <c r="C2837" s="43"/>
      <c r="D2837" s="229" t="s">
        <v>190</v>
      </c>
      <c r="E2837" s="43"/>
      <c r="F2837" s="230" t="s">
        <v>3962</v>
      </c>
      <c r="G2837" s="43"/>
      <c r="H2837" s="43"/>
      <c r="I2837" s="231"/>
      <c r="J2837" s="43"/>
      <c r="K2837" s="43"/>
      <c r="L2837" s="47"/>
      <c r="M2837" s="232"/>
      <c r="N2837" s="233"/>
      <c r="O2837" s="87"/>
      <c r="P2837" s="87"/>
      <c r="Q2837" s="87"/>
      <c r="R2837" s="87"/>
      <c r="S2837" s="87"/>
      <c r="T2837" s="88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T2837" s="20" t="s">
        <v>190</v>
      </c>
      <c r="AU2837" s="20" t="s">
        <v>80</v>
      </c>
    </row>
    <row r="2838" s="14" customFormat="1">
      <c r="A2838" s="14"/>
      <c r="B2838" s="245"/>
      <c r="C2838" s="246"/>
      <c r="D2838" s="236" t="s">
        <v>192</v>
      </c>
      <c r="E2838" s="247" t="s">
        <v>19</v>
      </c>
      <c r="F2838" s="248" t="s">
        <v>3963</v>
      </c>
      <c r="G2838" s="246"/>
      <c r="H2838" s="249">
        <v>6</v>
      </c>
      <c r="I2838" s="250"/>
      <c r="J2838" s="246"/>
      <c r="K2838" s="246"/>
      <c r="L2838" s="251"/>
      <c r="M2838" s="252"/>
      <c r="N2838" s="253"/>
      <c r="O2838" s="253"/>
      <c r="P2838" s="253"/>
      <c r="Q2838" s="253"/>
      <c r="R2838" s="253"/>
      <c r="S2838" s="253"/>
      <c r="T2838" s="25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55" t="s">
        <v>192</v>
      </c>
      <c r="AU2838" s="255" t="s">
        <v>80</v>
      </c>
      <c r="AV2838" s="14" t="s">
        <v>80</v>
      </c>
      <c r="AW2838" s="14" t="s">
        <v>194</v>
      </c>
      <c r="AX2838" s="14" t="s">
        <v>71</v>
      </c>
      <c r="AY2838" s="255" t="s">
        <v>181</v>
      </c>
    </row>
    <row r="2839" s="2" customFormat="1" ht="44.25" customHeight="1">
      <c r="A2839" s="41"/>
      <c r="B2839" s="42"/>
      <c r="C2839" s="216" t="s">
        <v>3964</v>
      </c>
      <c r="D2839" s="216" t="s">
        <v>183</v>
      </c>
      <c r="E2839" s="217" t="s">
        <v>3965</v>
      </c>
      <c r="F2839" s="218" t="s">
        <v>3966</v>
      </c>
      <c r="G2839" s="219" t="s">
        <v>283</v>
      </c>
      <c r="H2839" s="220">
        <v>10.414999999999999</v>
      </c>
      <c r="I2839" s="221"/>
      <c r="J2839" s="222">
        <f>ROUND(I2839*H2839,2)</f>
        <v>0</v>
      </c>
      <c r="K2839" s="218" t="s">
        <v>187</v>
      </c>
      <c r="L2839" s="47"/>
      <c r="M2839" s="223" t="s">
        <v>19</v>
      </c>
      <c r="N2839" s="224" t="s">
        <v>42</v>
      </c>
      <c r="O2839" s="87"/>
      <c r="P2839" s="225">
        <f>O2839*H2839</f>
        <v>0</v>
      </c>
      <c r="Q2839" s="225">
        <v>0.00020000000000000001</v>
      </c>
      <c r="R2839" s="225">
        <f>Q2839*H2839</f>
        <v>0.0020829999999999998</v>
      </c>
      <c r="S2839" s="225">
        <v>0</v>
      </c>
      <c r="T2839" s="226">
        <f>S2839*H2839</f>
        <v>0</v>
      </c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R2839" s="227" t="s">
        <v>308</v>
      </c>
      <c r="AT2839" s="227" t="s">
        <v>183</v>
      </c>
      <c r="AU2839" s="227" t="s">
        <v>80</v>
      </c>
      <c r="AY2839" s="20" t="s">
        <v>181</v>
      </c>
      <c r="BE2839" s="228">
        <f>IF(N2839="základní",J2839,0)</f>
        <v>0</v>
      </c>
      <c r="BF2839" s="228">
        <f>IF(N2839="snížená",J2839,0)</f>
        <v>0</v>
      </c>
      <c r="BG2839" s="228">
        <f>IF(N2839="zákl. přenesená",J2839,0)</f>
        <v>0</v>
      </c>
      <c r="BH2839" s="228">
        <f>IF(N2839="sníž. přenesená",J2839,0)</f>
        <v>0</v>
      </c>
      <c r="BI2839" s="228">
        <f>IF(N2839="nulová",J2839,0)</f>
        <v>0</v>
      </c>
      <c r="BJ2839" s="20" t="s">
        <v>78</v>
      </c>
      <c r="BK2839" s="228">
        <f>ROUND(I2839*H2839,2)</f>
        <v>0</v>
      </c>
      <c r="BL2839" s="20" t="s">
        <v>308</v>
      </c>
      <c r="BM2839" s="227" t="s">
        <v>3967</v>
      </c>
    </row>
    <row r="2840" s="2" customFormat="1">
      <c r="A2840" s="41"/>
      <c r="B2840" s="42"/>
      <c r="C2840" s="43"/>
      <c r="D2840" s="229" t="s">
        <v>190</v>
      </c>
      <c r="E2840" s="43"/>
      <c r="F2840" s="230" t="s">
        <v>3968</v>
      </c>
      <c r="G2840" s="43"/>
      <c r="H2840" s="43"/>
      <c r="I2840" s="231"/>
      <c r="J2840" s="43"/>
      <c r="K2840" s="43"/>
      <c r="L2840" s="47"/>
      <c r="M2840" s="232"/>
      <c r="N2840" s="233"/>
      <c r="O2840" s="87"/>
      <c r="P2840" s="87"/>
      <c r="Q2840" s="87"/>
      <c r="R2840" s="87"/>
      <c r="S2840" s="87"/>
      <c r="T2840" s="88"/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T2840" s="20" t="s">
        <v>190</v>
      </c>
      <c r="AU2840" s="20" t="s">
        <v>80</v>
      </c>
    </row>
    <row r="2841" s="2" customFormat="1" ht="55.5" customHeight="1">
      <c r="A2841" s="41"/>
      <c r="B2841" s="42"/>
      <c r="C2841" s="216" t="s">
        <v>3969</v>
      </c>
      <c r="D2841" s="216" t="s">
        <v>183</v>
      </c>
      <c r="E2841" s="217" t="s">
        <v>3970</v>
      </c>
      <c r="F2841" s="218" t="s">
        <v>3971</v>
      </c>
      <c r="G2841" s="219" t="s">
        <v>304</v>
      </c>
      <c r="H2841" s="220">
        <v>4.0049999999999999</v>
      </c>
      <c r="I2841" s="221"/>
      <c r="J2841" s="222">
        <f>ROUND(I2841*H2841,2)</f>
        <v>0</v>
      </c>
      <c r="K2841" s="218" t="s">
        <v>187</v>
      </c>
      <c r="L2841" s="47"/>
      <c r="M2841" s="223" t="s">
        <v>19</v>
      </c>
      <c r="N2841" s="224" t="s">
        <v>42</v>
      </c>
      <c r="O2841" s="87"/>
      <c r="P2841" s="225">
        <f>O2841*H2841</f>
        <v>0</v>
      </c>
      <c r="Q2841" s="225">
        <v>0.00025000000000000001</v>
      </c>
      <c r="R2841" s="225">
        <f>Q2841*H2841</f>
        <v>0.00100125</v>
      </c>
      <c r="S2841" s="225">
        <v>0</v>
      </c>
      <c r="T2841" s="226">
        <f>S2841*H2841</f>
        <v>0</v>
      </c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R2841" s="227" t="s">
        <v>308</v>
      </c>
      <c r="AT2841" s="227" t="s">
        <v>183</v>
      </c>
      <c r="AU2841" s="227" t="s">
        <v>80</v>
      </c>
      <c r="AY2841" s="20" t="s">
        <v>181</v>
      </c>
      <c r="BE2841" s="228">
        <f>IF(N2841="základní",J2841,0)</f>
        <v>0</v>
      </c>
      <c r="BF2841" s="228">
        <f>IF(N2841="snížená",J2841,0)</f>
        <v>0</v>
      </c>
      <c r="BG2841" s="228">
        <f>IF(N2841="zákl. přenesená",J2841,0)</f>
        <v>0</v>
      </c>
      <c r="BH2841" s="228">
        <f>IF(N2841="sníž. přenesená",J2841,0)</f>
        <v>0</v>
      </c>
      <c r="BI2841" s="228">
        <f>IF(N2841="nulová",J2841,0)</f>
        <v>0</v>
      </c>
      <c r="BJ2841" s="20" t="s">
        <v>78</v>
      </c>
      <c r="BK2841" s="228">
        <f>ROUND(I2841*H2841,2)</f>
        <v>0</v>
      </c>
      <c r="BL2841" s="20" t="s">
        <v>308</v>
      </c>
      <c r="BM2841" s="227" t="s">
        <v>3972</v>
      </c>
    </row>
    <row r="2842" s="2" customFormat="1">
      <c r="A2842" s="41"/>
      <c r="B2842" s="42"/>
      <c r="C2842" s="43"/>
      <c r="D2842" s="229" t="s">
        <v>190</v>
      </c>
      <c r="E2842" s="43"/>
      <c r="F2842" s="230" t="s">
        <v>3973</v>
      </c>
      <c r="G2842" s="43"/>
      <c r="H2842" s="43"/>
      <c r="I2842" s="231"/>
      <c r="J2842" s="43"/>
      <c r="K2842" s="43"/>
      <c r="L2842" s="47"/>
      <c r="M2842" s="232"/>
      <c r="N2842" s="233"/>
      <c r="O2842" s="87"/>
      <c r="P2842" s="87"/>
      <c r="Q2842" s="87"/>
      <c r="R2842" s="87"/>
      <c r="S2842" s="87"/>
      <c r="T2842" s="88"/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T2842" s="20" t="s">
        <v>190</v>
      </c>
      <c r="AU2842" s="20" t="s">
        <v>80</v>
      </c>
    </row>
    <row r="2843" s="14" customFormat="1">
      <c r="A2843" s="14"/>
      <c r="B2843" s="245"/>
      <c r="C2843" s="246"/>
      <c r="D2843" s="236" t="s">
        <v>192</v>
      </c>
      <c r="E2843" s="247" t="s">
        <v>19</v>
      </c>
      <c r="F2843" s="248" t="s">
        <v>3974</v>
      </c>
      <c r="G2843" s="246"/>
      <c r="H2843" s="249">
        <v>4.0049999999999999</v>
      </c>
      <c r="I2843" s="250"/>
      <c r="J2843" s="246"/>
      <c r="K2843" s="246"/>
      <c r="L2843" s="251"/>
      <c r="M2843" s="252"/>
      <c r="N2843" s="253"/>
      <c r="O2843" s="253"/>
      <c r="P2843" s="253"/>
      <c r="Q2843" s="253"/>
      <c r="R2843" s="253"/>
      <c r="S2843" s="253"/>
      <c r="T2843" s="25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5" t="s">
        <v>192</v>
      </c>
      <c r="AU2843" s="255" t="s">
        <v>80</v>
      </c>
      <c r="AV2843" s="14" t="s">
        <v>80</v>
      </c>
      <c r="AW2843" s="14" t="s">
        <v>194</v>
      </c>
      <c r="AX2843" s="14" t="s">
        <v>71</v>
      </c>
      <c r="AY2843" s="255" t="s">
        <v>181</v>
      </c>
    </row>
    <row r="2844" s="2" customFormat="1" ht="44.25" customHeight="1">
      <c r="A2844" s="41"/>
      <c r="B2844" s="42"/>
      <c r="C2844" s="216" t="s">
        <v>3975</v>
      </c>
      <c r="D2844" s="216" t="s">
        <v>183</v>
      </c>
      <c r="E2844" s="217" t="s">
        <v>3976</v>
      </c>
      <c r="F2844" s="218" t="s">
        <v>3977</v>
      </c>
      <c r="G2844" s="219" t="s">
        <v>304</v>
      </c>
      <c r="H2844" s="220">
        <v>6</v>
      </c>
      <c r="I2844" s="221"/>
      <c r="J2844" s="222">
        <f>ROUND(I2844*H2844,2)</f>
        <v>0</v>
      </c>
      <c r="K2844" s="218" t="s">
        <v>187</v>
      </c>
      <c r="L2844" s="47"/>
      <c r="M2844" s="223" t="s">
        <v>19</v>
      </c>
      <c r="N2844" s="224" t="s">
        <v>42</v>
      </c>
      <c r="O2844" s="87"/>
      <c r="P2844" s="225">
        <f>O2844*H2844</f>
        <v>0</v>
      </c>
      <c r="Q2844" s="225">
        <v>0.00013999999999999999</v>
      </c>
      <c r="R2844" s="225">
        <f>Q2844*H2844</f>
        <v>0.00083999999999999993</v>
      </c>
      <c r="S2844" s="225">
        <v>0</v>
      </c>
      <c r="T2844" s="226">
        <f>S2844*H2844</f>
        <v>0</v>
      </c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R2844" s="227" t="s">
        <v>308</v>
      </c>
      <c r="AT2844" s="227" t="s">
        <v>183</v>
      </c>
      <c r="AU2844" s="227" t="s">
        <v>80</v>
      </c>
      <c r="AY2844" s="20" t="s">
        <v>181</v>
      </c>
      <c r="BE2844" s="228">
        <f>IF(N2844="základní",J2844,0)</f>
        <v>0</v>
      </c>
      <c r="BF2844" s="228">
        <f>IF(N2844="snížená",J2844,0)</f>
        <v>0</v>
      </c>
      <c r="BG2844" s="228">
        <f>IF(N2844="zákl. přenesená",J2844,0)</f>
        <v>0</v>
      </c>
      <c r="BH2844" s="228">
        <f>IF(N2844="sníž. přenesená",J2844,0)</f>
        <v>0</v>
      </c>
      <c r="BI2844" s="228">
        <f>IF(N2844="nulová",J2844,0)</f>
        <v>0</v>
      </c>
      <c r="BJ2844" s="20" t="s">
        <v>78</v>
      </c>
      <c r="BK2844" s="228">
        <f>ROUND(I2844*H2844,2)</f>
        <v>0</v>
      </c>
      <c r="BL2844" s="20" t="s">
        <v>308</v>
      </c>
      <c r="BM2844" s="227" t="s">
        <v>3978</v>
      </c>
    </row>
    <row r="2845" s="2" customFormat="1">
      <c r="A2845" s="41"/>
      <c r="B2845" s="42"/>
      <c r="C2845" s="43"/>
      <c r="D2845" s="229" t="s">
        <v>190</v>
      </c>
      <c r="E2845" s="43"/>
      <c r="F2845" s="230" t="s">
        <v>3979</v>
      </c>
      <c r="G2845" s="43"/>
      <c r="H2845" s="43"/>
      <c r="I2845" s="231"/>
      <c r="J2845" s="43"/>
      <c r="K2845" s="43"/>
      <c r="L2845" s="47"/>
      <c r="M2845" s="232"/>
      <c r="N2845" s="233"/>
      <c r="O2845" s="87"/>
      <c r="P2845" s="87"/>
      <c r="Q2845" s="87"/>
      <c r="R2845" s="87"/>
      <c r="S2845" s="87"/>
      <c r="T2845" s="88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T2845" s="20" t="s">
        <v>190</v>
      </c>
      <c r="AU2845" s="20" t="s">
        <v>80</v>
      </c>
    </row>
    <row r="2846" s="14" customFormat="1">
      <c r="A2846" s="14"/>
      <c r="B2846" s="245"/>
      <c r="C2846" s="246"/>
      <c r="D2846" s="236" t="s">
        <v>192</v>
      </c>
      <c r="E2846" s="247" t="s">
        <v>19</v>
      </c>
      <c r="F2846" s="248" t="s">
        <v>3963</v>
      </c>
      <c r="G2846" s="246"/>
      <c r="H2846" s="249">
        <v>6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5" t="s">
        <v>192</v>
      </c>
      <c r="AU2846" s="255" t="s">
        <v>80</v>
      </c>
      <c r="AV2846" s="14" t="s">
        <v>80</v>
      </c>
      <c r="AW2846" s="14" t="s">
        <v>194</v>
      </c>
      <c r="AX2846" s="14" t="s">
        <v>71</v>
      </c>
      <c r="AY2846" s="255" t="s">
        <v>181</v>
      </c>
    </row>
    <row r="2847" s="2" customFormat="1" ht="37.8" customHeight="1">
      <c r="A2847" s="41"/>
      <c r="B2847" s="42"/>
      <c r="C2847" s="216" t="s">
        <v>3980</v>
      </c>
      <c r="D2847" s="216" t="s">
        <v>183</v>
      </c>
      <c r="E2847" s="217" t="s">
        <v>3981</v>
      </c>
      <c r="F2847" s="218" t="s">
        <v>3982</v>
      </c>
      <c r="G2847" s="219" t="s">
        <v>283</v>
      </c>
      <c r="H2847" s="220">
        <v>9.4710000000000001</v>
      </c>
      <c r="I2847" s="221"/>
      <c r="J2847" s="222">
        <f>ROUND(I2847*H2847,2)</f>
        <v>0</v>
      </c>
      <c r="K2847" s="218" t="s">
        <v>187</v>
      </c>
      <c r="L2847" s="47"/>
      <c r="M2847" s="223" t="s">
        <v>19</v>
      </c>
      <c r="N2847" s="224" t="s">
        <v>42</v>
      </c>
      <c r="O2847" s="87"/>
      <c r="P2847" s="225">
        <f>O2847*H2847</f>
        <v>0</v>
      </c>
      <c r="Q2847" s="225">
        <v>0</v>
      </c>
      <c r="R2847" s="225">
        <f>Q2847*H2847</f>
        <v>0</v>
      </c>
      <c r="S2847" s="225">
        <v>0.03175</v>
      </c>
      <c r="T2847" s="226">
        <f>S2847*H2847</f>
        <v>0.30070425000000001</v>
      </c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R2847" s="227" t="s">
        <v>308</v>
      </c>
      <c r="AT2847" s="227" t="s">
        <v>183</v>
      </c>
      <c r="AU2847" s="227" t="s">
        <v>80</v>
      </c>
      <c r="AY2847" s="20" t="s">
        <v>181</v>
      </c>
      <c r="BE2847" s="228">
        <f>IF(N2847="základní",J2847,0)</f>
        <v>0</v>
      </c>
      <c r="BF2847" s="228">
        <f>IF(N2847="snížená",J2847,0)</f>
        <v>0</v>
      </c>
      <c r="BG2847" s="228">
        <f>IF(N2847="zákl. přenesená",J2847,0)</f>
        <v>0</v>
      </c>
      <c r="BH2847" s="228">
        <f>IF(N2847="sníž. přenesená",J2847,0)</f>
        <v>0</v>
      </c>
      <c r="BI2847" s="228">
        <f>IF(N2847="nulová",J2847,0)</f>
        <v>0</v>
      </c>
      <c r="BJ2847" s="20" t="s">
        <v>78</v>
      </c>
      <c r="BK2847" s="228">
        <f>ROUND(I2847*H2847,2)</f>
        <v>0</v>
      </c>
      <c r="BL2847" s="20" t="s">
        <v>308</v>
      </c>
      <c r="BM2847" s="227" t="s">
        <v>3983</v>
      </c>
    </row>
    <row r="2848" s="2" customFormat="1">
      <c r="A2848" s="41"/>
      <c r="B2848" s="42"/>
      <c r="C2848" s="43"/>
      <c r="D2848" s="229" t="s">
        <v>190</v>
      </c>
      <c r="E2848" s="43"/>
      <c r="F2848" s="230" t="s">
        <v>3984</v>
      </c>
      <c r="G2848" s="43"/>
      <c r="H2848" s="43"/>
      <c r="I2848" s="231"/>
      <c r="J2848" s="43"/>
      <c r="K2848" s="43"/>
      <c r="L2848" s="47"/>
      <c r="M2848" s="232"/>
      <c r="N2848" s="233"/>
      <c r="O2848" s="87"/>
      <c r="P2848" s="87"/>
      <c r="Q2848" s="87"/>
      <c r="R2848" s="87"/>
      <c r="S2848" s="87"/>
      <c r="T2848" s="88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T2848" s="20" t="s">
        <v>190</v>
      </c>
      <c r="AU2848" s="20" t="s">
        <v>80</v>
      </c>
    </row>
    <row r="2849" s="14" customFormat="1">
      <c r="A2849" s="14"/>
      <c r="B2849" s="245"/>
      <c r="C2849" s="246"/>
      <c r="D2849" s="236" t="s">
        <v>192</v>
      </c>
      <c r="E2849" s="247" t="s">
        <v>19</v>
      </c>
      <c r="F2849" s="248" t="s">
        <v>3985</v>
      </c>
      <c r="G2849" s="246"/>
      <c r="H2849" s="249">
        <v>9.4710000000000001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5" t="s">
        <v>192</v>
      </c>
      <c r="AU2849" s="255" t="s">
        <v>80</v>
      </c>
      <c r="AV2849" s="14" t="s">
        <v>80</v>
      </c>
      <c r="AW2849" s="14" t="s">
        <v>194</v>
      </c>
      <c r="AX2849" s="14" t="s">
        <v>71</v>
      </c>
      <c r="AY2849" s="255" t="s">
        <v>181</v>
      </c>
    </row>
    <row r="2850" s="2" customFormat="1" ht="55.5" customHeight="1">
      <c r="A2850" s="41"/>
      <c r="B2850" s="42"/>
      <c r="C2850" s="216" t="s">
        <v>3986</v>
      </c>
      <c r="D2850" s="216" t="s">
        <v>183</v>
      </c>
      <c r="E2850" s="217" t="s">
        <v>3987</v>
      </c>
      <c r="F2850" s="218" t="s">
        <v>3988</v>
      </c>
      <c r="G2850" s="219" t="s">
        <v>283</v>
      </c>
      <c r="H2850" s="220">
        <v>10.948</v>
      </c>
      <c r="I2850" s="221"/>
      <c r="J2850" s="222">
        <f>ROUND(I2850*H2850,2)</f>
        <v>0</v>
      </c>
      <c r="K2850" s="218" t="s">
        <v>187</v>
      </c>
      <c r="L2850" s="47"/>
      <c r="M2850" s="223" t="s">
        <v>19</v>
      </c>
      <c r="N2850" s="224" t="s">
        <v>42</v>
      </c>
      <c r="O2850" s="87"/>
      <c r="P2850" s="225">
        <f>O2850*H2850</f>
        <v>0</v>
      </c>
      <c r="Q2850" s="225">
        <v>0.017819999999999999</v>
      </c>
      <c r="R2850" s="225">
        <f>Q2850*H2850</f>
        <v>0.19509335999999999</v>
      </c>
      <c r="S2850" s="225">
        <v>0</v>
      </c>
      <c r="T2850" s="226">
        <f>S2850*H2850</f>
        <v>0</v>
      </c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R2850" s="227" t="s">
        <v>308</v>
      </c>
      <c r="AT2850" s="227" t="s">
        <v>183</v>
      </c>
      <c r="AU2850" s="227" t="s">
        <v>80</v>
      </c>
      <c r="AY2850" s="20" t="s">
        <v>181</v>
      </c>
      <c r="BE2850" s="228">
        <f>IF(N2850="základní",J2850,0)</f>
        <v>0</v>
      </c>
      <c r="BF2850" s="228">
        <f>IF(N2850="snížená",J2850,0)</f>
        <v>0</v>
      </c>
      <c r="BG2850" s="228">
        <f>IF(N2850="zákl. přenesená",J2850,0)</f>
        <v>0</v>
      </c>
      <c r="BH2850" s="228">
        <f>IF(N2850="sníž. přenesená",J2850,0)</f>
        <v>0</v>
      </c>
      <c r="BI2850" s="228">
        <f>IF(N2850="nulová",J2850,0)</f>
        <v>0</v>
      </c>
      <c r="BJ2850" s="20" t="s">
        <v>78</v>
      </c>
      <c r="BK2850" s="228">
        <f>ROUND(I2850*H2850,2)</f>
        <v>0</v>
      </c>
      <c r="BL2850" s="20" t="s">
        <v>308</v>
      </c>
      <c r="BM2850" s="227" t="s">
        <v>3989</v>
      </c>
    </row>
    <row r="2851" s="2" customFormat="1">
      <c r="A2851" s="41"/>
      <c r="B2851" s="42"/>
      <c r="C2851" s="43"/>
      <c r="D2851" s="229" t="s">
        <v>190</v>
      </c>
      <c r="E2851" s="43"/>
      <c r="F2851" s="230" t="s">
        <v>3990</v>
      </c>
      <c r="G2851" s="43"/>
      <c r="H2851" s="43"/>
      <c r="I2851" s="231"/>
      <c r="J2851" s="43"/>
      <c r="K2851" s="43"/>
      <c r="L2851" s="47"/>
      <c r="M2851" s="232"/>
      <c r="N2851" s="233"/>
      <c r="O2851" s="87"/>
      <c r="P2851" s="87"/>
      <c r="Q2851" s="87"/>
      <c r="R2851" s="87"/>
      <c r="S2851" s="87"/>
      <c r="T2851" s="88"/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T2851" s="20" t="s">
        <v>190</v>
      </c>
      <c r="AU2851" s="20" t="s">
        <v>80</v>
      </c>
    </row>
    <row r="2852" s="14" customFormat="1">
      <c r="A2852" s="14"/>
      <c r="B2852" s="245"/>
      <c r="C2852" s="246"/>
      <c r="D2852" s="236" t="s">
        <v>192</v>
      </c>
      <c r="E2852" s="247" t="s">
        <v>19</v>
      </c>
      <c r="F2852" s="248" t="s">
        <v>3991</v>
      </c>
      <c r="G2852" s="246"/>
      <c r="H2852" s="249">
        <v>10.9475</v>
      </c>
      <c r="I2852" s="250"/>
      <c r="J2852" s="246"/>
      <c r="K2852" s="246"/>
      <c r="L2852" s="251"/>
      <c r="M2852" s="252"/>
      <c r="N2852" s="253"/>
      <c r="O2852" s="253"/>
      <c r="P2852" s="253"/>
      <c r="Q2852" s="253"/>
      <c r="R2852" s="253"/>
      <c r="S2852" s="253"/>
      <c r="T2852" s="25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55" t="s">
        <v>192</v>
      </c>
      <c r="AU2852" s="255" t="s">
        <v>80</v>
      </c>
      <c r="AV2852" s="14" t="s">
        <v>80</v>
      </c>
      <c r="AW2852" s="14" t="s">
        <v>194</v>
      </c>
      <c r="AX2852" s="14" t="s">
        <v>71</v>
      </c>
      <c r="AY2852" s="255" t="s">
        <v>181</v>
      </c>
    </row>
    <row r="2853" s="2" customFormat="1" ht="44.25" customHeight="1">
      <c r="A2853" s="41"/>
      <c r="B2853" s="42"/>
      <c r="C2853" s="216" t="s">
        <v>3992</v>
      </c>
      <c r="D2853" s="216" t="s">
        <v>183</v>
      </c>
      <c r="E2853" s="217" t="s">
        <v>3993</v>
      </c>
      <c r="F2853" s="218" t="s">
        <v>3994</v>
      </c>
      <c r="G2853" s="219" t="s">
        <v>283</v>
      </c>
      <c r="H2853" s="220">
        <v>10.948</v>
      </c>
      <c r="I2853" s="221"/>
      <c r="J2853" s="222">
        <f>ROUND(I2853*H2853,2)</f>
        <v>0</v>
      </c>
      <c r="K2853" s="218" t="s">
        <v>187</v>
      </c>
      <c r="L2853" s="47"/>
      <c r="M2853" s="223" t="s">
        <v>19</v>
      </c>
      <c r="N2853" s="224" t="s">
        <v>42</v>
      </c>
      <c r="O2853" s="87"/>
      <c r="P2853" s="225">
        <f>O2853*H2853</f>
        <v>0</v>
      </c>
      <c r="Q2853" s="225">
        <v>0.00010000000000000001</v>
      </c>
      <c r="R2853" s="225">
        <f>Q2853*H2853</f>
        <v>0.0010948000000000002</v>
      </c>
      <c r="S2853" s="225">
        <v>0</v>
      </c>
      <c r="T2853" s="226">
        <f>S2853*H2853</f>
        <v>0</v>
      </c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R2853" s="227" t="s">
        <v>308</v>
      </c>
      <c r="AT2853" s="227" t="s">
        <v>183</v>
      </c>
      <c r="AU2853" s="227" t="s">
        <v>80</v>
      </c>
      <c r="AY2853" s="20" t="s">
        <v>181</v>
      </c>
      <c r="BE2853" s="228">
        <f>IF(N2853="základní",J2853,0)</f>
        <v>0</v>
      </c>
      <c r="BF2853" s="228">
        <f>IF(N2853="snížená",J2853,0)</f>
        <v>0</v>
      </c>
      <c r="BG2853" s="228">
        <f>IF(N2853="zákl. přenesená",J2853,0)</f>
        <v>0</v>
      </c>
      <c r="BH2853" s="228">
        <f>IF(N2853="sníž. přenesená",J2853,0)</f>
        <v>0</v>
      </c>
      <c r="BI2853" s="228">
        <f>IF(N2853="nulová",J2853,0)</f>
        <v>0</v>
      </c>
      <c r="BJ2853" s="20" t="s">
        <v>78</v>
      </c>
      <c r="BK2853" s="228">
        <f>ROUND(I2853*H2853,2)</f>
        <v>0</v>
      </c>
      <c r="BL2853" s="20" t="s">
        <v>308</v>
      </c>
      <c r="BM2853" s="227" t="s">
        <v>3995</v>
      </c>
    </row>
    <row r="2854" s="2" customFormat="1">
      <c r="A2854" s="41"/>
      <c r="B2854" s="42"/>
      <c r="C2854" s="43"/>
      <c r="D2854" s="229" t="s">
        <v>190</v>
      </c>
      <c r="E2854" s="43"/>
      <c r="F2854" s="230" t="s">
        <v>3996</v>
      </c>
      <c r="G2854" s="43"/>
      <c r="H2854" s="43"/>
      <c r="I2854" s="231"/>
      <c r="J2854" s="43"/>
      <c r="K2854" s="43"/>
      <c r="L2854" s="47"/>
      <c r="M2854" s="232"/>
      <c r="N2854" s="233"/>
      <c r="O2854" s="87"/>
      <c r="P2854" s="87"/>
      <c r="Q2854" s="87"/>
      <c r="R2854" s="87"/>
      <c r="S2854" s="87"/>
      <c r="T2854" s="88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T2854" s="20" t="s">
        <v>190</v>
      </c>
      <c r="AU2854" s="20" t="s">
        <v>80</v>
      </c>
    </row>
    <row r="2855" s="2" customFormat="1" ht="49.05" customHeight="1">
      <c r="A2855" s="41"/>
      <c r="B2855" s="42"/>
      <c r="C2855" s="216" t="s">
        <v>3997</v>
      </c>
      <c r="D2855" s="216" t="s">
        <v>183</v>
      </c>
      <c r="E2855" s="217" t="s">
        <v>3998</v>
      </c>
      <c r="F2855" s="218" t="s">
        <v>3999</v>
      </c>
      <c r="G2855" s="219" t="s">
        <v>283</v>
      </c>
      <c r="H2855" s="220">
        <v>52.799999999999997</v>
      </c>
      <c r="I2855" s="221"/>
      <c r="J2855" s="222">
        <f>ROUND(I2855*H2855,2)</f>
        <v>0</v>
      </c>
      <c r="K2855" s="218" t="s">
        <v>187</v>
      </c>
      <c r="L2855" s="47"/>
      <c r="M2855" s="223" t="s">
        <v>19</v>
      </c>
      <c r="N2855" s="224" t="s">
        <v>42</v>
      </c>
      <c r="O2855" s="87"/>
      <c r="P2855" s="225">
        <f>O2855*H2855</f>
        <v>0</v>
      </c>
      <c r="Q2855" s="225">
        <v>0.012200000000000001</v>
      </c>
      <c r="R2855" s="225">
        <f>Q2855*H2855</f>
        <v>0.64415999999999995</v>
      </c>
      <c r="S2855" s="225">
        <v>0</v>
      </c>
      <c r="T2855" s="226">
        <f>S2855*H2855</f>
        <v>0</v>
      </c>
      <c r="U2855" s="41"/>
      <c r="V2855" s="41"/>
      <c r="W2855" s="41"/>
      <c r="X2855" s="41"/>
      <c r="Y2855" s="41"/>
      <c r="Z2855" s="41"/>
      <c r="AA2855" s="41"/>
      <c r="AB2855" s="41"/>
      <c r="AC2855" s="41"/>
      <c r="AD2855" s="41"/>
      <c r="AE2855" s="41"/>
      <c r="AR2855" s="227" t="s">
        <v>308</v>
      </c>
      <c r="AT2855" s="227" t="s">
        <v>183</v>
      </c>
      <c r="AU2855" s="227" t="s">
        <v>80</v>
      </c>
      <c r="AY2855" s="20" t="s">
        <v>181</v>
      </c>
      <c r="BE2855" s="228">
        <f>IF(N2855="základní",J2855,0)</f>
        <v>0</v>
      </c>
      <c r="BF2855" s="228">
        <f>IF(N2855="snížená",J2855,0)</f>
        <v>0</v>
      </c>
      <c r="BG2855" s="228">
        <f>IF(N2855="zákl. přenesená",J2855,0)</f>
        <v>0</v>
      </c>
      <c r="BH2855" s="228">
        <f>IF(N2855="sníž. přenesená",J2855,0)</f>
        <v>0</v>
      </c>
      <c r="BI2855" s="228">
        <f>IF(N2855="nulová",J2855,0)</f>
        <v>0</v>
      </c>
      <c r="BJ2855" s="20" t="s">
        <v>78</v>
      </c>
      <c r="BK2855" s="228">
        <f>ROUND(I2855*H2855,2)</f>
        <v>0</v>
      </c>
      <c r="BL2855" s="20" t="s">
        <v>308</v>
      </c>
      <c r="BM2855" s="227" t="s">
        <v>4000</v>
      </c>
    </row>
    <row r="2856" s="2" customFormat="1">
      <c r="A2856" s="41"/>
      <c r="B2856" s="42"/>
      <c r="C2856" s="43"/>
      <c r="D2856" s="229" t="s">
        <v>190</v>
      </c>
      <c r="E2856" s="43"/>
      <c r="F2856" s="230" t="s">
        <v>4001</v>
      </c>
      <c r="G2856" s="43"/>
      <c r="H2856" s="43"/>
      <c r="I2856" s="231"/>
      <c r="J2856" s="43"/>
      <c r="K2856" s="43"/>
      <c r="L2856" s="47"/>
      <c r="M2856" s="232"/>
      <c r="N2856" s="233"/>
      <c r="O2856" s="87"/>
      <c r="P2856" s="87"/>
      <c r="Q2856" s="87"/>
      <c r="R2856" s="87"/>
      <c r="S2856" s="87"/>
      <c r="T2856" s="88"/>
      <c r="U2856" s="41"/>
      <c r="V2856" s="41"/>
      <c r="W2856" s="41"/>
      <c r="X2856" s="41"/>
      <c r="Y2856" s="41"/>
      <c r="Z2856" s="41"/>
      <c r="AA2856" s="41"/>
      <c r="AB2856" s="41"/>
      <c r="AC2856" s="41"/>
      <c r="AD2856" s="41"/>
      <c r="AE2856" s="41"/>
      <c r="AT2856" s="20" t="s">
        <v>190</v>
      </c>
      <c r="AU2856" s="20" t="s">
        <v>80</v>
      </c>
    </row>
    <row r="2857" s="14" customFormat="1">
      <c r="A2857" s="14"/>
      <c r="B2857" s="245"/>
      <c r="C2857" s="246"/>
      <c r="D2857" s="236" t="s">
        <v>192</v>
      </c>
      <c r="E2857" s="247" t="s">
        <v>19</v>
      </c>
      <c r="F2857" s="248" t="s">
        <v>4002</v>
      </c>
      <c r="G2857" s="246"/>
      <c r="H2857" s="249">
        <v>52.799999999999997</v>
      </c>
      <c r="I2857" s="250"/>
      <c r="J2857" s="246"/>
      <c r="K2857" s="246"/>
      <c r="L2857" s="251"/>
      <c r="M2857" s="252"/>
      <c r="N2857" s="253"/>
      <c r="O2857" s="253"/>
      <c r="P2857" s="253"/>
      <c r="Q2857" s="253"/>
      <c r="R2857" s="253"/>
      <c r="S2857" s="253"/>
      <c r="T2857" s="25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T2857" s="255" t="s">
        <v>192</v>
      </c>
      <c r="AU2857" s="255" t="s">
        <v>80</v>
      </c>
      <c r="AV2857" s="14" t="s">
        <v>80</v>
      </c>
      <c r="AW2857" s="14" t="s">
        <v>194</v>
      </c>
      <c r="AX2857" s="14" t="s">
        <v>71</v>
      </c>
      <c r="AY2857" s="255" t="s">
        <v>181</v>
      </c>
    </row>
    <row r="2858" s="2" customFormat="1" ht="55.5" customHeight="1">
      <c r="A2858" s="41"/>
      <c r="B2858" s="42"/>
      <c r="C2858" s="216" t="s">
        <v>4003</v>
      </c>
      <c r="D2858" s="216" t="s">
        <v>183</v>
      </c>
      <c r="E2858" s="217" t="s">
        <v>4004</v>
      </c>
      <c r="F2858" s="218" t="s">
        <v>4005</v>
      </c>
      <c r="G2858" s="219" t="s">
        <v>283</v>
      </c>
      <c r="H2858" s="220">
        <v>14.880000000000001</v>
      </c>
      <c r="I2858" s="221"/>
      <c r="J2858" s="222">
        <f>ROUND(I2858*H2858,2)</f>
        <v>0</v>
      </c>
      <c r="K2858" s="218" t="s">
        <v>187</v>
      </c>
      <c r="L2858" s="47"/>
      <c r="M2858" s="223" t="s">
        <v>19</v>
      </c>
      <c r="N2858" s="224" t="s">
        <v>42</v>
      </c>
      <c r="O2858" s="87"/>
      <c r="P2858" s="225">
        <f>O2858*H2858</f>
        <v>0</v>
      </c>
      <c r="Q2858" s="225">
        <v>0.024879999999999999</v>
      </c>
      <c r="R2858" s="225">
        <f>Q2858*H2858</f>
        <v>0.3702144</v>
      </c>
      <c r="S2858" s="225">
        <v>0</v>
      </c>
      <c r="T2858" s="226">
        <f>S2858*H2858</f>
        <v>0</v>
      </c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R2858" s="227" t="s">
        <v>308</v>
      </c>
      <c r="AT2858" s="227" t="s">
        <v>183</v>
      </c>
      <c r="AU2858" s="227" t="s">
        <v>80</v>
      </c>
      <c r="AY2858" s="20" t="s">
        <v>181</v>
      </c>
      <c r="BE2858" s="228">
        <f>IF(N2858="základní",J2858,0)</f>
        <v>0</v>
      </c>
      <c r="BF2858" s="228">
        <f>IF(N2858="snížená",J2858,0)</f>
        <v>0</v>
      </c>
      <c r="BG2858" s="228">
        <f>IF(N2858="zákl. přenesená",J2858,0)</f>
        <v>0</v>
      </c>
      <c r="BH2858" s="228">
        <f>IF(N2858="sníž. přenesená",J2858,0)</f>
        <v>0</v>
      </c>
      <c r="BI2858" s="228">
        <f>IF(N2858="nulová",J2858,0)</f>
        <v>0</v>
      </c>
      <c r="BJ2858" s="20" t="s">
        <v>78</v>
      </c>
      <c r="BK2858" s="228">
        <f>ROUND(I2858*H2858,2)</f>
        <v>0</v>
      </c>
      <c r="BL2858" s="20" t="s">
        <v>308</v>
      </c>
      <c r="BM2858" s="227" t="s">
        <v>4006</v>
      </c>
    </row>
    <row r="2859" s="2" customFormat="1">
      <c r="A2859" s="41"/>
      <c r="B2859" s="42"/>
      <c r="C2859" s="43"/>
      <c r="D2859" s="229" t="s">
        <v>190</v>
      </c>
      <c r="E2859" s="43"/>
      <c r="F2859" s="230" t="s">
        <v>4007</v>
      </c>
      <c r="G2859" s="43"/>
      <c r="H2859" s="43"/>
      <c r="I2859" s="231"/>
      <c r="J2859" s="43"/>
      <c r="K2859" s="43"/>
      <c r="L2859" s="47"/>
      <c r="M2859" s="232"/>
      <c r="N2859" s="233"/>
      <c r="O2859" s="87"/>
      <c r="P2859" s="87"/>
      <c r="Q2859" s="87"/>
      <c r="R2859" s="87"/>
      <c r="S2859" s="87"/>
      <c r="T2859" s="88"/>
      <c r="U2859" s="41"/>
      <c r="V2859" s="41"/>
      <c r="W2859" s="41"/>
      <c r="X2859" s="41"/>
      <c r="Y2859" s="41"/>
      <c r="Z2859" s="41"/>
      <c r="AA2859" s="41"/>
      <c r="AB2859" s="41"/>
      <c r="AC2859" s="41"/>
      <c r="AD2859" s="41"/>
      <c r="AE2859" s="41"/>
      <c r="AT2859" s="20" t="s">
        <v>190</v>
      </c>
      <c r="AU2859" s="20" t="s">
        <v>80</v>
      </c>
    </row>
    <row r="2860" s="14" customFormat="1">
      <c r="A2860" s="14"/>
      <c r="B2860" s="245"/>
      <c r="C2860" s="246"/>
      <c r="D2860" s="236" t="s">
        <v>192</v>
      </c>
      <c r="E2860" s="247" t="s">
        <v>19</v>
      </c>
      <c r="F2860" s="248" t="s">
        <v>914</v>
      </c>
      <c r="G2860" s="246"/>
      <c r="H2860" s="249">
        <v>14.880000000000001</v>
      </c>
      <c r="I2860" s="250"/>
      <c r="J2860" s="246"/>
      <c r="K2860" s="246"/>
      <c r="L2860" s="251"/>
      <c r="M2860" s="252"/>
      <c r="N2860" s="253"/>
      <c r="O2860" s="253"/>
      <c r="P2860" s="253"/>
      <c r="Q2860" s="253"/>
      <c r="R2860" s="253"/>
      <c r="S2860" s="253"/>
      <c r="T2860" s="25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5" t="s">
        <v>192</v>
      </c>
      <c r="AU2860" s="255" t="s">
        <v>80</v>
      </c>
      <c r="AV2860" s="14" t="s">
        <v>80</v>
      </c>
      <c r="AW2860" s="14" t="s">
        <v>194</v>
      </c>
      <c r="AX2860" s="14" t="s">
        <v>71</v>
      </c>
      <c r="AY2860" s="255" t="s">
        <v>181</v>
      </c>
    </row>
    <row r="2861" s="2" customFormat="1" ht="37.8" customHeight="1">
      <c r="A2861" s="41"/>
      <c r="B2861" s="42"/>
      <c r="C2861" s="216" t="s">
        <v>4008</v>
      </c>
      <c r="D2861" s="216" t="s">
        <v>183</v>
      </c>
      <c r="E2861" s="217" t="s">
        <v>4009</v>
      </c>
      <c r="F2861" s="218" t="s">
        <v>4010</v>
      </c>
      <c r="G2861" s="219" t="s">
        <v>283</v>
      </c>
      <c r="H2861" s="220">
        <v>67.680000000000007</v>
      </c>
      <c r="I2861" s="221"/>
      <c r="J2861" s="222">
        <f>ROUND(I2861*H2861,2)</f>
        <v>0</v>
      </c>
      <c r="K2861" s="218" t="s">
        <v>187</v>
      </c>
      <c r="L2861" s="47"/>
      <c r="M2861" s="223" t="s">
        <v>19</v>
      </c>
      <c r="N2861" s="224" t="s">
        <v>42</v>
      </c>
      <c r="O2861" s="87"/>
      <c r="P2861" s="225">
        <f>O2861*H2861</f>
        <v>0</v>
      </c>
      <c r="Q2861" s="225">
        <v>0.00010000000000000001</v>
      </c>
      <c r="R2861" s="225">
        <f>Q2861*H2861</f>
        <v>0.0067680000000000006</v>
      </c>
      <c r="S2861" s="225">
        <v>0</v>
      </c>
      <c r="T2861" s="226">
        <f>S2861*H2861</f>
        <v>0</v>
      </c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R2861" s="227" t="s">
        <v>308</v>
      </c>
      <c r="AT2861" s="227" t="s">
        <v>183</v>
      </c>
      <c r="AU2861" s="227" t="s">
        <v>80</v>
      </c>
      <c r="AY2861" s="20" t="s">
        <v>181</v>
      </c>
      <c r="BE2861" s="228">
        <f>IF(N2861="základní",J2861,0)</f>
        <v>0</v>
      </c>
      <c r="BF2861" s="228">
        <f>IF(N2861="snížená",J2861,0)</f>
        <v>0</v>
      </c>
      <c r="BG2861" s="228">
        <f>IF(N2861="zákl. přenesená",J2861,0)</f>
        <v>0</v>
      </c>
      <c r="BH2861" s="228">
        <f>IF(N2861="sníž. přenesená",J2861,0)</f>
        <v>0</v>
      </c>
      <c r="BI2861" s="228">
        <f>IF(N2861="nulová",J2861,0)</f>
        <v>0</v>
      </c>
      <c r="BJ2861" s="20" t="s">
        <v>78</v>
      </c>
      <c r="BK2861" s="228">
        <f>ROUND(I2861*H2861,2)</f>
        <v>0</v>
      </c>
      <c r="BL2861" s="20" t="s">
        <v>308</v>
      </c>
      <c r="BM2861" s="227" t="s">
        <v>4011</v>
      </c>
    </row>
    <row r="2862" s="2" customFormat="1">
      <c r="A2862" s="41"/>
      <c r="B2862" s="42"/>
      <c r="C2862" s="43"/>
      <c r="D2862" s="229" t="s">
        <v>190</v>
      </c>
      <c r="E2862" s="43"/>
      <c r="F2862" s="230" t="s">
        <v>4012</v>
      </c>
      <c r="G2862" s="43"/>
      <c r="H2862" s="43"/>
      <c r="I2862" s="231"/>
      <c r="J2862" s="43"/>
      <c r="K2862" s="43"/>
      <c r="L2862" s="47"/>
      <c r="M2862" s="232"/>
      <c r="N2862" s="233"/>
      <c r="O2862" s="87"/>
      <c r="P2862" s="87"/>
      <c r="Q2862" s="87"/>
      <c r="R2862" s="87"/>
      <c r="S2862" s="87"/>
      <c r="T2862" s="88"/>
      <c r="U2862" s="41"/>
      <c r="V2862" s="41"/>
      <c r="W2862" s="41"/>
      <c r="X2862" s="41"/>
      <c r="Y2862" s="41"/>
      <c r="Z2862" s="41"/>
      <c r="AA2862" s="41"/>
      <c r="AB2862" s="41"/>
      <c r="AC2862" s="41"/>
      <c r="AD2862" s="41"/>
      <c r="AE2862" s="41"/>
      <c r="AT2862" s="20" t="s">
        <v>190</v>
      </c>
      <c r="AU2862" s="20" t="s">
        <v>80</v>
      </c>
    </row>
    <row r="2863" s="14" customFormat="1">
      <c r="A2863" s="14"/>
      <c r="B2863" s="245"/>
      <c r="C2863" s="246"/>
      <c r="D2863" s="236" t="s">
        <v>192</v>
      </c>
      <c r="E2863" s="247" t="s">
        <v>19</v>
      </c>
      <c r="F2863" s="248" t="s">
        <v>4013</v>
      </c>
      <c r="G2863" s="246"/>
      <c r="H2863" s="249">
        <v>67.680000000000007</v>
      </c>
      <c r="I2863" s="250"/>
      <c r="J2863" s="246"/>
      <c r="K2863" s="246"/>
      <c r="L2863" s="251"/>
      <c r="M2863" s="252"/>
      <c r="N2863" s="253"/>
      <c r="O2863" s="253"/>
      <c r="P2863" s="253"/>
      <c r="Q2863" s="253"/>
      <c r="R2863" s="253"/>
      <c r="S2863" s="253"/>
      <c r="T2863" s="25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5" t="s">
        <v>192</v>
      </c>
      <c r="AU2863" s="255" t="s">
        <v>80</v>
      </c>
      <c r="AV2863" s="14" t="s">
        <v>80</v>
      </c>
      <c r="AW2863" s="14" t="s">
        <v>194</v>
      </c>
      <c r="AX2863" s="14" t="s">
        <v>71</v>
      </c>
      <c r="AY2863" s="255" t="s">
        <v>181</v>
      </c>
    </row>
    <row r="2864" s="2" customFormat="1" ht="49.05" customHeight="1">
      <c r="A2864" s="41"/>
      <c r="B2864" s="42"/>
      <c r="C2864" s="216" t="s">
        <v>4014</v>
      </c>
      <c r="D2864" s="216" t="s">
        <v>183</v>
      </c>
      <c r="E2864" s="217" t="s">
        <v>4015</v>
      </c>
      <c r="F2864" s="218" t="s">
        <v>4016</v>
      </c>
      <c r="G2864" s="219" t="s">
        <v>283</v>
      </c>
      <c r="H2864" s="220">
        <v>93.030000000000001</v>
      </c>
      <c r="I2864" s="221"/>
      <c r="J2864" s="222">
        <f>ROUND(I2864*H2864,2)</f>
        <v>0</v>
      </c>
      <c r="K2864" s="218" t="s">
        <v>187</v>
      </c>
      <c r="L2864" s="47"/>
      <c r="M2864" s="223" t="s">
        <v>19</v>
      </c>
      <c r="N2864" s="224" t="s">
        <v>42</v>
      </c>
      <c r="O2864" s="87"/>
      <c r="P2864" s="225">
        <f>O2864*H2864</f>
        <v>0</v>
      </c>
      <c r="Q2864" s="225">
        <v>0</v>
      </c>
      <c r="R2864" s="225">
        <f>Q2864*H2864</f>
        <v>0</v>
      </c>
      <c r="S2864" s="225">
        <v>0.01721</v>
      </c>
      <c r="T2864" s="226">
        <f>S2864*H2864</f>
        <v>1.6010462999999999</v>
      </c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R2864" s="227" t="s">
        <v>308</v>
      </c>
      <c r="AT2864" s="227" t="s">
        <v>183</v>
      </c>
      <c r="AU2864" s="227" t="s">
        <v>80</v>
      </c>
      <c r="AY2864" s="20" t="s">
        <v>181</v>
      </c>
      <c r="BE2864" s="228">
        <f>IF(N2864="základní",J2864,0)</f>
        <v>0</v>
      </c>
      <c r="BF2864" s="228">
        <f>IF(N2864="snížená",J2864,0)</f>
        <v>0</v>
      </c>
      <c r="BG2864" s="228">
        <f>IF(N2864="zákl. přenesená",J2864,0)</f>
        <v>0</v>
      </c>
      <c r="BH2864" s="228">
        <f>IF(N2864="sníž. přenesená",J2864,0)</f>
        <v>0</v>
      </c>
      <c r="BI2864" s="228">
        <f>IF(N2864="nulová",J2864,0)</f>
        <v>0</v>
      </c>
      <c r="BJ2864" s="20" t="s">
        <v>78</v>
      </c>
      <c r="BK2864" s="228">
        <f>ROUND(I2864*H2864,2)</f>
        <v>0</v>
      </c>
      <c r="BL2864" s="20" t="s">
        <v>308</v>
      </c>
      <c r="BM2864" s="227" t="s">
        <v>4017</v>
      </c>
    </row>
    <row r="2865" s="2" customFormat="1">
      <c r="A2865" s="41"/>
      <c r="B2865" s="42"/>
      <c r="C2865" s="43"/>
      <c r="D2865" s="229" t="s">
        <v>190</v>
      </c>
      <c r="E2865" s="43"/>
      <c r="F2865" s="230" t="s">
        <v>4018</v>
      </c>
      <c r="G2865" s="43"/>
      <c r="H2865" s="43"/>
      <c r="I2865" s="231"/>
      <c r="J2865" s="43"/>
      <c r="K2865" s="43"/>
      <c r="L2865" s="47"/>
      <c r="M2865" s="232"/>
      <c r="N2865" s="233"/>
      <c r="O2865" s="87"/>
      <c r="P2865" s="87"/>
      <c r="Q2865" s="87"/>
      <c r="R2865" s="87"/>
      <c r="S2865" s="87"/>
      <c r="T2865" s="88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T2865" s="20" t="s">
        <v>190</v>
      </c>
      <c r="AU2865" s="20" t="s">
        <v>80</v>
      </c>
    </row>
    <row r="2866" s="14" customFormat="1">
      <c r="A2866" s="14"/>
      <c r="B2866" s="245"/>
      <c r="C2866" s="246"/>
      <c r="D2866" s="236" t="s">
        <v>192</v>
      </c>
      <c r="E2866" s="247" t="s">
        <v>19</v>
      </c>
      <c r="F2866" s="248" t="s">
        <v>4019</v>
      </c>
      <c r="G2866" s="246"/>
      <c r="H2866" s="249">
        <v>66.030000000000001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192</v>
      </c>
      <c r="AU2866" s="255" t="s">
        <v>80</v>
      </c>
      <c r="AV2866" s="14" t="s">
        <v>80</v>
      </c>
      <c r="AW2866" s="14" t="s">
        <v>194</v>
      </c>
      <c r="AX2866" s="14" t="s">
        <v>71</v>
      </c>
      <c r="AY2866" s="255" t="s">
        <v>181</v>
      </c>
    </row>
    <row r="2867" s="14" customFormat="1">
      <c r="A2867" s="14"/>
      <c r="B2867" s="245"/>
      <c r="C2867" s="246"/>
      <c r="D2867" s="236" t="s">
        <v>192</v>
      </c>
      <c r="E2867" s="247" t="s">
        <v>19</v>
      </c>
      <c r="F2867" s="248" t="s">
        <v>4020</v>
      </c>
      <c r="G2867" s="246"/>
      <c r="H2867" s="249">
        <v>27</v>
      </c>
      <c r="I2867" s="250"/>
      <c r="J2867" s="246"/>
      <c r="K2867" s="246"/>
      <c r="L2867" s="251"/>
      <c r="M2867" s="252"/>
      <c r="N2867" s="253"/>
      <c r="O2867" s="253"/>
      <c r="P2867" s="253"/>
      <c r="Q2867" s="253"/>
      <c r="R2867" s="253"/>
      <c r="S2867" s="253"/>
      <c r="T2867" s="25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5" t="s">
        <v>192</v>
      </c>
      <c r="AU2867" s="255" t="s">
        <v>80</v>
      </c>
      <c r="AV2867" s="14" t="s">
        <v>80</v>
      </c>
      <c r="AW2867" s="14" t="s">
        <v>194</v>
      </c>
      <c r="AX2867" s="14" t="s">
        <v>71</v>
      </c>
      <c r="AY2867" s="255" t="s">
        <v>181</v>
      </c>
    </row>
    <row r="2868" s="2" customFormat="1" ht="49.05" customHeight="1">
      <c r="A2868" s="41"/>
      <c r="B2868" s="42"/>
      <c r="C2868" s="216" t="s">
        <v>4021</v>
      </c>
      <c r="D2868" s="216" t="s">
        <v>183</v>
      </c>
      <c r="E2868" s="217" t="s">
        <v>4022</v>
      </c>
      <c r="F2868" s="218" t="s">
        <v>4023</v>
      </c>
      <c r="G2868" s="219" t="s">
        <v>2255</v>
      </c>
      <c r="H2868" s="220">
        <v>1</v>
      </c>
      <c r="I2868" s="221"/>
      <c r="J2868" s="222">
        <f>ROUND(I2868*H2868,2)</f>
        <v>0</v>
      </c>
      <c r="K2868" s="218" t="s">
        <v>19</v>
      </c>
      <c r="L2868" s="47"/>
      <c r="M2868" s="223" t="s">
        <v>19</v>
      </c>
      <c r="N2868" s="224" t="s">
        <v>42</v>
      </c>
      <c r="O2868" s="87"/>
      <c r="P2868" s="225">
        <f>O2868*H2868</f>
        <v>0</v>
      </c>
      <c r="Q2868" s="225">
        <v>0.050000000000000003</v>
      </c>
      <c r="R2868" s="225">
        <f>Q2868*H2868</f>
        <v>0.050000000000000003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308</v>
      </c>
      <c r="AT2868" s="227" t="s">
        <v>183</v>
      </c>
      <c r="AU2868" s="227" t="s">
        <v>80</v>
      </c>
      <c r="AY2868" s="20" t="s">
        <v>181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308</v>
      </c>
      <c r="BM2868" s="227" t="s">
        <v>4024</v>
      </c>
    </row>
    <row r="2869" s="2" customFormat="1" ht="49.05" customHeight="1">
      <c r="A2869" s="41"/>
      <c r="B2869" s="42"/>
      <c r="C2869" s="216" t="s">
        <v>4025</v>
      </c>
      <c r="D2869" s="216" t="s">
        <v>183</v>
      </c>
      <c r="E2869" s="217" t="s">
        <v>4026</v>
      </c>
      <c r="F2869" s="218" t="s">
        <v>4027</v>
      </c>
      <c r="G2869" s="219" t="s">
        <v>2255</v>
      </c>
      <c r="H2869" s="220">
        <v>1</v>
      </c>
      <c r="I2869" s="221"/>
      <c r="J2869" s="222">
        <f>ROUND(I2869*H2869,2)</f>
        <v>0</v>
      </c>
      <c r="K2869" s="218" t="s">
        <v>19</v>
      </c>
      <c r="L2869" s="47"/>
      <c r="M2869" s="223" t="s">
        <v>19</v>
      </c>
      <c r="N2869" s="224" t="s">
        <v>42</v>
      </c>
      <c r="O2869" s="87"/>
      <c r="P2869" s="225">
        <f>O2869*H2869</f>
        <v>0</v>
      </c>
      <c r="Q2869" s="225">
        <v>0.10000000000000001</v>
      </c>
      <c r="R2869" s="225">
        <f>Q2869*H2869</f>
        <v>0.10000000000000001</v>
      </c>
      <c r="S2869" s="225">
        <v>0</v>
      </c>
      <c r="T2869" s="226">
        <f>S2869*H2869</f>
        <v>0</v>
      </c>
      <c r="U2869" s="41"/>
      <c r="V2869" s="41"/>
      <c r="W2869" s="41"/>
      <c r="X2869" s="41"/>
      <c r="Y2869" s="41"/>
      <c r="Z2869" s="41"/>
      <c r="AA2869" s="41"/>
      <c r="AB2869" s="41"/>
      <c r="AC2869" s="41"/>
      <c r="AD2869" s="41"/>
      <c r="AE2869" s="41"/>
      <c r="AR2869" s="227" t="s">
        <v>308</v>
      </c>
      <c r="AT2869" s="227" t="s">
        <v>183</v>
      </c>
      <c r="AU2869" s="227" t="s">
        <v>80</v>
      </c>
      <c r="AY2869" s="20" t="s">
        <v>181</v>
      </c>
      <c r="BE2869" s="228">
        <f>IF(N2869="základní",J2869,0)</f>
        <v>0</v>
      </c>
      <c r="BF2869" s="228">
        <f>IF(N2869="snížená",J2869,0)</f>
        <v>0</v>
      </c>
      <c r="BG2869" s="228">
        <f>IF(N2869="zákl. přenesená",J2869,0)</f>
        <v>0</v>
      </c>
      <c r="BH2869" s="228">
        <f>IF(N2869="sníž. přenesená",J2869,0)</f>
        <v>0</v>
      </c>
      <c r="BI2869" s="228">
        <f>IF(N2869="nulová",J2869,0)</f>
        <v>0</v>
      </c>
      <c r="BJ2869" s="20" t="s">
        <v>78</v>
      </c>
      <c r="BK2869" s="228">
        <f>ROUND(I2869*H2869,2)</f>
        <v>0</v>
      </c>
      <c r="BL2869" s="20" t="s">
        <v>308</v>
      </c>
      <c r="BM2869" s="227" t="s">
        <v>4028</v>
      </c>
    </row>
    <row r="2870" s="2" customFormat="1" ht="55.5" customHeight="1">
      <c r="A2870" s="41"/>
      <c r="B2870" s="42"/>
      <c r="C2870" s="216" t="s">
        <v>4029</v>
      </c>
      <c r="D2870" s="216" t="s">
        <v>183</v>
      </c>
      <c r="E2870" s="217" t="s">
        <v>4030</v>
      </c>
      <c r="F2870" s="218" t="s">
        <v>4031</v>
      </c>
      <c r="G2870" s="219" t="s">
        <v>256</v>
      </c>
      <c r="H2870" s="220">
        <v>1.843</v>
      </c>
      <c r="I2870" s="221"/>
      <c r="J2870" s="222">
        <f>ROUND(I2870*H2870,2)</f>
        <v>0</v>
      </c>
      <c r="K2870" s="218" t="s">
        <v>187</v>
      </c>
      <c r="L2870" s="47"/>
      <c r="M2870" s="223" t="s">
        <v>19</v>
      </c>
      <c r="N2870" s="224" t="s">
        <v>42</v>
      </c>
      <c r="O2870" s="87"/>
      <c r="P2870" s="225">
        <f>O2870*H2870</f>
        <v>0</v>
      </c>
      <c r="Q2870" s="225">
        <v>0</v>
      </c>
      <c r="R2870" s="225">
        <f>Q2870*H2870</f>
        <v>0</v>
      </c>
      <c r="S2870" s="225">
        <v>0</v>
      </c>
      <c r="T2870" s="226">
        <f>S2870*H2870</f>
        <v>0</v>
      </c>
      <c r="U2870" s="41"/>
      <c r="V2870" s="41"/>
      <c r="W2870" s="41"/>
      <c r="X2870" s="41"/>
      <c r="Y2870" s="41"/>
      <c r="Z2870" s="41"/>
      <c r="AA2870" s="41"/>
      <c r="AB2870" s="41"/>
      <c r="AC2870" s="41"/>
      <c r="AD2870" s="41"/>
      <c r="AE2870" s="41"/>
      <c r="AR2870" s="227" t="s">
        <v>308</v>
      </c>
      <c r="AT2870" s="227" t="s">
        <v>183</v>
      </c>
      <c r="AU2870" s="227" t="s">
        <v>80</v>
      </c>
      <c r="AY2870" s="20" t="s">
        <v>181</v>
      </c>
      <c r="BE2870" s="228">
        <f>IF(N2870="základní",J2870,0)</f>
        <v>0</v>
      </c>
      <c r="BF2870" s="228">
        <f>IF(N2870="snížená",J2870,0)</f>
        <v>0</v>
      </c>
      <c r="BG2870" s="228">
        <f>IF(N2870="zákl. přenesená",J2870,0)</f>
        <v>0</v>
      </c>
      <c r="BH2870" s="228">
        <f>IF(N2870="sníž. přenesená",J2870,0)</f>
        <v>0</v>
      </c>
      <c r="BI2870" s="228">
        <f>IF(N2870="nulová",J2870,0)</f>
        <v>0</v>
      </c>
      <c r="BJ2870" s="20" t="s">
        <v>78</v>
      </c>
      <c r="BK2870" s="228">
        <f>ROUND(I2870*H2870,2)</f>
        <v>0</v>
      </c>
      <c r="BL2870" s="20" t="s">
        <v>308</v>
      </c>
      <c r="BM2870" s="227" t="s">
        <v>4032</v>
      </c>
    </row>
    <row r="2871" s="2" customFormat="1">
      <c r="A2871" s="41"/>
      <c r="B2871" s="42"/>
      <c r="C2871" s="43"/>
      <c r="D2871" s="229" t="s">
        <v>190</v>
      </c>
      <c r="E2871" s="43"/>
      <c r="F2871" s="230" t="s">
        <v>4033</v>
      </c>
      <c r="G2871" s="43"/>
      <c r="H2871" s="43"/>
      <c r="I2871" s="231"/>
      <c r="J2871" s="43"/>
      <c r="K2871" s="43"/>
      <c r="L2871" s="47"/>
      <c r="M2871" s="232"/>
      <c r="N2871" s="233"/>
      <c r="O2871" s="87"/>
      <c r="P2871" s="87"/>
      <c r="Q2871" s="87"/>
      <c r="R2871" s="87"/>
      <c r="S2871" s="87"/>
      <c r="T2871" s="88"/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T2871" s="20" t="s">
        <v>190</v>
      </c>
      <c r="AU2871" s="20" t="s">
        <v>80</v>
      </c>
    </row>
    <row r="2872" s="12" customFormat="1" ht="22.8" customHeight="1">
      <c r="A2872" s="12"/>
      <c r="B2872" s="200"/>
      <c r="C2872" s="201"/>
      <c r="D2872" s="202" t="s">
        <v>70</v>
      </c>
      <c r="E2872" s="214" t="s">
        <v>4034</v>
      </c>
      <c r="F2872" s="214" t="s">
        <v>4035</v>
      </c>
      <c r="G2872" s="201"/>
      <c r="H2872" s="201"/>
      <c r="I2872" s="204"/>
      <c r="J2872" s="215">
        <f>BK2872</f>
        <v>0</v>
      </c>
      <c r="K2872" s="201"/>
      <c r="L2872" s="206"/>
      <c r="M2872" s="207"/>
      <c r="N2872" s="208"/>
      <c r="O2872" s="208"/>
      <c r="P2872" s="209">
        <v>0</v>
      </c>
      <c r="Q2872" s="208"/>
      <c r="R2872" s="209">
        <v>0</v>
      </c>
      <c r="S2872" s="208"/>
      <c r="T2872" s="210">
        <v>0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R2872" s="211" t="s">
        <v>80</v>
      </c>
      <c r="AT2872" s="212" t="s">
        <v>70</v>
      </c>
      <c r="AU2872" s="212" t="s">
        <v>78</v>
      </c>
      <c r="AY2872" s="211" t="s">
        <v>181</v>
      </c>
      <c r="BK2872" s="213">
        <v>0</v>
      </c>
    </row>
    <row r="2873" s="12" customFormat="1" ht="22.8" customHeight="1">
      <c r="A2873" s="12"/>
      <c r="B2873" s="200"/>
      <c r="C2873" s="201"/>
      <c r="D2873" s="202" t="s">
        <v>70</v>
      </c>
      <c r="E2873" s="214" t="s">
        <v>4036</v>
      </c>
      <c r="F2873" s="214" t="s">
        <v>4037</v>
      </c>
      <c r="G2873" s="201"/>
      <c r="H2873" s="201"/>
      <c r="I2873" s="204"/>
      <c r="J2873" s="215">
        <f>BK2873</f>
        <v>0</v>
      </c>
      <c r="K2873" s="201"/>
      <c r="L2873" s="206"/>
      <c r="M2873" s="207"/>
      <c r="N2873" s="208"/>
      <c r="O2873" s="208"/>
      <c r="P2873" s="209">
        <f>SUM(P2874:P3455)</f>
        <v>0</v>
      </c>
      <c r="Q2873" s="208"/>
      <c r="R2873" s="209">
        <f>SUM(R2874:R3455)</f>
        <v>27.759973592699996</v>
      </c>
      <c r="S2873" s="208"/>
      <c r="T2873" s="210">
        <f>SUM(T2874:T3455)</f>
        <v>42.098546479999989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R2873" s="211" t="s">
        <v>80</v>
      </c>
      <c r="AT2873" s="212" t="s">
        <v>70</v>
      </c>
      <c r="AU2873" s="212" t="s">
        <v>78</v>
      </c>
      <c r="AY2873" s="211" t="s">
        <v>181</v>
      </c>
      <c r="BK2873" s="213">
        <f>SUM(BK2874:BK3455)</f>
        <v>0</v>
      </c>
    </row>
    <row r="2874" s="2" customFormat="1" ht="16.5" customHeight="1">
      <c r="A2874" s="41"/>
      <c r="B2874" s="42"/>
      <c r="C2874" s="216" t="s">
        <v>4038</v>
      </c>
      <c r="D2874" s="216" t="s">
        <v>183</v>
      </c>
      <c r="E2874" s="217" t="s">
        <v>4039</v>
      </c>
      <c r="F2874" s="218" t="s">
        <v>4040</v>
      </c>
      <c r="G2874" s="219" t="s">
        <v>283</v>
      </c>
      <c r="H2874" s="220">
        <v>14.6</v>
      </c>
      <c r="I2874" s="221"/>
      <c r="J2874" s="222">
        <f>ROUND(I2874*H2874,2)</f>
        <v>0</v>
      </c>
      <c r="K2874" s="218" t="s">
        <v>19</v>
      </c>
      <c r="L2874" s="47"/>
      <c r="M2874" s="223" t="s">
        <v>19</v>
      </c>
      <c r="N2874" s="224" t="s">
        <v>42</v>
      </c>
      <c r="O2874" s="87"/>
      <c r="P2874" s="225">
        <f>O2874*H2874</f>
        <v>0</v>
      </c>
      <c r="Q2874" s="225">
        <v>0</v>
      </c>
      <c r="R2874" s="225">
        <f>Q2874*H2874</f>
        <v>0</v>
      </c>
      <c r="S2874" s="225">
        <v>0.050000000000000003</v>
      </c>
      <c r="T2874" s="226">
        <f>S2874*H2874</f>
        <v>0.72999999999999998</v>
      </c>
      <c r="U2874" s="41"/>
      <c r="V2874" s="41"/>
      <c r="W2874" s="41"/>
      <c r="X2874" s="41"/>
      <c r="Y2874" s="41"/>
      <c r="Z2874" s="41"/>
      <c r="AA2874" s="41"/>
      <c r="AB2874" s="41"/>
      <c r="AC2874" s="41"/>
      <c r="AD2874" s="41"/>
      <c r="AE2874" s="41"/>
      <c r="AR2874" s="227" t="s">
        <v>308</v>
      </c>
      <c r="AT2874" s="227" t="s">
        <v>183</v>
      </c>
      <c r="AU2874" s="227" t="s">
        <v>80</v>
      </c>
      <c r="AY2874" s="20" t="s">
        <v>181</v>
      </c>
      <c r="BE2874" s="228">
        <f>IF(N2874="základní",J2874,0)</f>
        <v>0</v>
      </c>
      <c r="BF2874" s="228">
        <f>IF(N2874="snížená",J2874,0)</f>
        <v>0</v>
      </c>
      <c r="BG2874" s="228">
        <f>IF(N2874="zákl. přenesená",J2874,0)</f>
        <v>0</v>
      </c>
      <c r="BH2874" s="228">
        <f>IF(N2874="sníž. přenesená",J2874,0)</f>
        <v>0</v>
      </c>
      <c r="BI2874" s="228">
        <f>IF(N2874="nulová",J2874,0)</f>
        <v>0</v>
      </c>
      <c r="BJ2874" s="20" t="s">
        <v>78</v>
      </c>
      <c r="BK2874" s="228">
        <f>ROUND(I2874*H2874,2)</f>
        <v>0</v>
      </c>
      <c r="BL2874" s="20" t="s">
        <v>308</v>
      </c>
      <c r="BM2874" s="227" t="s">
        <v>4041</v>
      </c>
    </row>
    <row r="2875" s="14" customFormat="1">
      <c r="A2875" s="14"/>
      <c r="B2875" s="245"/>
      <c r="C2875" s="246"/>
      <c r="D2875" s="236" t="s">
        <v>192</v>
      </c>
      <c r="E2875" s="247" t="s">
        <v>19</v>
      </c>
      <c r="F2875" s="248" t="s">
        <v>1324</v>
      </c>
      <c r="G2875" s="246"/>
      <c r="H2875" s="249">
        <v>14.6</v>
      </c>
      <c r="I2875" s="250"/>
      <c r="J2875" s="246"/>
      <c r="K2875" s="246"/>
      <c r="L2875" s="251"/>
      <c r="M2875" s="252"/>
      <c r="N2875" s="253"/>
      <c r="O2875" s="253"/>
      <c r="P2875" s="253"/>
      <c r="Q2875" s="253"/>
      <c r="R2875" s="253"/>
      <c r="S2875" s="253"/>
      <c r="T2875" s="25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5" t="s">
        <v>192</v>
      </c>
      <c r="AU2875" s="255" t="s">
        <v>80</v>
      </c>
      <c r="AV2875" s="14" t="s">
        <v>80</v>
      </c>
      <c r="AW2875" s="14" t="s">
        <v>194</v>
      </c>
      <c r="AX2875" s="14" t="s">
        <v>71</v>
      </c>
      <c r="AY2875" s="255" t="s">
        <v>181</v>
      </c>
    </row>
    <row r="2876" s="2" customFormat="1" ht="16.5" customHeight="1">
      <c r="A2876" s="41"/>
      <c r="B2876" s="42"/>
      <c r="C2876" s="216" t="s">
        <v>4042</v>
      </c>
      <c r="D2876" s="216" t="s">
        <v>183</v>
      </c>
      <c r="E2876" s="217" t="s">
        <v>4043</v>
      </c>
      <c r="F2876" s="218" t="s">
        <v>4044</v>
      </c>
      <c r="G2876" s="219" t="s">
        <v>283</v>
      </c>
      <c r="H2876" s="220">
        <v>60</v>
      </c>
      <c r="I2876" s="221"/>
      <c r="J2876" s="222">
        <f>ROUND(I2876*H2876,2)</f>
        <v>0</v>
      </c>
      <c r="K2876" s="218" t="s">
        <v>19</v>
      </c>
      <c r="L2876" s="47"/>
      <c r="M2876" s="223" t="s">
        <v>19</v>
      </c>
      <c r="N2876" s="224" t="s">
        <v>42</v>
      </c>
      <c r="O2876" s="87"/>
      <c r="P2876" s="225">
        <f>O2876*H2876</f>
        <v>0</v>
      </c>
      <c r="Q2876" s="225">
        <v>0</v>
      </c>
      <c r="R2876" s="225">
        <f>Q2876*H2876</f>
        <v>0</v>
      </c>
      <c r="S2876" s="225">
        <v>0.050000000000000003</v>
      </c>
      <c r="T2876" s="226">
        <f>S2876*H2876</f>
        <v>3</v>
      </c>
      <c r="U2876" s="41"/>
      <c r="V2876" s="41"/>
      <c r="W2876" s="41"/>
      <c r="X2876" s="41"/>
      <c r="Y2876" s="41"/>
      <c r="Z2876" s="41"/>
      <c r="AA2876" s="41"/>
      <c r="AB2876" s="41"/>
      <c r="AC2876" s="41"/>
      <c r="AD2876" s="41"/>
      <c r="AE2876" s="41"/>
      <c r="AR2876" s="227" t="s">
        <v>308</v>
      </c>
      <c r="AT2876" s="227" t="s">
        <v>183</v>
      </c>
      <c r="AU2876" s="227" t="s">
        <v>80</v>
      </c>
      <c r="AY2876" s="20" t="s">
        <v>181</v>
      </c>
      <c r="BE2876" s="228">
        <f>IF(N2876="základní",J2876,0)</f>
        <v>0</v>
      </c>
      <c r="BF2876" s="228">
        <f>IF(N2876="snížená",J2876,0)</f>
        <v>0</v>
      </c>
      <c r="BG2876" s="228">
        <f>IF(N2876="zákl. přenesená",J2876,0)</f>
        <v>0</v>
      </c>
      <c r="BH2876" s="228">
        <f>IF(N2876="sníž. přenesená",J2876,0)</f>
        <v>0</v>
      </c>
      <c r="BI2876" s="228">
        <f>IF(N2876="nulová",J2876,0)</f>
        <v>0</v>
      </c>
      <c r="BJ2876" s="20" t="s">
        <v>78</v>
      </c>
      <c r="BK2876" s="228">
        <f>ROUND(I2876*H2876,2)</f>
        <v>0</v>
      </c>
      <c r="BL2876" s="20" t="s">
        <v>308</v>
      </c>
      <c r="BM2876" s="227" t="s">
        <v>4045</v>
      </c>
    </row>
    <row r="2877" s="14" customFormat="1">
      <c r="A2877" s="14"/>
      <c r="B2877" s="245"/>
      <c r="C2877" s="246"/>
      <c r="D2877" s="236" t="s">
        <v>192</v>
      </c>
      <c r="E2877" s="247" t="s">
        <v>19</v>
      </c>
      <c r="F2877" s="248" t="s">
        <v>4046</v>
      </c>
      <c r="G2877" s="246"/>
      <c r="H2877" s="249">
        <v>60</v>
      </c>
      <c r="I2877" s="250"/>
      <c r="J2877" s="246"/>
      <c r="K2877" s="246"/>
      <c r="L2877" s="251"/>
      <c r="M2877" s="252"/>
      <c r="N2877" s="253"/>
      <c r="O2877" s="253"/>
      <c r="P2877" s="253"/>
      <c r="Q2877" s="253"/>
      <c r="R2877" s="253"/>
      <c r="S2877" s="253"/>
      <c r="T2877" s="25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5" t="s">
        <v>192</v>
      </c>
      <c r="AU2877" s="255" t="s">
        <v>80</v>
      </c>
      <c r="AV2877" s="14" t="s">
        <v>80</v>
      </c>
      <c r="AW2877" s="14" t="s">
        <v>194</v>
      </c>
      <c r="AX2877" s="14" t="s">
        <v>71</v>
      </c>
      <c r="AY2877" s="255" t="s">
        <v>181</v>
      </c>
    </row>
    <row r="2878" s="2" customFormat="1" ht="16.5" customHeight="1">
      <c r="A2878" s="41"/>
      <c r="B2878" s="42"/>
      <c r="C2878" s="216" t="s">
        <v>4047</v>
      </c>
      <c r="D2878" s="216" t="s">
        <v>183</v>
      </c>
      <c r="E2878" s="217" t="s">
        <v>4048</v>
      </c>
      <c r="F2878" s="218" t="s">
        <v>4049</v>
      </c>
      <c r="G2878" s="219" t="s">
        <v>283</v>
      </c>
      <c r="H2878" s="220">
        <v>4.5</v>
      </c>
      <c r="I2878" s="221"/>
      <c r="J2878" s="222">
        <f>ROUND(I2878*H2878,2)</f>
        <v>0</v>
      </c>
      <c r="K2878" s="218" t="s">
        <v>187</v>
      </c>
      <c r="L2878" s="47"/>
      <c r="M2878" s="223" t="s">
        <v>19</v>
      </c>
      <c r="N2878" s="224" t="s">
        <v>42</v>
      </c>
      <c r="O2878" s="87"/>
      <c r="P2878" s="225">
        <f>O2878*H2878</f>
        <v>0</v>
      </c>
      <c r="Q2878" s="225">
        <v>0</v>
      </c>
      <c r="R2878" s="225">
        <f>Q2878*H2878</f>
        <v>0</v>
      </c>
      <c r="S2878" s="225">
        <v>0.01695</v>
      </c>
      <c r="T2878" s="226">
        <f>S2878*H2878</f>
        <v>0.076274999999999996</v>
      </c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R2878" s="227" t="s">
        <v>308</v>
      </c>
      <c r="AT2878" s="227" t="s">
        <v>183</v>
      </c>
      <c r="AU2878" s="227" t="s">
        <v>80</v>
      </c>
      <c r="AY2878" s="20" t="s">
        <v>181</v>
      </c>
      <c r="BE2878" s="228">
        <f>IF(N2878="základní",J2878,0)</f>
        <v>0</v>
      </c>
      <c r="BF2878" s="228">
        <f>IF(N2878="snížená",J2878,0)</f>
        <v>0</v>
      </c>
      <c r="BG2878" s="228">
        <f>IF(N2878="zákl. přenesená",J2878,0)</f>
        <v>0</v>
      </c>
      <c r="BH2878" s="228">
        <f>IF(N2878="sníž. přenesená",J2878,0)</f>
        <v>0</v>
      </c>
      <c r="BI2878" s="228">
        <f>IF(N2878="nulová",J2878,0)</f>
        <v>0</v>
      </c>
      <c r="BJ2878" s="20" t="s">
        <v>78</v>
      </c>
      <c r="BK2878" s="228">
        <f>ROUND(I2878*H2878,2)</f>
        <v>0</v>
      </c>
      <c r="BL2878" s="20" t="s">
        <v>308</v>
      </c>
      <c r="BM2878" s="227" t="s">
        <v>4050</v>
      </c>
    </row>
    <row r="2879" s="2" customFormat="1">
      <c r="A2879" s="41"/>
      <c r="B2879" s="42"/>
      <c r="C2879" s="43"/>
      <c r="D2879" s="229" t="s">
        <v>190</v>
      </c>
      <c r="E2879" s="43"/>
      <c r="F2879" s="230" t="s">
        <v>4051</v>
      </c>
      <c r="G2879" s="43"/>
      <c r="H2879" s="43"/>
      <c r="I2879" s="231"/>
      <c r="J2879" s="43"/>
      <c r="K2879" s="43"/>
      <c r="L2879" s="47"/>
      <c r="M2879" s="232"/>
      <c r="N2879" s="233"/>
      <c r="O2879" s="87"/>
      <c r="P2879" s="87"/>
      <c r="Q2879" s="87"/>
      <c r="R2879" s="87"/>
      <c r="S2879" s="87"/>
      <c r="T2879" s="88"/>
      <c r="U2879" s="41"/>
      <c r="V2879" s="41"/>
      <c r="W2879" s="41"/>
      <c r="X2879" s="41"/>
      <c r="Y2879" s="41"/>
      <c r="Z2879" s="41"/>
      <c r="AA2879" s="41"/>
      <c r="AB2879" s="41"/>
      <c r="AC2879" s="41"/>
      <c r="AD2879" s="41"/>
      <c r="AE2879" s="41"/>
      <c r="AT2879" s="20" t="s">
        <v>190</v>
      </c>
      <c r="AU2879" s="20" t="s">
        <v>80</v>
      </c>
    </row>
    <row r="2880" s="14" customFormat="1">
      <c r="A2880" s="14"/>
      <c r="B2880" s="245"/>
      <c r="C2880" s="246"/>
      <c r="D2880" s="236" t="s">
        <v>192</v>
      </c>
      <c r="E2880" s="247" t="s">
        <v>19</v>
      </c>
      <c r="F2880" s="248" t="s">
        <v>4052</v>
      </c>
      <c r="G2880" s="246"/>
      <c r="H2880" s="249">
        <v>4.5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5" t="s">
        <v>192</v>
      </c>
      <c r="AU2880" s="255" t="s">
        <v>80</v>
      </c>
      <c r="AV2880" s="14" t="s">
        <v>80</v>
      </c>
      <c r="AW2880" s="14" t="s">
        <v>194</v>
      </c>
      <c r="AX2880" s="14" t="s">
        <v>71</v>
      </c>
      <c r="AY2880" s="255" t="s">
        <v>181</v>
      </c>
    </row>
    <row r="2881" s="2" customFormat="1" ht="33" customHeight="1">
      <c r="A2881" s="41"/>
      <c r="B2881" s="42"/>
      <c r="C2881" s="216" t="s">
        <v>4053</v>
      </c>
      <c r="D2881" s="216" t="s">
        <v>183</v>
      </c>
      <c r="E2881" s="217" t="s">
        <v>4054</v>
      </c>
      <c r="F2881" s="218" t="s">
        <v>4055</v>
      </c>
      <c r="G2881" s="219" t="s">
        <v>304</v>
      </c>
      <c r="H2881" s="220">
        <v>147.59999999999999</v>
      </c>
      <c r="I2881" s="221"/>
      <c r="J2881" s="222">
        <f>ROUND(I2881*H2881,2)</f>
        <v>0</v>
      </c>
      <c r="K2881" s="218" t="s">
        <v>187</v>
      </c>
      <c r="L2881" s="47"/>
      <c r="M2881" s="223" t="s">
        <v>19</v>
      </c>
      <c r="N2881" s="224" t="s">
        <v>42</v>
      </c>
      <c r="O2881" s="87"/>
      <c r="P2881" s="225">
        <f>O2881*H2881</f>
        <v>0</v>
      </c>
      <c r="Q2881" s="225">
        <v>0</v>
      </c>
      <c r="R2881" s="225">
        <f>Q2881*H2881</f>
        <v>0</v>
      </c>
      <c r="S2881" s="225">
        <v>0</v>
      </c>
      <c r="T2881" s="226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27" t="s">
        <v>308</v>
      </c>
      <c r="AT2881" s="227" t="s">
        <v>183</v>
      </c>
      <c r="AU2881" s="227" t="s">
        <v>80</v>
      </c>
      <c r="AY2881" s="20" t="s">
        <v>181</v>
      </c>
      <c r="BE2881" s="228">
        <f>IF(N2881="základní",J2881,0)</f>
        <v>0</v>
      </c>
      <c r="BF2881" s="228">
        <f>IF(N2881="snížená",J2881,0)</f>
        <v>0</v>
      </c>
      <c r="BG2881" s="228">
        <f>IF(N2881="zákl. přenesená",J2881,0)</f>
        <v>0</v>
      </c>
      <c r="BH2881" s="228">
        <f>IF(N2881="sníž. přenesená",J2881,0)</f>
        <v>0</v>
      </c>
      <c r="BI2881" s="228">
        <f>IF(N2881="nulová",J2881,0)</f>
        <v>0</v>
      </c>
      <c r="BJ2881" s="20" t="s">
        <v>78</v>
      </c>
      <c r="BK2881" s="228">
        <f>ROUND(I2881*H2881,2)</f>
        <v>0</v>
      </c>
      <c r="BL2881" s="20" t="s">
        <v>308</v>
      </c>
      <c r="BM2881" s="227" t="s">
        <v>4056</v>
      </c>
    </row>
    <row r="2882" s="2" customFormat="1">
      <c r="A2882" s="41"/>
      <c r="B2882" s="42"/>
      <c r="C2882" s="43"/>
      <c r="D2882" s="229" t="s">
        <v>190</v>
      </c>
      <c r="E2882" s="43"/>
      <c r="F2882" s="230" t="s">
        <v>4057</v>
      </c>
      <c r="G2882" s="43"/>
      <c r="H2882" s="43"/>
      <c r="I2882" s="231"/>
      <c r="J2882" s="43"/>
      <c r="K2882" s="43"/>
      <c r="L2882" s="47"/>
      <c r="M2882" s="232"/>
      <c r="N2882" s="233"/>
      <c r="O2882" s="87"/>
      <c r="P2882" s="87"/>
      <c r="Q2882" s="87"/>
      <c r="R2882" s="87"/>
      <c r="S2882" s="87"/>
      <c r="T2882" s="88"/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T2882" s="20" t="s">
        <v>190</v>
      </c>
      <c r="AU2882" s="20" t="s">
        <v>80</v>
      </c>
    </row>
    <row r="2883" s="14" customFormat="1">
      <c r="A2883" s="14"/>
      <c r="B2883" s="245"/>
      <c r="C2883" s="246"/>
      <c r="D2883" s="236" t="s">
        <v>192</v>
      </c>
      <c r="E2883" s="247" t="s">
        <v>19</v>
      </c>
      <c r="F2883" s="248" t="s">
        <v>4058</v>
      </c>
      <c r="G2883" s="246"/>
      <c r="H2883" s="249">
        <v>140.91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192</v>
      </c>
      <c r="AU2883" s="255" t="s">
        <v>80</v>
      </c>
      <c r="AV2883" s="14" t="s">
        <v>80</v>
      </c>
      <c r="AW2883" s="14" t="s">
        <v>194</v>
      </c>
      <c r="AX2883" s="14" t="s">
        <v>71</v>
      </c>
      <c r="AY2883" s="255" t="s">
        <v>181</v>
      </c>
    </row>
    <row r="2884" s="14" customFormat="1">
      <c r="A2884" s="14"/>
      <c r="B2884" s="245"/>
      <c r="C2884" s="246"/>
      <c r="D2884" s="236" t="s">
        <v>192</v>
      </c>
      <c r="E2884" s="247" t="s">
        <v>19</v>
      </c>
      <c r="F2884" s="248" t="s">
        <v>4059</v>
      </c>
      <c r="G2884" s="246"/>
      <c r="H2884" s="249">
        <v>6.6900000000000004</v>
      </c>
      <c r="I2884" s="250"/>
      <c r="J2884" s="246"/>
      <c r="K2884" s="246"/>
      <c r="L2884" s="251"/>
      <c r="M2884" s="252"/>
      <c r="N2884" s="253"/>
      <c r="O2884" s="253"/>
      <c r="P2884" s="253"/>
      <c r="Q2884" s="253"/>
      <c r="R2884" s="253"/>
      <c r="S2884" s="253"/>
      <c r="T2884" s="25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55" t="s">
        <v>192</v>
      </c>
      <c r="AU2884" s="255" t="s">
        <v>80</v>
      </c>
      <c r="AV2884" s="14" t="s">
        <v>80</v>
      </c>
      <c r="AW2884" s="14" t="s">
        <v>194</v>
      </c>
      <c r="AX2884" s="14" t="s">
        <v>71</v>
      </c>
      <c r="AY2884" s="255" t="s">
        <v>181</v>
      </c>
    </row>
    <row r="2885" s="2" customFormat="1" ht="16.5" customHeight="1">
      <c r="A2885" s="41"/>
      <c r="B2885" s="42"/>
      <c r="C2885" s="278" t="s">
        <v>4060</v>
      </c>
      <c r="D2885" s="278" t="s">
        <v>296</v>
      </c>
      <c r="E2885" s="279" t="s">
        <v>4061</v>
      </c>
      <c r="F2885" s="280" t="s">
        <v>4062</v>
      </c>
      <c r="G2885" s="281" t="s">
        <v>304</v>
      </c>
      <c r="H2885" s="282">
        <v>147.59999999999999</v>
      </c>
      <c r="I2885" s="283"/>
      <c r="J2885" s="284">
        <f>ROUND(I2885*H2885,2)</f>
        <v>0</v>
      </c>
      <c r="K2885" s="280" t="s">
        <v>187</v>
      </c>
      <c r="L2885" s="285"/>
      <c r="M2885" s="286" t="s">
        <v>19</v>
      </c>
      <c r="N2885" s="287" t="s">
        <v>42</v>
      </c>
      <c r="O2885" s="87"/>
      <c r="P2885" s="225">
        <f>O2885*H2885</f>
        <v>0</v>
      </c>
      <c r="Q2885" s="225">
        <v>0.0010499999999999999</v>
      </c>
      <c r="R2885" s="225">
        <f>Q2885*H2885</f>
        <v>0.15497999999999998</v>
      </c>
      <c r="S2885" s="225">
        <v>0</v>
      </c>
      <c r="T2885" s="226">
        <f>S2885*H2885</f>
        <v>0</v>
      </c>
      <c r="U2885" s="41"/>
      <c r="V2885" s="41"/>
      <c r="W2885" s="41"/>
      <c r="X2885" s="41"/>
      <c r="Y2885" s="41"/>
      <c r="Z2885" s="41"/>
      <c r="AA2885" s="41"/>
      <c r="AB2885" s="41"/>
      <c r="AC2885" s="41"/>
      <c r="AD2885" s="41"/>
      <c r="AE2885" s="41"/>
      <c r="AR2885" s="227" t="s">
        <v>410</v>
      </c>
      <c r="AT2885" s="227" t="s">
        <v>296</v>
      </c>
      <c r="AU2885" s="227" t="s">
        <v>80</v>
      </c>
      <c r="AY2885" s="20" t="s">
        <v>181</v>
      </c>
      <c r="BE2885" s="228">
        <f>IF(N2885="základní",J2885,0)</f>
        <v>0</v>
      </c>
      <c r="BF2885" s="228">
        <f>IF(N2885="snížená",J2885,0)</f>
        <v>0</v>
      </c>
      <c r="BG2885" s="228">
        <f>IF(N2885="zákl. přenesená",J2885,0)</f>
        <v>0</v>
      </c>
      <c r="BH2885" s="228">
        <f>IF(N2885="sníž. přenesená",J2885,0)</f>
        <v>0</v>
      </c>
      <c r="BI2885" s="228">
        <f>IF(N2885="nulová",J2885,0)</f>
        <v>0</v>
      </c>
      <c r="BJ2885" s="20" t="s">
        <v>78</v>
      </c>
      <c r="BK2885" s="228">
        <f>ROUND(I2885*H2885,2)</f>
        <v>0</v>
      </c>
      <c r="BL2885" s="20" t="s">
        <v>308</v>
      </c>
      <c r="BM2885" s="227" t="s">
        <v>4063</v>
      </c>
    </row>
    <row r="2886" s="14" customFormat="1">
      <c r="A2886" s="14"/>
      <c r="B2886" s="245"/>
      <c r="C2886" s="246"/>
      <c r="D2886" s="236" t="s">
        <v>192</v>
      </c>
      <c r="E2886" s="247" t="s">
        <v>19</v>
      </c>
      <c r="F2886" s="248" t="s">
        <v>4064</v>
      </c>
      <c r="G2886" s="246"/>
      <c r="H2886" s="249">
        <v>140.91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192</v>
      </c>
      <c r="AU2886" s="255" t="s">
        <v>80</v>
      </c>
      <c r="AV2886" s="14" t="s">
        <v>80</v>
      </c>
      <c r="AW2886" s="14" t="s">
        <v>194</v>
      </c>
      <c r="AX2886" s="14" t="s">
        <v>71</v>
      </c>
      <c r="AY2886" s="255" t="s">
        <v>181</v>
      </c>
    </row>
    <row r="2887" s="14" customFormat="1">
      <c r="A2887" s="14"/>
      <c r="B2887" s="245"/>
      <c r="C2887" s="246"/>
      <c r="D2887" s="236" t="s">
        <v>192</v>
      </c>
      <c r="E2887" s="247" t="s">
        <v>19</v>
      </c>
      <c r="F2887" s="248" t="s">
        <v>4059</v>
      </c>
      <c r="G2887" s="246"/>
      <c r="H2887" s="249">
        <v>6.6900000000000004</v>
      </c>
      <c r="I2887" s="250"/>
      <c r="J2887" s="246"/>
      <c r="K2887" s="246"/>
      <c r="L2887" s="251"/>
      <c r="M2887" s="252"/>
      <c r="N2887" s="253"/>
      <c r="O2887" s="253"/>
      <c r="P2887" s="253"/>
      <c r="Q2887" s="253"/>
      <c r="R2887" s="253"/>
      <c r="S2887" s="253"/>
      <c r="T2887" s="25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T2887" s="255" t="s">
        <v>192</v>
      </c>
      <c r="AU2887" s="255" t="s">
        <v>80</v>
      </c>
      <c r="AV2887" s="14" t="s">
        <v>80</v>
      </c>
      <c r="AW2887" s="14" t="s">
        <v>194</v>
      </c>
      <c r="AX2887" s="14" t="s">
        <v>71</v>
      </c>
      <c r="AY2887" s="255" t="s">
        <v>181</v>
      </c>
    </row>
    <row r="2888" s="2" customFormat="1" ht="24.15" customHeight="1">
      <c r="A2888" s="41"/>
      <c r="B2888" s="42"/>
      <c r="C2888" s="216" t="s">
        <v>4065</v>
      </c>
      <c r="D2888" s="216" t="s">
        <v>183</v>
      </c>
      <c r="E2888" s="217" t="s">
        <v>4066</v>
      </c>
      <c r="F2888" s="218" t="s">
        <v>4067</v>
      </c>
      <c r="G2888" s="219" t="s">
        <v>304</v>
      </c>
      <c r="H2888" s="220">
        <v>137.08000000000001</v>
      </c>
      <c r="I2888" s="221"/>
      <c r="J2888" s="222">
        <f>ROUND(I2888*H2888,2)</f>
        <v>0</v>
      </c>
      <c r="K2888" s="218" t="s">
        <v>187</v>
      </c>
      <c r="L2888" s="47"/>
      <c r="M2888" s="223" t="s">
        <v>19</v>
      </c>
      <c r="N2888" s="224" t="s">
        <v>42</v>
      </c>
      <c r="O2888" s="87"/>
      <c r="P2888" s="225">
        <f>O2888*H2888</f>
        <v>0</v>
      </c>
      <c r="Q2888" s="225">
        <v>0</v>
      </c>
      <c r="R2888" s="225">
        <f>Q2888*H2888</f>
        <v>0</v>
      </c>
      <c r="S2888" s="225">
        <v>0.00197</v>
      </c>
      <c r="T2888" s="226">
        <f>S2888*H2888</f>
        <v>0.2700476</v>
      </c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R2888" s="227" t="s">
        <v>308</v>
      </c>
      <c r="AT2888" s="227" t="s">
        <v>183</v>
      </c>
      <c r="AU2888" s="227" t="s">
        <v>80</v>
      </c>
      <c r="AY2888" s="20" t="s">
        <v>181</v>
      </c>
      <c r="BE2888" s="228">
        <f>IF(N2888="základní",J2888,0)</f>
        <v>0</v>
      </c>
      <c r="BF2888" s="228">
        <f>IF(N2888="snížená",J2888,0)</f>
        <v>0</v>
      </c>
      <c r="BG2888" s="228">
        <f>IF(N2888="zákl. přenesená",J2888,0)</f>
        <v>0</v>
      </c>
      <c r="BH2888" s="228">
        <f>IF(N2888="sníž. přenesená",J2888,0)</f>
        <v>0</v>
      </c>
      <c r="BI2888" s="228">
        <f>IF(N2888="nulová",J2888,0)</f>
        <v>0</v>
      </c>
      <c r="BJ2888" s="20" t="s">
        <v>78</v>
      </c>
      <c r="BK2888" s="228">
        <f>ROUND(I2888*H2888,2)</f>
        <v>0</v>
      </c>
      <c r="BL2888" s="20" t="s">
        <v>308</v>
      </c>
      <c r="BM2888" s="227" t="s">
        <v>4068</v>
      </c>
    </row>
    <row r="2889" s="2" customFormat="1">
      <c r="A2889" s="41"/>
      <c r="B2889" s="42"/>
      <c r="C2889" s="43"/>
      <c r="D2889" s="229" t="s">
        <v>190</v>
      </c>
      <c r="E2889" s="43"/>
      <c r="F2889" s="230" t="s">
        <v>4069</v>
      </c>
      <c r="G2889" s="43"/>
      <c r="H2889" s="43"/>
      <c r="I2889" s="231"/>
      <c r="J2889" s="43"/>
      <c r="K2889" s="43"/>
      <c r="L2889" s="47"/>
      <c r="M2889" s="232"/>
      <c r="N2889" s="233"/>
      <c r="O2889" s="87"/>
      <c r="P2889" s="87"/>
      <c r="Q2889" s="87"/>
      <c r="R2889" s="87"/>
      <c r="S2889" s="87"/>
      <c r="T2889" s="88"/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T2889" s="20" t="s">
        <v>190</v>
      </c>
      <c r="AU2889" s="20" t="s">
        <v>80</v>
      </c>
    </row>
    <row r="2890" s="13" customFormat="1">
      <c r="A2890" s="13"/>
      <c r="B2890" s="234"/>
      <c r="C2890" s="235"/>
      <c r="D2890" s="236" t="s">
        <v>192</v>
      </c>
      <c r="E2890" s="237" t="s">
        <v>19</v>
      </c>
      <c r="F2890" s="238" t="s">
        <v>204</v>
      </c>
      <c r="G2890" s="235"/>
      <c r="H2890" s="237" t="s">
        <v>19</v>
      </c>
      <c r="I2890" s="239"/>
      <c r="J2890" s="235"/>
      <c r="K2890" s="235"/>
      <c r="L2890" s="240"/>
      <c r="M2890" s="241"/>
      <c r="N2890" s="242"/>
      <c r="O2890" s="242"/>
      <c r="P2890" s="242"/>
      <c r="Q2890" s="242"/>
      <c r="R2890" s="242"/>
      <c r="S2890" s="242"/>
      <c r="T2890" s="24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44" t="s">
        <v>192</v>
      </c>
      <c r="AU2890" s="244" t="s">
        <v>80</v>
      </c>
      <c r="AV2890" s="13" t="s">
        <v>78</v>
      </c>
      <c r="AW2890" s="13" t="s">
        <v>194</v>
      </c>
      <c r="AX2890" s="13" t="s">
        <v>71</v>
      </c>
      <c r="AY2890" s="244" t="s">
        <v>181</v>
      </c>
    </row>
    <row r="2891" s="14" customFormat="1">
      <c r="A2891" s="14"/>
      <c r="B2891" s="245"/>
      <c r="C2891" s="246"/>
      <c r="D2891" s="236" t="s">
        <v>192</v>
      </c>
      <c r="E2891" s="247" t="s">
        <v>19</v>
      </c>
      <c r="F2891" s="248" t="s">
        <v>4070</v>
      </c>
      <c r="G2891" s="246"/>
      <c r="H2891" s="249">
        <v>13.039999999999999</v>
      </c>
      <c r="I2891" s="250"/>
      <c r="J2891" s="246"/>
      <c r="K2891" s="246"/>
      <c r="L2891" s="251"/>
      <c r="M2891" s="252"/>
      <c r="N2891" s="253"/>
      <c r="O2891" s="253"/>
      <c r="P2891" s="253"/>
      <c r="Q2891" s="253"/>
      <c r="R2891" s="253"/>
      <c r="S2891" s="253"/>
      <c r="T2891" s="25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5" t="s">
        <v>192</v>
      </c>
      <c r="AU2891" s="255" t="s">
        <v>80</v>
      </c>
      <c r="AV2891" s="14" t="s">
        <v>80</v>
      </c>
      <c r="AW2891" s="14" t="s">
        <v>194</v>
      </c>
      <c r="AX2891" s="14" t="s">
        <v>71</v>
      </c>
      <c r="AY2891" s="255" t="s">
        <v>181</v>
      </c>
    </row>
    <row r="2892" s="14" customFormat="1">
      <c r="A2892" s="14"/>
      <c r="B2892" s="245"/>
      <c r="C2892" s="246"/>
      <c r="D2892" s="236" t="s">
        <v>192</v>
      </c>
      <c r="E2892" s="247" t="s">
        <v>19</v>
      </c>
      <c r="F2892" s="248" t="s">
        <v>4071</v>
      </c>
      <c r="G2892" s="246"/>
      <c r="H2892" s="249">
        <v>16</v>
      </c>
      <c r="I2892" s="250"/>
      <c r="J2892" s="246"/>
      <c r="K2892" s="246"/>
      <c r="L2892" s="251"/>
      <c r="M2892" s="252"/>
      <c r="N2892" s="253"/>
      <c r="O2892" s="253"/>
      <c r="P2892" s="253"/>
      <c r="Q2892" s="253"/>
      <c r="R2892" s="253"/>
      <c r="S2892" s="253"/>
      <c r="T2892" s="25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5" t="s">
        <v>192</v>
      </c>
      <c r="AU2892" s="255" t="s">
        <v>80</v>
      </c>
      <c r="AV2892" s="14" t="s">
        <v>80</v>
      </c>
      <c r="AW2892" s="14" t="s">
        <v>194</v>
      </c>
      <c r="AX2892" s="14" t="s">
        <v>71</v>
      </c>
      <c r="AY2892" s="255" t="s">
        <v>181</v>
      </c>
    </row>
    <row r="2893" s="14" customFormat="1">
      <c r="A2893" s="14"/>
      <c r="B2893" s="245"/>
      <c r="C2893" s="246"/>
      <c r="D2893" s="236" t="s">
        <v>192</v>
      </c>
      <c r="E2893" s="247" t="s">
        <v>19</v>
      </c>
      <c r="F2893" s="248" t="s">
        <v>4072</v>
      </c>
      <c r="G2893" s="246"/>
      <c r="H2893" s="249">
        <v>16.900000000000002</v>
      </c>
      <c r="I2893" s="250"/>
      <c r="J2893" s="246"/>
      <c r="K2893" s="246"/>
      <c r="L2893" s="251"/>
      <c r="M2893" s="252"/>
      <c r="N2893" s="253"/>
      <c r="O2893" s="253"/>
      <c r="P2893" s="253"/>
      <c r="Q2893" s="253"/>
      <c r="R2893" s="253"/>
      <c r="S2893" s="253"/>
      <c r="T2893" s="25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5" t="s">
        <v>192</v>
      </c>
      <c r="AU2893" s="255" t="s">
        <v>80</v>
      </c>
      <c r="AV2893" s="14" t="s">
        <v>80</v>
      </c>
      <c r="AW2893" s="14" t="s">
        <v>194</v>
      </c>
      <c r="AX2893" s="14" t="s">
        <v>71</v>
      </c>
      <c r="AY2893" s="255" t="s">
        <v>181</v>
      </c>
    </row>
    <row r="2894" s="14" customFormat="1">
      <c r="A2894" s="14"/>
      <c r="B2894" s="245"/>
      <c r="C2894" s="246"/>
      <c r="D2894" s="236" t="s">
        <v>192</v>
      </c>
      <c r="E2894" s="247" t="s">
        <v>19</v>
      </c>
      <c r="F2894" s="248" t="s">
        <v>4073</v>
      </c>
      <c r="G2894" s="246"/>
      <c r="H2894" s="249">
        <v>20.699999999999999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192</v>
      </c>
      <c r="AU2894" s="255" t="s">
        <v>80</v>
      </c>
      <c r="AV2894" s="14" t="s">
        <v>80</v>
      </c>
      <c r="AW2894" s="14" t="s">
        <v>194</v>
      </c>
      <c r="AX2894" s="14" t="s">
        <v>71</v>
      </c>
      <c r="AY2894" s="255" t="s">
        <v>181</v>
      </c>
    </row>
    <row r="2895" s="14" customFormat="1">
      <c r="A2895" s="14"/>
      <c r="B2895" s="245"/>
      <c r="C2895" s="246"/>
      <c r="D2895" s="236" t="s">
        <v>192</v>
      </c>
      <c r="E2895" s="247" t="s">
        <v>19</v>
      </c>
      <c r="F2895" s="248" t="s">
        <v>4074</v>
      </c>
      <c r="G2895" s="246"/>
      <c r="H2895" s="249">
        <v>19.779999999999998</v>
      </c>
      <c r="I2895" s="250"/>
      <c r="J2895" s="246"/>
      <c r="K2895" s="246"/>
      <c r="L2895" s="251"/>
      <c r="M2895" s="252"/>
      <c r="N2895" s="253"/>
      <c r="O2895" s="253"/>
      <c r="P2895" s="253"/>
      <c r="Q2895" s="253"/>
      <c r="R2895" s="253"/>
      <c r="S2895" s="253"/>
      <c r="T2895" s="25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5" t="s">
        <v>192</v>
      </c>
      <c r="AU2895" s="255" t="s">
        <v>80</v>
      </c>
      <c r="AV2895" s="14" t="s">
        <v>80</v>
      </c>
      <c r="AW2895" s="14" t="s">
        <v>194</v>
      </c>
      <c r="AX2895" s="14" t="s">
        <v>71</v>
      </c>
      <c r="AY2895" s="255" t="s">
        <v>181</v>
      </c>
    </row>
    <row r="2896" s="14" customFormat="1">
      <c r="A2896" s="14"/>
      <c r="B2896" s="245"/>
      <c r="C2896" s="246"/>
      <c r="D2896" s="236" t="s">
        <v>192</v>
      </c>
      <c r="E2896" s="247" t="s">
        <v>19</v>
      </c>
      <c r="F2896" s="248" t="s">
        <v>4075</v>
      </c>
      <c r="G2896" s="246"/>
      <c r="H2896" s="249">
        <v>11.560000000000002</v>
      </c>
      <c r="I2896" s="250"/>
      <c r="J2896" s="246"/>
      <c r="K2896" s="246"/>
      <c r="L2896" s="251"/>
      <c r="M2896" s="252"/>
      <c r="N2896" s="253"/>
      <c r="O2896" s="253"/>
      <c r="P2896" s="253"/>
      <c r="Q2896" s="253"/>
      <c r="R2896" s="253"/>
      <c r="S2896" s="253"/>
      <c r="T2896" s="25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55" t="s">
        <v>192</v>
      </c>
      <c r="AU2896" s="255" t="s">
        <v>80</v>
      </c>
      <c r="AV2896" s="14" t="s">
        <v>80</v>
      </c>
      <c r="AW2896" s="14" t="s">
        <v>194</v>
      </c>
      <c r="AX2896" s="14" t="s">
        <v>71</v>
      </c>
      <c r="AY2896" s="255" t="s">
        <v>181</v>
      </c>
    </row>
    <row r="2897" s="14" customFormat="1">
      <c r="A2897" s="14"/>
      <c r="B2897" s="245"/>
      <c r="C2897" s="246"/>
      <c r="D2897" s="236" t="s">
        <v>192</v>
      </c>
      <c r="E2897" s="247" t="s">
        <v>19</v>
      </c>
      <c r="F2897" s="248" t="s">
        <v>4076</v>
      </c>
      <c r="G2897" s="246"/>
      <c r="H2897" s="249">
        <v>19.300000000000001</v>
      </c>
      <c r="I2897" s="250"/>
      <c r="J2897" s="246"/>
      <c r="K2897" s="246"/>
      <c r="L2897" s="251"/>
      <c r="M2897" s="252"/>
      <c r="N2897" s="253"/>
      <c r="O2897" s="253"/>
      <c r="P2897" s="253"/>
      <c r="Q2897" s="253"/>
      <c r="R2897" s="253"/>
      <c r="S2897" s="253"/>
      <c r="T2897" s="25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T2897" s="255" t="s">
        <v>192</v>
      </c>
      <c r="AU2897" s="255" t="s">
        <v>80</v>
      </c>
      <c r="AV2897" s="14" t="s">
        <v>80</v>
      </c>
      <c r="AW2897" s="14" t="s">
        <v>194</v>
      </c>
      <c r="AX2897" s="14" t="s">
        <v>71</v>
      </c>
      <c r="AY2897" s="255" t="s">
        <v>181</v>
      </c>
    </row>
    <row r="2898" s="15" customFormat="1">
      <c r="A2898" s="15"/>
      <c r="B2898" s="256"/>
      <c r="C2898" s="257"/>
      <c r="D2898" s="236" t="s">
        <v>192</v>
      </c>
      <c r="E2898" s="258" t="s">
        <v>19</v>
      </c>
      <c r="F2898" s="259" t="s">
        <v>214</v>
      </c>
      <c r="G2898" s="257"/>
      <c r="H2898" s="260">
        <v>117.28</v>
      </c>
      <c r="I2898" s="261"/>
      <c r="J2898" s="257"/>
      <c r="K2898" s="257"/>
      <c r="L2898" s="262"/>
      <c r="M2898" s="263"/>
      <c r="N2898" s="264"/>
      <c r="O2898" s="264"/>
      <c r="P2898" s="264"/>
      <c r="Q2898" s="264"/>
      <c r="R2898" s="264"/>
      <c r="S2898" s="264"/>
      <c r="T2898" s="26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T2898" s="266" t="s">
        <v>192</v>
      </c>
      <c r="AU2898" s="266" t="s">
        <v>80</v>
      </c>
      <c r="AV2898" s="15" t="s">
        <v>97</v>
      </c>
      <c r="AW2898" s="15" t="s">
        <v>194</v>
      </c>
      <c r="AX2898" s="15" t="s">
        <v>71</v>
      </c>
      <c r="AY2898" s="266" t="s">
        <v>181</v>
      </c>
    </row>
    <row r="2899" s="13" customFormat="1">
      <c r="A2899" s="13"/>
      <c r="B2899" s="234"/>
      <c r="C2899" s="235"/>
      <c r="D2899" s="236" t="s">
        <v>192</v>
      </c>
      <c r="E2899" s="237" t="s">
        <v>19</v>
      </c>
      <c r="F2899" s="238" t="s">
        <v>215</v>
      </c>
      <c r="G2899" s="235"/>
      <c r="H2899" s="237" t="s">
        <v>19</v>
      </c>
      <c r="I2899" s="239"/>
      <c r="J2899" s="235"/>
      <c r="K2899" s="235"/>
      <c r="L2899" s="240"/>
      <c r="M2899" s="241"/>
      <c r="N2899" s="242"/>
      <c r="O2899" s="242"/>
      <c r="P2899" s="242"/>
      <c r="Q2899" s="242"/>
      <c r="R2899" s="242"/>
      <c r="S2899" s="242"/>
      <c r="T2899" s="24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4" t="s">
        <v>192</v>
      </c>
      <c r="AU2899" s="244" t="s">
        <v>80</v>
      </c>
      <c r="AV2899" s="13" t="s">
        <v>78</v>
      </c>
      <c r="AW2899" s="13" t="s">
        <v>194</v>
      </c>
      <c r="AX2899" s="13" t="s">
        <v>71</v>
      </c>
      <c r="AY2899" s="244" t="s">
        <v>181</v>
      </c>
    </row>
    <row r="2900" s="14" customFormat="1">
      <c r="A2900" s="14"/>
      <c r="B2900" s="245"/>
      <c r="C2900" s="246"/>
      <c r="D2900" s="236" t="s">
        <v>192</v>
      </c>
      <c r="E2900" s="247" t="s">
        <v>19</v>
      </c>
      <c r="F2900" s="248" t="s">
        <v>4077</v>
      </c>
      <c r="G2900" s="246"/>
      <c r="H2900" s="249">
        <v>12.200000000000001</v>
      </c>
      <c r="I2900" s="250"/>
      <c r="J2900" s="246"/>
      <c r="K2900" s="246"/>
      <c r="L2900" s="251"/>
      <c r="M2900" s="252"/>
      <c r="N2900" s="253"/>
      <c r="O2900" s="253"/>
      <c r="P2900" s="253"/>
      <c r="Q2900" s="253"/>
      <c r="R2900" s="253"/>
      <c r="S2900" s="253"/>
      <c r="T2900" s="25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5" t="s">
        <v>192</v>
      </c>
      <c r="AU2900" s="255" t="s">
        <v>80</v>
      </c>
      <c r="AV2900" s="14" t="s">
        <v>80</v>
      </c>
      <c r="AW2900" s="14" t="s">
        <v>194</v>
      </c>
      <c r="AX2900" s="14" t="s">
        <v>71</v>
      </c>
      <c r="AY2900" s="255" t="s">
        <v>181</v>
      </c>
    </row>
    <row r="2901" s="15" customFormat="1">
      <c r="A2901" s="15"/>
      <c r="B2901" s="256"/>
      <c r="C2901" s="257"/>
      <c r="D2901" s="236" t="s">
        <v>192</v>
      </c>
      <c r="E2901" s="258" t="s">
        <v>19</v>
      </c>
      <c r="F2901" s="259" t="s">
        <v>214</v>
      </c>
      <c r="G2901" s="257"/>
      <c r="H2901" s="260">
        <v>12.200000000000001</v>
      </c>
      <c r="I2901" s="261"/>
      <c r="J2901" s="257"/>
      <c r="K2901" s="257"/>
      <c r="L2901" s="262"/>
      <c r="M2901" s="263"/>
      <c r="N2901" s="264"/>
      <c r="O2901" s="264"/>
      <c r="P2901" s="264"/>
      <c r="Q2901" s="264"/>
      <c r="R2901" s="264"/>
      <c r="S2901" s="264"/>
      <c r="T2901" s="26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T2901" s="266" t="s">
        <v>192</v>
      </c>
      <c r="AU2901" s="266" t="s">
        <v>80</v>
      </c>
      <c r="AV2901" s="15" t="s">
        <v>97</v>
      </c>
      <c r="AW2901" s="15" t="s">
        <v>194</v>
      </c>
      <c r="AX2901" s="15" t="s">
        <v>71</v>
      </c>
      <c r="AY2901" s="266" t="s">
        <v>181</v>
      </c>
    </row>
    <row r="2902" s="13" customFormat="1">
      <c r="A2902" s="13"/>
      <c r="B2902" s="234"/>
      <c r="C2902" s="235"/>
      <c r="D2902" s="236" t="s">
        <v>192</v>
      </c>
      <c r="E2902" s="237" t="s">
        <v>19</v>
      </c>
      <c r="F2902" s="238" t="s">
        <v>217</v>
      </c>
      <c r="G2902" s="235"/>
      <c r="H2902" s="237" t="s">
        <v>19</v>
      </c>
      <c r="I2902" s="239"/>
      <c r="J2902" s="235"/>
      <c r="K2902" s="235"/>
      <c r="L2902" s="240"/>
      <c r="M2902" s="241"/>
      <c r="N2902" s="242"/>
      <c r="O2902" s="242"/>
      <c r="P2902" s="242"/>
      <c r="Q2902" s="242"/>
      <c r="R2902" s="242"/>
      <c r="S2902" s="242"/>
      <c r="T2902" s="24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T2902" s="244" t="s">
        <v>192</v>
      </c>
      <c r="AU2902" s="244" t="s">
        <v>80</v>
      </c>
      <c r="AV2902" s="13" t="s">
        <v>78</v>
      </c>
      <c r="AW2902" s="13" t="s">
        <v>194</v>
      </c>
      <c r="AX2902" s="13" t="s">
        <v>71</v>
      </c>
      <c r="AY2902" s="244" t="s">
        <v>181</v>
      </c>
    </row>
    <row r="2903" s="14" customFormat="1">
      <c r="A2903" s="14"/>
      <c r="B2903" s="245"/>
      <c r="C2903" s="246"/>
      <c r="D2903" s="236" t="s">
        <v>192</v>
      </c>
      <c r="E2903" s="247" t="s">
        <v>19</v>
      </c>
      <c r="F2903" s="248" t="s">
        <v>4078</v>
      </c>
      <c r="G2903" s="246"/>
      <c r="H2903" s="249">
        <v>7.6000000000000005</v>
      </c>
      <c r="I2903" s="250"/>
      <c r="J2903" s="246"/>
      <c r="K2903" s="246"/>
      <c r="L2903" s="251"/>
      <c r="M2903" s="252"/>
      <c r="N2903" s="253"/>
      <c r="O2903" s="253"/>
      <c r="P2903" s="253"/>
      <c r="Q2903" s="253"/>
      <c r="R2903" s="253"/>
      <c r="S2903" s="253"/>
      <c r="T2903" s="25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T2903" s="255" t="s">
        <v>192</v>
      </c>
      <c r="AU2903" s="255" t="s">
        <v>80</v>
      </c>
      <c r="AV2903" s="14" t="s">
        <v>80</v>
      </c>
      <c r="AW2903" s="14" t="s">
        <v>194</v>
      </c>
      <c r="AX2903" s="14" t="s">
        <v>71</v>
      </c>
      <c r="AY2903" s="255" t="s">
        <v>181</v>
      </c>
    </row>
    <row r="2904" s="15" customFormat="1">
      <c r="A2904" s="15"/>
      <c r="B2904" s="256"/>
      <c r="C2904" s="257"/>
      <c r="D2904" s="236" t="s">
        <v>192</v>
      </c>
      <c r="E2904" s="258" t="s">
        <v>19</v>
      </c>
      <c r="F2904" s="259" t="s">
        <v>214</v>
      </c>
      <c r="G2904" s="257"/>
      <c r="H2904" s="260">
        <v>7.6000000000000005</v>
      </c>
      <c r="I2904" s="261"/>
      <c r="J2904" s="257"/>
      <c r="K2904" s="257"/>
      <c r="L2904" s="262"/>
      <c r="M2904" s="263"/>
      <c r="N2904" s="264"/>
      <c r="O2904" s="264"/>
      <c r="P2904" s="264"/>
      <c r="Q2904" s="264"/>
      <c r="R2904" s="264"/>
      <c r="S2904" s="264"/>
      <c r="T2904" s="26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T2904" s="266" t="s">
        <v>192</v>
      </c>
      <c r="AU2904" s="266" t="s">
        <v>80</v>
      </c>
      <c r="AV2904" s="15" t="s">
        <v>97</v>
      </c>
      <c r="AW2904" s="15" t="s">
        <v>194</v>
      </c>
      <c r="AX2904" s="15" t="s">
        <v>71</v>
      </c>
      <c r="AY2904" s="266" t="s">
        <v>181</v>
      </c>
    </row>
    <row r="2905" s="16" customFormat="1">
      <c r="A2905" s="16"/>
      <c r="B2905" s="267"/>
      <c r="C2905" s="268"/>
      <c r="D2905" s="236" t="s">
        <v>192</v>
      </c>
      <c r="E2905" s="269" t="s">
        <v>19</v>
      </c>
      <c r="F2905" s="270" t="s">
        <v>220</v>
      </c>
      <c r="G2905" s="268"/>
      <c r="H2905" s="271">
        <v>137.07999999999998</v>
      </c>
      <c r="I2905" s="272"/>
      <c r="J2905" s="268"/>
      <c r="K2905" s="268"/>
      <c r="L2905" s="273"/>
      <c r="M2905" s="274"/>
      <c r="N2905" s="275"/>
      <c r="O2905" s="275"/>
      <c r="P2905" s="275"/>
      <c r="Q2905" s="275"/>
      <c r="R2905" s="275"/>
      <c r="S2905" s="275"/>
      <c r="T2905" s="27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T2905" s="277" t="s">
        <v>192</v>
      </c>
      <c r="AU2905" s="277" t="s">
        <v>80</v>
      </c>
      <c r="AV2905" s="16" t="s">
        <v>188</v>
      </c>
      <c r="AW2905" s="16" t="s">
        <v>194</v>
      </c>
      <c r="AX2905" s="16" t="s">
        <v>78</v>
      </c>
      <c r="AY2905" s="277" t="s">
        <v>181</v>
      </c>
    </row>
    <row r="2906" s="2" customFormat="1" ht="16.5" customHeight="1">
      <c r="A2906" s="41"/>
      <c r="B2906" s="42"/>
      <c r="C2906" s="216" t="s">
        <v>4079</v>
      </c>
      <c r="D2906" s="216" t="s">
        <v>183</v>
      </c>
      <c r="E2906" s="217" t="s">
        <v>4080</v>
      </c>
      <c r="F2906" s="218" t="s">
        <v>4081</v>
      </c>
      <c r="G2906" s="219" t="s">
        <v>420</v>
      </c>
      <c r="H2906" s="220">
        <v>1</v>
      </c>
      <c r="I2906" s="221"/>
      <c r="J2906" s="222">
        <f>ROUND(I2906*H2906,2)</f>
        <v>0</v>
      </c>
      <c r="K2906" s="218" t="s">
        <v>19</v>
      </c>
      <c r="L2906" s="47"/>
      <c r="M2906" s="223" t="s">
        <v>19</v>
      </c>
      <c r="N2906" s="224" t="s">
        <v>42</v>
      </c>
      <c r="O2906" s="87"/>
      <c r="P2906" s="225">
        <f>O2906*H2906</f>
        <v>0</v>
      </c>
      <c r="Q2906" s="225">
        <v>0.00041855869999999999</v>
      </c>
      <c r="R2906" s="225">
        <f>Q2906*H2906</f>
        <v>0.00041855869999999999</v>
      </c>
      <c r="S2906" s="225">
        <v>0</v>
      </c>
      <c r="T2906" s="226">
        <f>S2906*H2906</f>
        <v>0</v>
      </c>
      <c r="U2906" s="41"/>
      <c r="V2906" s="41"/>
      <c r="W2906" s="41"/>
      <c r="X2906" s="41"/>
      <c r="Y2906" s="41"/>
      <c r="Z2906" s="41"/>
      <c r="AA2906" s="41"/>
      <c r="AB2906" s="41"/>
      <c r="AC2906" s="41"/>
      <c r="AD2906" s="41"/>
      <c r="AE2906" s="41"/>
      <c r="AR2906" s="227" t="s">
        <v>308</v>
      </c>
      <c r="AT2906" s="227" t="s">
        <v>183</v>
      </c>
      <c r="AU2906" s="227" t="s">
        <v>80</v>
      </c>
      <c r="AY2906" s="20" t="s">
        <v>181</v>
      </c>
      <c r="BE2906" s="228">
        <f>IF(N2906="základní",J2906,0)</f>
        <v>0</v>
      </c>
      <c r="BF2906" s="228">
        <f>IF(N2906="snížená",J2906,0)</f>
        <v>0</v>
      </c>
      <c r="BG2906" s="228">
        <f>IF(N2906="zákl. přenesená",J2906,0)</f>
        <v>0</v>
      </c>
      <c r="BH2906" s="228">
        <f>IF(N2906="sníž. přenesená",J2906,0)</f>
        <v>0</v>
      </c>
      <c r="BI2906" s="228">
        <f>IF(N2906="nulová",J2906,0)</f>
        <v>0</v>
      </c>
      <c r="BJ2906" s="20" t="s">
        <v>78</v>
      </c>
      <c r="BK2906" s="228">
        <f>ROUND(I2906*H2906,2)</f>
        <v>0</v>
      </c>
      <c r="BL2906" s="20" t="s">
        <v>308</v>
      </c>
      <c r="BM2906" s="227" t="s">
        <v>4082</v>
      </c>
    </row>
    <row r="2907" s="14" customFormat="1">
      <c r="A2907" s="14"/>
      <c r="B2907" s="245"/>
      <c r="C2907" s="246"/>
      <c r="D2907" s="236" t="s">
        <v>192</v>
      </c>
      <c r="E2907" s="247" t="s">
        <v>19</v>
      </c>
      <c r="F2907" s="248" t="s">
        <v>4083</v>
      </c>
      <c r="G2907" s="246"/>
      <c r="H2907" s="249">
        <v>1</v>
      </c>
      <c r="I2907" s="250"/>
      <c r="J2907" s="246"/>
      <c r="K2907" s="246"/>
      <c r="L2907" s="251"/>
      <c r="M2907" s="252"/>
      <c r="N2907" s="253"/>
      <c r="O2907" s="253"/>
      <c r="P2907" s="253"/>
      <c r="Q2907" s="253"/>
      <c r="R2907" s="253"/>
      <c r="S2907" s="253"/>
      <c r="T2907" s="25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5" t="s">
        <v>192</v>
      </c>
      <c r="AU2907" s="255" t="s">
        <v>80</v>
      </c>
      <c r="AV2907" s="14" t="s">
        <v>80</v>
      </c>
      <c r="AW2907" s="14" t="s">
        <v>194</v>
      </c>
      <c r="AX2907" s="14" t="s">
        <v>71</v>
      </c>
      <c r="AY2907" s="255" t="s">
        <v>181</v>
      </c>
    </row>
    <row r="2908" s="2" customFormat="1" ht="24.15" customHeight="1">
      <c r="A2908" s="41"/>
      <c r="B2908" s="42"/>
      <c r="C2908" s="278" t="s">
        <v>4084</v>
      </c>
      <c r="D2908" s="278" t="s">
        <v>296</v>
      </c>
      <c r="E2908" s="279" t="s">
        <v>4085</v>
      </c>
      <c r="F2908" s="280" t="s">
        <v>4086</v>
      </c>
      <c r="G2908" s="281" t="s">
        <v>420</v>
      </c>
      <c r="H2908" s="282">
        <v>1</v>
      </c>
      <c r="I2908" s="283"/>
      <c r="J2908" s="284">
        <f>ROUND(I2908*H2908,2)</f>
        <v>0</v>
      </c>
      <c r="K2908" s="280" t="s">
        <v>19</v>
      </c>
      <c r="L2908" s="285"/>
      <c r="M2908" s="286" t="s">
        <v>19</v>
      </c>
      <c r="N2908" s="287" t="s">
        <v>42</v>
      </c>
      <c r="O2908" s="87"/>
      <c r="P2908" s="225">
        <f>O2908*H2908</f>
        <v>0</v>
      </c>
      <c r="Q2908" s="225">
        <v>0.029999999999999999</v>
      </c>
      <c r="R2908" s="225">
        <f>Q2908*H2908</f>
        <v>0.029999999999999999</v>
      </c>
      <c r="S2908" s="225">
        <v>0</v>
      </c>
      <c r="T2908" s="226">
        <f>S2908*H2908</f>
        <v>0</v>
      </c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R2908" s="227" t="s">
        <v>410</v>
      </c>
      <c r="AT2908" s="227" t="s">
        <v>296</v>
      </c>
      <c r="AU2908" s="227" t="s">
        <v>80</v>
      </c>
      <c r="AY2908" s="20" t="s">
        <v>181</v>
      </c>
      <c r="BE2908" s="228">
        <f>IF(N2908="základní",J2908,0)</f>
        <v>0</v>
      </c>
      <c r="BF2908" s="228">
        <f>IF(N2908="snížená",J2908,0)</f>
        <v>0</v>
      </c>
      <c r="BG2908" s="228">
        <f>IF(N2908="zákl. přenesená",J2908,0)</f>
        <v>0</v>
      </c>
      <c r="BH2908" s="228">
        <f>IF(N2908="sníž. přenesená",J2908,0)</f>
        <v>0</v>
      </c>
      <c r="BI2908" s="228">
        <f>IF(N2908="nulová",J2908,0)</f>
        <v>0</v>
      </c>
      <c r="BJ2908" s="20" t="s">
        <v>78</v>
      </c>
      <c r="BK2908" s="228">
        <f>ROUND(I2908*H2908,2)</f>
        <v>0</v>
      </c>
      <c r="BL2908" s="20" t="s">
        <v>308</v>
      </c>
      <c r="BM2908" s="227" t="s">
        <v>4087</v>
      </c>
    </row>
    <row r="2909" s="2" customFormat="1" ht="24.15" customHeight="1">
      <c r="A2909" s="41"/>
      <c r="B2909" s="42"/>
      <c r="C2909" s="216" t="s">
        <v>4088</v>
      </c>
      <c r="D2909" s="216" t="s">
        <v>183</v>
      </c>
      <c r="E2909" s="217" t="s">
        <v>4089</v>
      </c>
      <c r="F2909" s="218" t="s">
        <v>4090</v>
      </c>
      <c r="G2909" s="219" t="s">
        <v>420</v>
      </c>
      <c r="H2909" s="220">
        <v>1</v>
      </c>
      <c r="I2909" s="221"/>
      <c r="J2909" s="222">
        <f>ROUND(I2909*H2909,2)</f>
        <v>0</v>
      </c>
      <c r="K2909" s="218" t="s">
        <v>187</v>
      </c>
      <c r="L2909" s="47"/>
      <c r="M2909" s="223" t="s">
        <v>19</v>
      </c>
      <c r="N2909" s="224" t="s">
        <v>42</v>
      </c>
      <c r="O2909" s="87"/>
      <c r="P2909" s="225">
        <f>O2909*H2909</f>
        <v>0</v>
      </c>
      <c r="Q2909" s="225">
        <v>0</v>
      </c>
      <c r="R2909" s="225">
        <f>Q2909*H2909</f>
        <v>0</v>
      </c>
      <c r="S2909" s="225">
        <v>0.025000000000000001</v>
      </c>
      <c r="T2909" s="226">
        <f>S2909*H2909</f>
        <v>0.025000000000000001</v>
      </c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R2909" s="227" t="s">
        <v>308</v>
      </c>
      <c r="AT2909" s="227" t="s">
        <v>183</v>
      </c>
      <c r="AU2909" s="227" t="s">
        <v>80</v>
      </c>
      <c r="AY2909" s="20" t="s">
        <v>181</v>
      </c>
      <c r="BE2909" s="228">
        <f>IF(N2909="základní",J2909,0)</f>
        <v>0</v>
      </c>
      <c r="BF2909" s="228">
        <f>IF(N2909="snížená",J2909,0)</f>
        <v>0</v>
      </c>
      <c r="BG2909" s="228">
        <f>IF(N2909="zákl. přenesená",J2909,0)</f>
        <v>0</v>
      </c>
      <c r="BH2909" s="228">
        <f>IF(N2909="sníž. přenesená",J2909,0)</f>
        <v>0</v>
      </c>
      <c r="BI2909" s="228">
        <f>IF(N2909="nulová",J2909,0)</f>
        <v>0</v>
      </c>
      <c r="BJ2909" s="20" t="s">
        <v>78</v>
      </c>
      <c r="BK2909" s="228">
        <f>ROUND(I2909*H2909,2)</f>
        <v>0</v>
      </c>
      <c r="BL2909" s="20" t="s">
        <v>308</v>
      </c>
      <c r="BM2909" s="227" t="s">
        <v>4091</v>
      </c>
    </row>
    <row r="2910" s="2" customFormat="1">
      <c r="A2910" s="41"/>
      <c r="B2910" s="42"/>
      <c r="C2910" s="43"/>
      <c r="D2910" s="229" t="s">
        <v>190</v>
      </c>
      <c r="E2910" s="43"/>
      <c r="F2910" s="230" t="s">
        <v>4092</v>
      </c>
      <c r="G2910" s="43"/>
      <c r="H2910" s="43"/>
      <c r="I2910" s="231"/>
      <c r="J2910" s="43"/>
      <c r="K2910" s="43"/>
      <c r="L2910" s="47"/>
      <c r="M2910" s="232"/>
      <c r="N2910" s="233"/>
      <c r="O2910" s="87"/>
      <c r="P2910" s="87"/>
      <c r="Q2910" s="87"/>
      <c r="R2910" s="87"/>
      <c r="S2910" s="87"/>
      <c r="T2910" s="88"/>
      <c r="U2910" s="41"/>
      <c r="V2910" s="41"/>
      <c r="W2910" s="41"/>
      <c r="X2910" s="41"/>
      <c r="Y2910" s="41"/>
      <c r="Z2910" s="41"/>
      <c r="AA2910" s="41"/>
      <c r="AB2910" s="41"/>
      <c r="AC2910" s="41"/>
      <c r="AD2910" s="41"/>
      <c r="AE2910" s="41"/>
      <c r="AT2910" s="20" t="s">
        <v>190</v>
      </c>
      <c r="AU2910" s="20" t="s">
        <v>80</v>
      </c>
    </row>
    <row r="2911" s="14" customFormat="1">
      <c r="A2911" s="14"/>
      <c r="B2911" s="245"/>
      <c r="C2911" s="246"/>
      <c r="D2911" s="236" t="s">
        <v>192</v>
      </c>
      <c r="E2911" s="247" t="s">
        <v>19</v>
      </c>
      <c r="F2911" s="248" t="s">
        <v>4083</v>
      </c>
      <c r="G2911" s="246"/>
      <c r="H2911" s="249">
        <v>1</v>
      </c>
      <c r="I2911" s="250"/>
      <c r="J2911" s="246"/>
      <c r="K2911" s="246"/>
      <c r="L2911" s="251"/>
      <c r="M2911" s="252"/>
      <c r="N2911" s="253"/>
      <c r="O2911" s="253"/>
      <c r="P2911" s="253"/>
      <c r="Q2911" s="253"/>
      <c r="R2911" s="253"/>
      <c r="S2911" s="253"/>
      <c r="T2911" s="25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5" t="s">
        <v>192</v>
      </c>
      <c r="AU2911" s="255" t="s">
        <v>80</v>
      </c>
      <c r="AV2911" s="14" t="s">
        <v>80</v>
      </c>
      <c r="AW2911" s="14" t="s">
        <v>194</v>
      </c>
      <c r="AX2911" s="14" t="s">
        <v>71</v>
      </c>
      <c r="AY2911" s="255" t="s">
        <v>181</v>
      </c>
    </row>
    <row r="2912" s="2" customFormat="1" ht="24.15" customHeight="1">
      <c r="A2912" s="41"/>
      <c r="B2912" s="42"/>
      <c r="C2912" s="216" t="s">
        <v>4093</v>
      </c>
      <c r="D2912" s="216" t="s">
        <v>183</v>
      </c>
      <c r="E2912" s="217" t="s">
        <v>4094</v>
      </c>
      <c r="F2912" s="218" t="s">
        <v>4095</v>
      </c>
      <c r="G2912" s="219" t="s">
        <v>2255</v>
      </c>
      <c r="H2912" s="220">
        <v>1</v>
      </c>
      <c r="I2912" s="221"/>
      <c r="J2912" s="222">
        <f>ROUND(I2912*H2912,2)</f>
        <v>0</v>
      </c>
      <c r="K2912" s="218" t="s">
        <v>19</v>
      </c>
      <c r="L2912" s="47"/>
      <c r="M2912" s="223" t="s">
        <v>19</v>
      </c>
      <c r="N2912" s="224" t="s">
        <v>42</v>
      </c>
      <c r="O2912" s="87"/>
      <c r="P2912" s="225">
        <f>O2912*H2912</f>
        <v>0</v>
      </c>
      <c r="Q2912" s="225">
        <v>0</v>
      </c>
      <c r="R2912" s="225">
        <f>Q2912*H2912</f>
        <v>0</v>
      </c>
      <c r="S2912" s="225">
        <v>0</v>
      </c>
      <c r="T2912" s="226">
        <f>S2912*H2912</f>
        <v>0</v>
      </c>
      <c r="U2912" s="41"/>
      <c r="V2912" s="41"/>
      <c r="W2912" s="41"/>
      <c r="X2912" s="41"/>
      <c r="Y2912" s="41"/>
      <c r="Z2912" s="41"/>
      <c r="AA2912" s="41"/>
      <c r="AB2912" s="41"/>
      <c r="AC2912" s="41"/>
      <c r="AD2912" s="41"/>
      <c r="AE2912" s="41"/>
      <c r="AR2912" s="227" t="s">
        <v>308</v>
      </c>
      <c r="AT2912" s="227" t="s">
        <v>183</v>
      </c>
      <c r="AU2912" s="227" t="s">
        <v>80</v>
      </c>
      <c r="AY2912" s="20" t="s">
        <v>181</v>
      </c>
      <c r="BE2912" s="228">
        <f>IF(N2912="základní",J2912,0)</f>
        <v>0</v>
      </c>
      <c r="BF2912" s="228">
        <f>IF(N2912="snížená",J2912,0)</f>
        <v>0</v>
      </c>
      <c r="BG2912" s="228">
        <f>IF(N2912="zákl. přenesená",J2912,0)</f>
        <v>0</v>
      </c>
      <c r="BH2912" s="228">
        <f>IF(N2912="sníž. přenesená",J2912,0)</f>
        <v>0</v>
      </c>
      <c r="BI2912" s="228">
        <f>IF(N2912="nulová",J2912,0)</f>
        <v>0</v>
      </c>
      <c r="BJ2912" s="20" t="s">
        <v>78</v>
      </c>
      <c r="BK2912" s="228">
        <f>ROUND(I2912*H2912,2)</f>
        <v>0</v>
      </c>
      <c r="BL2912" s="20" t="s">
        <v>308</v>
      </c>
      <c r="BM2912" s="227" t="s">
        <v>4096</v>
      </c>
    </row>
    <row r="2913" s="2" customFormat="1" ht="21.75" customHeight="1">
      <c r="A2913" s="41"/>
      <c r="B2913" s="42"/>
      <c r="C2913" s="216" t="s">
        <v>4097</v>
      </c>
      <c r="D2913" s="216" t="s">
        <v>183</v>
      </c>
      <c r="E2913" s="217" t="s">
        <v>4098</v>
      </c>
      <c r="F2913" s="218" t="s">
        <v>4099</v>
      </c>
      <c r="G2913" s="219" t="s">
        <v>283</v>
      </c>
      <c r="H2913" s="220">
        <v>256.56900000000002</v>
      </c>
      <c r="I2913" s="221"/>
      <c r="J2913" s="222">
        <f>ROUND(I2913*H2913,2)</f>
        <v>0</v>
      </c>
      <c r="K2913" s="218" t="s">
        <v>187</v>
      </c>
      <c r="L2913" s="47"/>
      <c r="M2913" s="223" t="s">
        <v>19</v>
      </c>
      <c r="N2913" s="224" t="s">
        <v>42</v>
      </c>
      <c r="O2913" s="87"/>
      <c r="P2913" s="225">
        <f>O2913*H2913</f>
        <v>0</v>
      </c>
      <c r="Q2913" s="225">
        <v>0</v>
      </c>
      <c r="R2913" s="225">
        <f>Q2913*H2913</f>
        <v>0</v>
      </c>
      <c r="S2913" s="225">
        <v>0.024649999999999998</v>
      </c>
      <c r="T2913" s="226">
        <f>S2913*H2913</f>
        <v>6.3244258499999999</v>
      </c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R2913" s="227" t="s">
        <v>308</v>
      </c>
      <c r="AT2913" s="227" t="s">
        <v>183</v>
      </c>
      <c r="AU2913" s="227" t="s">
        <v>80</v>
      </c>
      <c r="AY2913" s="20" t="s">
        <v>181</v>
      </c>
      <c r="BE2913" s="228">
        <f>IF(N2913="základní",J2913,0)</f>
        <v>0</v>
      </c>
      <c r="BF2913" s="228">
        <f>IF(N2913="snížená",J2913,0)</f>
        <v>0</v>
      </c>
      <c r="BG2913" s="228">
        <f>IF(N2913="zákl. přenesená",J2913,0)</f>
        <v>0</v>
      </c>
      <c r="BH2913" s="228">
        <f>IF(N2913="sníž. přenesená",J2913,0)</f>
        <v>0</v>
      </c>
      <c r="BI2913" s="228">
        <f>IF(N2913="nulová",J2913,0)</f>
        <v>0</v>
      </c>
      <c r="BJ2913" s="20" t="s">
        <v>78</v>
      </c>
      <c r="BK2913" s="228">
        <f>ROUND(I2913*H2913,2)</f>
        <v>0</v>
      </c>
      <c r="BL2913" s="20" t="s">
        <v>308</v>
      </c>
      <c r="BM2913" s="227" t="s">
        <v>4100</v>
      </c>
    </row>
    <row r="2914" s="2" customFormat="1">
      <c r="A2914" s="41"/>
      <c r="B2914" s="42"/>
      <c r="C2914" s="43"/>
      <c r="D2914" s="229" t="s">
        <v>190</v>
      </c>
      <c r="E2914" s="43"/>
      <c r="F2914" s="230" t="s">
        <v>4101</v>
      </c>
      <c r="G2914" s="43"/>
      <c r="H2914" s="43"/>
      <c r="I2914" s="231"/>
      <c r="J2914" s="43"/>
      <c r="K2914" s="43"/>
      <c r="L2914" s="47"/>
      <c r="M2914" s="232"/>
      <c r="N2914" s="233"/>
      <c r="O2914" s="87"/>
      <c r="P2914" s="87"/>
      <c r="Q2914" s="87"/>
      <c r="R2914" s="87"/>
      <c r="S2914" s="87"/>
      <c r="T2914" s="88"/>
      <c r="U2914" s="41"/>
      <c r="V2914" s="41"/>
      <c r="W2914" s="41"/>
      <c r="X2914" s="41"/>
      <c r="Y2914" s="41"/>
      <c r="Z2914" s="41"/>
      <c r="AA2914" s="41"/>
      <c r="AB2914" s="41"/>
      <c r="AC2914" s="41"/>
      <c r="AD2914" s="41"/>
      <c r="AE2914" s="41"/>
      <c r="AT2914" s="20" t="s">
        <v>190</v>
      </c>
      <c r="AU2914" s="20" t="s">
        <v>80</v>
      </c>
    </row>
    <row r="2915" s="14" customFormat="1">
      <c r="A2915" s="14"/>
      <c r="B2915" s="245"/>
      <c r="C2915" s="246"/>
      <c r="D2915" s="236" t="s">
        <v>192</v>
      </c>
      <c r="E2915" s="247" t="s">
        <v>19</v>
      </c>
      <c r="F2915" s="248" t="s">
        <v>4102</v>
      </c>
      <c r="G2915" s="246"/>
      <c r="H2915" s="249">
        <v>14.904999999999999</v>
      </c>
      <c r="I2915" s="250"/>
      <c r="J2915" s="246"/>
      <c r="K2915" s="246"/>
      <c r="L2915" s="251"/>
      <c r="M2915" s="252"/>
      <c r="N2915" s="253"/>
      <c r="O2915" s="253"/>
      <c r="P2915" s="253"/>
      <c r="Q2915" s="253"/>
      <c r="R2915" s="253"/>
      <c r="S2915" s="253"/>
      <c r="T2915" s="25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55" t="s">
        <v>192</v>
      </c>
      <c r="AU2915" s="255" t="s">
        <v>80</v>
      </c>
      <c r="AV2915" s="14" t="s">
        <v>80</v>
      </c>
      <c r="AW2915" s="14" t="s">
        <v>194</v>
      </c>
      <c r="AX2915" s="14" t="s">
        <v>71</v>
      </c>
      <c r="AY2915" s="255" t="s">
        <v>181</v>
      </c>
    </row>
    <row r="2916" s="14" customFormat="1">
      <c r="A2916" s="14"/>
      <c r="B2916" s="245"/>
      <c r="C2916" s="246"/>
      <c r="D2916" s="236" t="s">
        <v>192</v>
      </c>
      <c r="E2916" s="247" t="s">
        <v>19</v>
      </c>
      <c r="F2916" s="248" t="s">
        <v>4103</v>
      </c>
      <c r="G2916" s="246"/>
      <c r="H2916" s="249">
        <v>16.16</v>
      </c>
      <c r="I2916" s="250"/>
      <c r="J2916" s="246"/>
      <c r="K2916" s="246"/>
      <c r="L2916" s="251"/>
      <c r="M2916" s="252"/>
      <c r="N2916" s="253"/>
      <c r="O2916" s="253"/>
      <c r="P2916" s="253"/>
      <c r="Q2916" s="253"/>
      <c r="R2916" s="253"/>
      <c r="S2916" s="253"/>
      <c r="T2916" s="25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55" t="s">
        <v>192</v>
      </c>
      <c r="AU2916" s="255" t="s">
        <v>80</v>
      </c>
      <c r="AV2916" s="14" t="s">
        <v>80</v>
      </c>
      <c r="AW2916" s="14" t="s">
        <v>194</v>
      </c>
      <c r="AX2916" s="14" t="s">
        <v>71</v>
      </c>
      <c r="AY2916" s="255" t="s">
        <v>181</v>
      </c>
    </row>
    <row r="2917" s="14" customFormat="1">
      <c r="A2917" s="14"/>
      <c r="B2917" s="245"/>
      <c r="C2917" s="246"/>
      <c r="D2917" s="236" t="s">
        <v>192</v>
      </c>
      <c r="E2917" s="247" t="s">
        <v>19</v>
      </c>
      <c r="F2917" s="248" t="s">
        <v>4104</v>
      </c>
      <c r="G2917" s="246"/>
      <c r="H2917" s="249">
        <v>85.507000000000005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192</v>
      </c>
      <c r="AU2917" s="255" t="s">
        <v>80</v>
      </c>
      <c r="AV2917" s="14" t="s">
        <v>80</v>
      </c>
      <c r="AW2917" s="14" t="s">
        <v>194</v>
      </c>
      <c r="AX2917" s="14" t="s">
        <v>71</v>
      </c>
      <c r="AY2917" s="255" t="s">
        <v>181</v>
      </c>
    </row>
    <row r="2918" s="14" customFormat="1">
      <c r="A2918" s="14"/>
      <c r="B2918" s="245"/>
      <c r="C2918" s="246"/>
      <c r="D2918" s="236" t="s">
        <v>192</v>
      </c>
      <c r="E2918" s="247" t="s">
        <v>19</v>
      </c>
      <c r="F2918" s="248" t="s">
        <v>4105</v>
      </c>
      <c r="G2918" s="246"/>
      <c r="H2918" s="249">
        <v>129.5752</v>
      </c>
      <c r="I2918" s="250"/>
      <c r="J2918" s="246"/>
      <c r="K2918" s="246"/>
      <c r="L2918" s="251"/>
      <c r="M2918" s="252"/>
      <c r="N2918" s="253"/>
      <c r="O2918" s="253"/>
      <c r="P2918" s="253"/>
      <c r="Q2918" s="253"/>
      <c r="R2918" s="253"/>
      <c r="S2918" s="253"/>
      <c r="T2918" s="25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5" t="s">
        <v>192</v>
      </c>
      <c r="AU2918" s="255" t="s">
        <v>80</v>
      </c>
      <c r="AV2918" s="14" t="s">
        <v>80</v>
      </c>
      <c r="AW2918" s="14" t="s">
        <v>194</v>
      </c>
      <c r="AX2918" s="14" t="s">
        <v>71</v>
      </c>
      <c r="AY2918" s="255" t="s">
        <v>181</v>
      </c>
    </row>
    <row r="2919" s="14" customFormat="1">
      <c r="A2919" s="14"/>
      <c r="B2919" s="245"/>
      <c r="C2919" s="246"/>
      <c r="D2919" s="236" t="s">
        <v>192</v>
      </c>
      <c r="E2919" s="247" t="s">
        <v>19</v>
      </c>
      <c r="F2919" s="248" t="s">
        <v>4106</v>
      </c>
      <c r="G2919" s="246"/>
      <c r="H2919" s="249">
        <v>10.422000000000001</v>
      </c>
      <c r="I2919" s="250"/>
      <c r="J2919" s="246"/>
      <c r="K2919" s="246"/>
      <c r="L2919" s="251"/>
      <c r="M2919" s="252"/>
      <c r="N2919" s="253"/>
      <c r="O2919" s="253"/>
      <c r="P2919" s="253"/>
      <c r="Q2919" s="253"/>
      <c r="R2919" s="253"/>
      <c r="S2919" s="253"/>
      <c r="T2919" s="25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55" t="s">
        <v>192</v>
      </c>
      <c r="AU2919" s="255" t="s">
        <v>80</v>
      </c>
      <c r="AV2919" s="14" t="s">
        <v>80</v>
      </c>
      <c r="AW2919" s="14" t="s">
        <v>194</v>
      </c>
      <c r="AX2919" s="14" t="s">
        <v>71</v>
      </c>
      <c r="AY2919" s="255" t="s">
        <v>181</v>
      </c>
    </row>
    <row r="2920" s="2" customFormat="1" ht="21.75" customHeight="1">
      <c r="A2920" s="41"/>
      <c r="B2920" s="42"/>
      <c r="C2920" s="216" t="s">
        <v>4107</v>
      </c>
      <c r="D2920" s="216" t="s">
        <v>183</v>
      </c>
      <c r="E2920" s="217" t="s">
        <v>4108</v>
      </c>
      <c r="F2920" s="218" t="s">
        <v>4109</v>
      </c>
      <c r="G2920" s="219" t="s">
        <v>283</v>
      </c>
      <c r="H2920" s="220">
        <v>112.453</v>
      </c>
      <c r="I2920" s="221"/>
      <c r="J2920" s="222">
        <f>ROUND(I2920*H2920,2)</f>
        <v>0</v>
      </c>
      <c r="K2920" s="218" t="s">
        <v>187</v>
      </c>
      <c r="L2920" s="47"/>
      <c r="M2920" s="223" t="s">
        <v>19</v>
      </c>
      <c r="N2920" s="224" t="s">
        <v>42</v>
      </c>
      <c r="O2920" s="87"/>
      <c r="P2920" s="225">
        <f>O2920*H2920</f>
        <v>0</v>
      </c>
      <c r="Q2920" s="225">
        <v>0</v>
      </c>
      <c r="R2920" s="225">
        <f>Q2920*H2920</f>
        <v>0</v>
      </c>
      <c r="S2920" s="225">
        <v>0.024649999999999998</v>
      </c>
      <c r="T2920" s="226">
        <f>S2920*H2920</f>
        <v>2.7719664499999999</v>
      </c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R2920" s="227" t="s">
        <v>308</v>
      </c>
      <c r="AT2920" s="227" t="s">
        <v>183</v>
      </c>
      <c r="AU2920" s="227" t="s">
        <v>80</v>
      </c>
      <c r="AY2920" s="20" t="s">
        <v>181</v>
      </c>
      <c r="BE2920" s="228">
        <f>IF(N2920="základní",J2920,0)</f>
        <v>0</v>
      </c>
      <c r="BF2920" s="228">
        <f>IF(N2920="snížená",J2920,0)</f>
        <v>0</v>
      </c>
      <c r="BG2920" s="228">
        <f>IF(N2920="zákl. přenesená",J2920,0)</f>
        <v>0</v>
      </c>
      <c r="BH2920" s="228">
        <f>IF(N2920="sníž. přenesená",J2920,0)</f>
        <v>0</v>
      </c>
      <c r="BI2920" s="228">
        <f>IF(N2920="nulová",J2920,0)</f>
        <v>0</v>
      </c>
      <c r="BJ2920" s="20" t="s">
        <v>78</v>
      </c>
      <c r="BK2920" s="228">
        <f>ROUND(I2920*H2920,2)</f>
        <v>0</v>
      </c>
      <c r="BL2920" s="20" t="s">
        <v>308</v>
      </c>
      <c r="BM2920" s="227" t="s">
        <v>4110</v>
      </c>
    </row>
    <row r="2921" s="2" customFormat="1">
      <c r="A2921" s="41"/>
      <c r="B2921" s="42"/>
      <c r="C2921" s="43"/>
      <c r="D2921" s="229" t="s">
        <v>190</v>
      </c>
      <c r="E2921" s="43"/>
      <c r="F2921" s="230" t="s">
        <v>4111</v>
      </c>
      <c r="G2921" s="43"/>
      <c r="H2921" s="43"/>
      <c r="I2921" s="231"/>
      <c r="J2921" s="43"/>
      <c r="K2921" s="43"/>
      <c r="L2921" s="47"/>
      <c r="M2921" s="232"/>
      <c r="N2921" s="233"/>
      <c r="O2921" s="87"/>
      <c r="P2921" s="87"/>
      <c r="Q2921" s="87"/>
      <c r="R2921" s="87"/>
      <c r="S2921" s="87"/>
      <c r="T2921" s="88"/>
      <c r="U2921" s="41"/>
      <c r="V2921" s="41"/>
      <c r="W2921" s="41"/>
      <c r="X2921" s="41"/>
      <c r="Y2921" s="41"/>
      <c r="Z2921" s="41"/>
      <c r="AA2921" s="41"/>
      <c r="AB2921" s="41"/>
      <c r="AC2921" s="41"/>
      <c r="AD2921" s="41"/>
      <c r="AE2921" s="41"/>
      <c r="AT2921" s="20" t="s">
        <v>190</v>
      </c>
      <c r="AU2921" s="20" t="s">
        <v>80</v>
      </c>
    </row>
    <row r="2922" s="14" customFormat="1">
      <c r="A2922" s="14"/>
      <c r="B2922" s="245"/>
      <c r="C2922" s="246"/>
      <c r="D2922" s="236" t="s">
        <v>192</v>
      </c>
      <c r="E2922" s="247" t="s">
        <v>19</v>
      </c>
      <c r="F2922" s="248" t="s">
        <v>4112</v>
      </c>
      <c r="G2922" s="246"/>
      <c r="H2922" s="249">
        <v>15.077999999999999</v>
      </c>
      <c r="I2922" s="250"/>
      <c r="J2922" s="246"/>
      <c r="K2922" s="246"/>
      <c r="L2922" s="251"/>
      <c r="M2922" s="252"/>
      <c r="N2922" s="253"/>
      <c r="O2922" s="253"/>
      <c r="P2922" s="253"/>
      <c r="Q2922" s="253"/>
      <c r="R2922" s="253"/>
      <c r="S2922" s="253"/>
      <c r="T2922" s="25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5" t="s">
        <v>192</v>
      </c>
      <c r="AU2922" s="255" t="s">
        <v>80</v>
      </c>
      <c r="AV2922" s="14" t="s">
        <v>80</v>
      </c>
      <c r="AW2922" s="14" t="s">
        <v>194</v>
      </c>
      <c r="AX2922" s="14" t="s">
        <v>71</v>
      </c>
      <c r="AY2922" s="255" t="s">
        <v>181</v>
      </c>
    </row>
    <row r="2923" s="14" customFormat="1">
      <c r="A2923" s="14"/>
      <c r="B2923" s="245"/>
      <c r="C2923" s="246"/>
      <c r="D2923" s="236" t="s">
        <v>192</v>
      </c>
      <c r="E2923" s="247" t="s">
        <v>19</v>
      </c>
      <c r="F2923" s="248" t="s">
        <v>4113</v>
      </c>
      <c r="G2923" s="246"/>
      <c r="H2923" s="249">
        <v>97.374749999999992</v>
      </c>
      <c r="I2923" s="250"/>
      <c r="J2923" s="246"/>
      <c r="K2923" s="246"/>
      <c r="L2923" s="251"/>
      <c r="M2923" s="252"/>
      <c r="N2923" s="253"/>
      <c r="O2923" s="253"/>
      <c r="P2923" s="253"/>
      <c r="Q2923" s="253"/>
      <c r="R2923" s="253"/>
      <c r="S2923" s="253"/>
      <c r="T2923" s="25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5" t="s">
        <v>192</v>
      </c>
      <c r="AU2923" s="255" t="s">
        <v>80</v>
      </c>
      <c r="AV2923" s="14" t="s">
        <v>80</v>
      </c>
      <c r="AW2923" s="14" t="s">
        <v>194</v>
      </c>
      <c r="AX2923" s="14" t="s">
        <v>71</v>
      </c>
      <c r="AY2923" s="255" t="s">
        <v>181</v>
      </c>
    </row>
    <row r="2924" s="2" customFormat="1" ht="16.5" customHeight="1">
      <c r="A2924" s="41"/>
      <c r="B2924" s="42"/>
      <c r="C2924" s="216" t="s">
        <v>4114</v>
      </c>
      <c r="D2924" s="216" t="s">
        <v>183</v>
      </c>
      <c r="E2924" s="217" t="s">
        <v>4115</v>
      </c>
      <c r="F2924" s="218" t="s">
        <v>4116</v>
      </c>
      <c r="G2924" s="219" t="s">
        <v>283</v>
      </c>
      <c r="H2924" s="220">
        <v>167.05099999999999</v>
      </c>
      <c r="I2924" s="221"/>
      <c r="J2924" s="222">
        <f>ROUND(I2924*H2924,2)</f>
        <v>0</v>
      </c>
      <c r="K2924" s="218" t="s">
        <v>187</v>
      </c>
      <c r="L2924" s="47"/>
      <c r="M2924" s="223" t="s">
        <v>19</v>
      </c>
      <c r="N2924" s="224" t="s">
        <v>42</v>
      </c>
      <c r="O2924" s="87"/>
      <c r="P2924" s="225">
        <f>O2924*H2924</f>
        <v>0</v>
      </c>
      <c r="Q2924" s="225">
        <v>0</v>
      </c>
      <c r="R2924" s="225">
        <f>Q2924*H2924</f>
        <v>0</v>
      </c>
      <c r="S2924" s="225">
        <v>0.01098</v>
      </c>
      <c r="T2924" s="226">
        <f>S2924*H2924</f>
        <v>1.8342199799999999</v>
      </c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R2924" s="227" t="s">
        <v>308</v>
      </c>
      <c r="AT2924" s="227" t="s">
        <v>183</v>
      </c>
      <c r="AU2924" s="227" t="s">
        <v>80</v>
      </c>
      <c r="AY2924" s="20" t="s">
        <v>181</v>
      </c>
      <c r="BE2924" s="228">
        <f>IF(N2924="základní",J2924,0)</f>
        <v>0</v>
      </c>
      <c r="BF2924" s="228">
        <f>IF(N2924="snížená",J2924,0)</f>
        <v>0</v>
      </c>
      <c r="BG2924" s="228">
        <f>IF(N2924="zákl. přenesená",J2924,0)</f>
        <v>0</v>
      </c>
      <c r="BH2924" s="228">
        <f>IF(N2924="sníž. přenesená",J2924,0)</f>
        <v>0</v>
      </c>
      <c r="BI2924" s="228">
        <f>IF(N2924="nulová",J2924,0)</f>
        <v>0</v>
      </c>
      <c r="BJ2924" s="20" t="s">
        <v>78</v>
      </c>
      <c r="BK2924" s="228">
        <f>ROUND(I2924*H2924,2)</f>
        <v>0</v>
      </c>
      <c r="BL2924" s="20" t="s">
        <v>308</v>
      </c>
      <c r="BM2924" s="227" t="s">
        <v>4117</v>
      </c>
    </row>
    <row r="2925" s="2" customFormat="1">
      <c r="A2925" s="41"/>
      <c r="B2925" s="42"/>
      <c r="C2925" s="43"/>
      <c r="D2925" s="229" t="s">
        <v>190</v>
      </c>
      <c r="E2925" s="43"/>
      <c r="F2925" s="230" t="s">
        <v>4118</v>
      </c>
      <c r="G2925" s="43"/>
      <c r="H2925" s="43"/>
      <c r="I2925" s="231"/>
      <c r="J2925" s="43"/>
      <c r="K2925" s="43"/>
      <c r="L2925" s="47"/>
      <c r="M2925" s="232"/>
      <c r="N2925" s="233"/>
      <c r="O2925" s="87"/>
      <c r="P2925" s="87"/>
      <c r="Q2925" s="87"/>
      <c r="R2925" s="87"/>
      <c r="S2925" s="87"/>
      <c r="T2925" s="88"/>
      <c r="U2925" s="41"/>
      <c r="V2925" s="41"/>
      <c r="W2925" s="41"/>
      <c r="X2925" s="41"/>
      <c r="Y2925" s="41"/>
      <c r="Z2925" s="41"/>
      <c r="AA2925" s="41"/>
      <c r="AB2925" s="41"/>
      <c r="AC2925" s="41"/>
      <c r="AD2925" s="41"/>
      <c r="AE2925" s="41"/>
      <c r="AT2925" s="20" t="s">
        <v>190</v>
      </c>
      <c r="AU2925" s="20" t="s">
        <v>80</v>
      </c>
    </row>
    <row r="2926" s="13" customFormat="1">
      <c r="A2926" s="13"/>
      <c r="B2926" s="234"/>
      <c r="C2926" s="235"/>
      <c r="D2926" s="236" t="s">
        <v>192</v>
      </c>
      <c r="E2926" s="237" t="s">
        <v>19</v>
      </c>
      <c r="F2926" s="238" t="s">
        <v>204</v>
      </c>
      <c r="G2926" s="235"/>
      <c r="H2926" s="237" t="s">
        <v>19</v>
      </c>
      <c r="I2926" s="239"/>
      <c r="J2926" s="235"/>
      <c r="K2926" s="235"/>
      <c r="L2926" s="240"/>
      <c r="M2926" s="241"/>
      <c r="N2926" s="242"/>
      <c r="O2926" s="242"/>
      <c r="P2926" s="242"/>
      <c r="Q2926" s="242"/>
      <c r="R2926" s="242"/>
      <c r="S2926" s="242"/>
      <c r="T2926" s="24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4" t="s">
        <v>192</v>
      </c>
      <c r="AU2926" s="244" t="s">
        <v>80</v>
      </c>
      <c r="AV2926" s="13" t="s">
        <v>78</v>
      </c>
      <c r="AW2926" s="13" t="s">
        <v>194</v>
      </c>
      <c r="AX2926" s="13" t="s">
        <v>71</v>
      </c>
      <c r="AY2926" s="244" t="s">
        <v>181</v>
      </c>
    </row>
    <row r="2927" s="13" customFormat="1">
      <c r="A2927" s="13"/>
      <c r="B2927" s="234"/>
      <c r="C2927" s="235"/>
      <c r="D2927" s="236" t="s">
        <v>192</v>
      </c>
      <c r="E2927" s="237" t="s">
        <v>19</v>
      </c>
      <c r="F2927" s="238" t="s">
        <v>464</v>
      </c>
      <c r="G2927" s="235"/>
      <c r="H2927" s="237" t="s">
        <v>19</v>
      </c>
      <c r="I2927" s="239"/>
      <c r="J2927" s="235"/>
      <c r="K2927" s="235"/>
      <c r="L2927" s="240"/>
      <c r="M2927" s="241"/>
      <c r="N2927" s="242"/>
      <c r="O2927" s="242"/>
      <c r="P2927" s="242"/>
      <c r="Q2927" s="242"/>
      <c r="R2927" s="242"/>
      <c r="S2927" s="242"/>
      <c r="T2927" s="24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4" t="s">
        <v>192</v>
      </c>
      <c r="AU2927" s="244" t="s">
        <v>80</v>
      </c>
      <c r="AV2927" s="13" t="s">
        <v>78</v>
      </c>
      <c r="AW2927" s="13" t="s">
        <v>194</v>
      </c>
      <c r="AX2927" s="13" t="s">
        <v>71</v>
      </c>
      <c r="AY2927" s="244" t="s">
        <v>181</v>
      </c>
    </row>
    <row r="2928" s="14" customFormat="1">
      <c r="A2928" s="14"/>
      <c r="B2928" s="245"/>
      <c r="C2928" s="246"/>
      <c r="D2928" s="236" t="s">
        <v>192</v>
      </c>
      <c r="E2928" s="247" t="s">
        <v>19</v>
      </c>
      <c r="F2928" s="248" t="s">
        <v>4119</v>
      </c>
      <c r="G2928" s="246"/>
      <c r="H2928" s="249">
        <v>2.8875000000000002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192</v>
      </c>
      <c r="AU2928" s="255" t="s">
        <v>80</v>
      </c>
      <c r="AV2928" s="14" t="s">
        <v>80</v>
      </c>
      <c r="AW2928" s="14" t="s">
        <v>194</v>
      </c>
      <c r="AX2928" s="14" t="s">
        <v>71</v>
      </c>
      <c r="AY2928" s="255" t="s">
        <v>181</v>
      </c>
    </row>
    <row r="2929" s="14" customFormat="1">
      <c r="A2929" s="14"/>
      <c r="B2929" s="245"/>
      <c r="C2929" s="246"/>
      <c r="D2929" s="236" t="s">
        <v>192</v>
      </c>
      <c r="E2929" s="247" t="s">
        <v>19</v>
      </c>
      <c r="F2929" s="248" t="s">
        <v>4120</v>
      </c>
      <c r="G2929" s="246"/>
      <c r="H2929" s="249">
        <v>16.283000000000001</v>
      </c>
      <c r="I2929" s="250"/>
      <c r="J2929" s="246"/>
      <c r="K2929" s="246"/>
      <c r="L2929" s="251"/>
      <c r="M2929" s="252"/>
      <c r="N2929" s="253"/>
      <c r="O2929" s="253"/>
      <c r="P2929" s="253"/>
      <c r="Q2929" s="253"/>
      <c r="R2929" s="253"/>
      <c r="S2929" s="253"/>
      <c r="T2929" s="25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5" t="s">
        <v>192</v>
      </c>
      <c r="AU2929" s="255" t="s">
        <v>80</v>
      </c>
      <c r="AV2929" s="14" t="s">
        <v>80</v>
      </c>
      <c r="AW2929" s="14" t="s">
        <v>194</v>
      </c>
      <c r="AX2929" s="14" t="s">
        <v>71</v>
      </c>
      <c r="AY2929" s="255" t="s">
        <v>181</v>
      </c>
    </row>
    <row r="2930" s="14" customFormat="1">
      <c r="A2930" s="14"/>
      <c r="B2930" s="245"/>
      <c r="C2930" s="246"/>
      <c r="D2930" s="236" t="s">
        <v>192</v>
      </c>
      <c r="E2930" s="247" t="s">
        <v>19</v>
      </c>
      <c r="F2930" s="248" t="s">
        <v>4121</v>
      </c>
      <c r="G2930" s="246"/>
      <c r="H2930" s="249">
        <v>41.106000000000002</v>
      </c>
      <c r="I2930" s="250"/>
      <c r="J2930" s="246"/>
      <c r="K2930" s="246"/>
      <c r="L2930" s="251"/>
      <c r="M2930" s="252"/>
      <c r="N2930" s="253"/>
      <c r="O2930" s="253"/>
      <c r="P2930" s="253"/>
      <c r="Q2930" s="253"/>
      <c r="R2930" s="253"/>
      <c r="S2930" s="253"/>
      <c r="T2930" s="25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5" t="s">
        <v>192</v>
      </c>
      <c r="AU2930" s="255" t="s">
        <v>80</v>
      </c>
      <c r="AV2930" s="14" t="s">
        <v>80</v>
      </c>
      <c r="AW2930" s="14" t="s">
        <v>194</v>
      </c>
      <c r="AX2930" s="14" t="s">
        <v>71</v>
      </c>
      <c r="AY2930" s="255" t="s">
        <v>181</v>
      </c>
    </row>
    <row r="2931" s="14" customFormat="1">
      <c r="A2931" s="14"/>
      <c r="B2931" s="245"/>
      <c r="C2931" s="246"/>
      <c r="D2931" s="236" t="s">
        <v>192</v>
      </c>
      <c r="E2931" s="247" t="s">
        <v>19</v>
      </c>
      <c r="F2931" s="248" t="s">
        <v>4122</v>
      </c>
      <c r="G2931" s="246"/>
      <c r="H2931" s="249">
        <v>40.859999999999999</v>
      </c>
      <c r="I2931" s="250"/>
      <c r="J2931" s="246"/>
      <c r="K2931" s="246"/>
      <c r="L2931" s="251"/>
      <c r="M2931" s="252"/>
      <c r="N2931" s="253"/>
      <c r="O2931" s="253"/>
      <c r="P2931" s="253"/>
      <c r="Q2931" s="253"/>
      <c r="R2931" s="253"/>
      <c r="S2931" s="253"/>
      <c r="T2931" s="25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55" t="s">
        <v>192</v>
      </c>
      <c r="AU2931" s="255" t="s">
        <v>80</v>
      </c>
      <c r="AV2931" s="14" t="s">
        <v>80</v>
      </c>
      <c r="AW2931" s="14" t="s">
        <v>194</v>
      </c>
      <c r="AX2931" s="14" t="s">
        <v>71</v>
      </c>
      <c r="AY2931" s="255" t="s">
        <v>181</v>
      </c>
    </row>
    <row r="2932" s="15" customFormat="1">
      <c r="A2932" s="15"/>
      <c r="B2932" s="256"/>
      <c r="C2932" s="257"/>
      <c r="D2932" s="236" t="s">
        <v>192</v>
      </c>
      <c r="E2932" s="258" t="s">
        <v>19</v>
      </c>
      <c r="F2932" s="259" t="s">
        <v>214</v>
      </c>
      <c r="G2932" s="257"/>
      <c r="H2932" s="260">
        <v>101.1365</v>
      </c>
      <c r="I2932" s="261"/>
      <c r="J2932" s="257"/>
      <c r="K2932" s="257"/>
      <c r="L2932" s="262"/>
      <c r="M2932" s="263"/>
      <c r="N2932" s="264"/>
      <c r="O2932" s="264"/>
      <c r="P2932" s="264"/>
      <c r="Q2932" s="264"/>
      <c r="R2932" s="264"/>
      <c r="S2932" s="264"/>
      <c r="T2932" s="26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T2932" s="266" t="s">
        <v>192</v>
      </c>
      <c r="AU2932" s="266" t="s">
        <v>80</v>
      </c>
      <c r="AV2932" s="15" t="s">
        <v>97</v>
      </c>
      <c r="AW2932" s="15" t="s">
        <v>194</v>
      </c>
      <c r="AX2932" s="15" t="s">
        <v>71</v>
      </c>
      <c r="AY2932" s="266" t="s">
        <v>181</v>
      </c>
    </row>
    <row r="2933" s="13" customFormat="1">
      <c r="A2933" s="13"/>
      <c r="B2933" s="234"/>
      <c r="C2933" s="235"/>
      <c r="D2933" s="236" t="s">
        <v>192</v>
      </c>
      <c r="E2933" s="237" t="s">
        <v>19</v>
      </c>
      <c r="F2933" s="238" t="s">
        <v>469</v>
      </c>
      <c r="G2933" s="235"/>
      <c r="H2933" s="237" t="s">
        <v>19</v>
      </c>
      <c r="I2933" s="239"/>
      <c r="J2933" s="235"/>
      <c r="K2933" s="235"/>
      <c r="L2933" s="240"/>
      <c r="M2933" s="241"/>
      <c r="N2933" s="242"/>
      <c r="O2933" s="242"/>
      <c r="P2933" s="242"/>
      <c r="Q2933" s="242"/>
      <c r="R2933" s="242"/>
      <c r="S2933" s="242"/>
      <c r="T2933" s="24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4" t="s">
        <v>192</v>
      </c>
      <c r="AU2933" s="244" t="s">
        <v>80</v>
      </c>
      <c r="AV2933" s="13" t="s">
        <v>78</v>
      </c>
      <c r="AW2933" s="13" t="s">
        <v>194</v>
      </c>
      <c r="AX2933" s="13" t="s">
        <v>71</v>
      </c>
      <c r="AY2933" s="244" t="s">
        <v>181</v>
      </c>
    </row>
    <row r="2934" s="14" customFormat="1">
      <c r="A2934" s="14"/>
      <c r="B2934" s="245"/>
      <c r="C2934" s="246"/>
      <c r="D2934" s="236" t="s">
        <v>192</v>
      </c>
      <c r="E2934" s="247" t="s">
        <v>19</v>
      </c>
      <c r="F2934" s="248" t="s">
        <v>4123</v>
      </c>
      <c r="G2934" s="246"/>
      <c r="H2934" s="249">
        <v>34.409999999999997</v>
      </c>
      <c r="I2934" s="250"/>
      <c r="J2934" s="246"/>
      <c r="K2934" s="246"/>
      <c r="L2934" s="251"/>
      <c r="M2934" s="252"/>
      <c r="N2934" s="253"/>
      <c r="O2934" s="253"/>
      <c r="P2934" s="253"/>
      <c r="Q2934" s="253"/>
      <c r="R2934" s="253"/>
      <c r="S2934" s="253"/>
      <c r="T2934" s="25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T2934" s="255" t="s">
        <v>192</v>
      </c>
      <c r="AU2934" s="255" t="s">
        <v>80</v>
      </c>
      <c r="AV2934" s="14" t="s">
        <v>80</v>
      </c>
      <c r="AW2934" s="14" t="s">
        <v>194</v>
      </c>
      <c r="AX2934" s="14" t="s">
        <v>71</v>
      </c>
      <c r="AY2934" s="255" t="s">
        <v>181</v>
      </c>
    </row>
    <row r="2935" s="15" customFormat="1">
      <c r="A2935" s="15"/>
      <c r="B2935" s="256"/>
      <c r="C2935" s="257"/>
      <c r="D2935" s="236" t="s">
        <v>192</v>
      </c>
      <c r="E2935" s="258" t="s">
        <v>19</v>
      </c>
      <c r="F2935" s="259" t="s">
        <v>214</v>
      </c>
      <c r="G2935" s="257"/>
      <c r="H2935" s="260">
        <v>34.409999999999997</v>
      </c>
      <c r="I2935" s="261"/>
      <c r="J2935" s="257"/>
      <c r="K2935" s="257"/>
      <c r="L2935" s="262"/>
      <c r="M2935" s="263"/>
      <c r="N2935" s="264"/>
      <c r="O2935" s="264"/>
      <c r="P2935" s="264"/>
      <c r="Q2935" s="264"/>
      <c r="R2935" s="264"/>
      <c r="S2935" s="264"/>
      <c r="T2935" s="26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T2935" s="266" t="s">
        <v>192</v>
      </c>
      <c r="AU2935" s="266" t="s">
        <v>80</v>
      </c>
      <c r="AV2935" s="15" t="s">
        <v>97</v>
      </c>
      <c r="AW2935" s="15" t="s">
        <v>194</v>
      </c>
      <c r="AX2935" s="15" t="s">
        <v>71</v>
      </c>
      <c r="AY2935" s="266" t="s">
        <v>181</v>
      </c>
    </row>
    <row r="2936" s="13" customFormat="1">
      <c r="A2936" s="13"/>
      <c r="B2936" s="234"/>
      <c r="C2936" s="235"/>
      <c r="D2936" s="236" t="s">
        <v>192</v>
      </c>
      <c r="E2936" s="237" t="s">
        <v>19</v>
      </c>
      <c r="F2936" s="238" t="s">
        <v>471</v>
      </c>
      <c r="G2936" s="235"/>
      <c r="H2936" s="237" t="s">
        <v>19</v>
      </c>
      <c r="I2936" s="239"/>
      <c r="J2936" s="235"/>
      <c r="K2936" s="235"/>
      <c r="L2936" s="240"/>
      <c r="M2936" s="241"/>
      <c r="N2936" s="242"/>
      <c r="O2936" s="242"/>
      <c r="P2936" s="242"/>
      <c r="Q2936" s="242"/>
      <c r="R2936" s="242"/>
      <c r="S2936" s="242"/>
      <c r="T2936" s="24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44" t="s">
        <v>192</v>
      </c>
      <c r="AU2936" s="244" t="s">
        <v>80</v>
      </c>
      <c r="AV2936" s="13" t="s">
        <v>78</v>
      </c>
      <c r="AW2936" s="13" t="s">
        <v>194</v>
      </c>
      <c r="AX2936" s="13" t="s">
        <v>71</v>
      </c>
      <c r="AY2936" s="244" t="s">
        <v>181</v>
      </c>
    </row>
    <row r="2937" s="14" customFormat="1">
      <c r="A2937" s="14"/>
      <c r="B2937" s="245"/>
      <c r="C2937" s="246"/>
      <c r="D2937" s="236" t="s">
        <v>192</v>
      </c>
      <c r="E2937" s="247" t="s">
        <v>19</v>
      </c>
      <c r="F2937" s="248" t="s">
        <v>4124</v>
      </c>
      <c r="G2937" s="246"/>
      <c r="H2937" s="249">
        <v>18.084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5" t="s">
        <v>192</v>
      </c>
      <c r="AU2937" s="255" t="s">
        <v>80</v>
      </c>
      <c r="AV2937" s="14" t="s">
        <v>80</v>
      </c>
      <c r="AW2937" s="14" t="s">
        <v>194</v>
      </c>
      <c r="AX2937" s="14" t="s">
        <v>71</v>
      </c>
      <c r="AY2937" s="255" t="s">
        <v>181</v>
      </c>
    </row>
    <row r="2938" s="15" customFormat="1">
      <c r="A2938" s="15"/>
      <c r="B2938" s="256"/>
      <c r="C2938" s="257"/>
      <c r="D2938" s="236" t="s">
        <v>192</v>
      </c>
      <c r="E2938" s="258" t="s">
        <v>19</v>
      </c>
      <c r="F2938" s="259" t="s">
        <v>214</v>
      </c>
      <c r="G2938" s="257"/>
      <c r="H2938" s="260">
        <v>18.084</v>
      </c>
      <c r="I2938" s="261"/>
      <c r="J2938" s="257"/>
      <c r="K2938" s="257"/>
      <c r="L2938" s="262"/>
      <c r="M2938" s="263"/>
      <c r="N2938" s="264"/>
      <c r="O2938" s="264"/>
      <c r="P2938" s="264"/>
      <c r="Q2938" s="264"/>
      <c r="R2938" s="264"/>
      <c r="S2938" s="264"/>
      <c r="T2938" s="26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T2938" s="266" t="s">
        <v>192</v>
      </c>
      <c r="AU2938" s="266" t="s">
        <v>80</v>
      </c>
      <c r="AV2938" s="15" t="s">
        <v>97</v>
      </c>
      <c r="AW2938" s="15" t="s">
        <v>194</v>
      </c>
      <c r="AX2938" s="15" t="s">
        <v>71</v>
      </c>
      <c r="AY2938" s="266" t="s">
        <v>181</v>
      </c>
    </row>
    <row r="2939" s="13" customFormat="1">
      <c r="A2939" s="13"/>
      <c r="B2939" s="234"/>
      <c r="C2939" s="235"/>
      <c r="D2939" s="236" t="s">
        <v>192</v>
      </c>
      <c r="E2939" s="237" t="s">
        <v>19</v>
      </c>
      <c r="F2939" s="238" t="s">
        <v>215</v>
      </c>
      <c r="G2939" s="235"/>
      <c r="H2939" s="237" t="s">
        <v>19</v>
      </c>
      <c r="I2939" s="239"/>
      <c r="J2939" s="235"/>
      <c r="K2939" s="235"/>
      <c r="L2939" s="240"/>
      <c r="M2939" s="241"/>
      <c r="N2939" s="242"/>
      <c r="O2939" s="242"/>
      <c r="P2939" s="242"/>
      <c r="Q2939" s="242"/>
      <c r="R2939" s="242"/>
      <c r="S2939" s="242"/>
      <c r="T2939" s="24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44" t="s">
        <v>192</v>
      </c>
      <c r="AU2939" s="244" t="s">
        <v>80</v>
      </c>
      <c r="AV2939" s="13" t="s">
        <v>78</v>
      </c>
      <c r="AW2939" s="13" t="s">
        <v>194</v>
      </c>
      <c r="AX2939" s="13" t="s">
        <v>71</v>
      </c>
      <c r="AY2939" s="244" t="s">
        <v>181</v>
      </c>
    </row>
    <row r="2940" s="14" customFormat="1">
      <c r="A2940" s="14"/>
      <c r="B2940" s="245"/>
      <c r="C2940" s="246"/>
      <c r="D2940" s="236" t="s">
        <v>192</v>
      </c>
      <c r="E2940" s="247" t="s">
        <v>19</v>
      </c>
      <c r="F2940" s="248" t="s">
        <v>4125</v>
      </c>
      <c r="G2940" s="246"/>
      <c r="H2940" s="249">
        <v>13.42</v>
      </c>
      <c r="I2940" s="250"/>
      <c r="J2940" s="246"/>
      <c r="K2940" s="246"/>
      <c r="L2940" s="251"/>
      <c r="M2940" s="252"/>
      <c r="N2940" s="253"/>
      <c r="O2940" s="253"/>
      <c r="P2940" s="253"/>
      <c r="Q2940" s="253"/>
      <c r="R2940" s="253"/>
      <c r="S2940" s="253"/>
      <c r="T2940" s="25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55" t="s">
        <v>192</v>
      </c>
      <c r="AU2940" s="255" t="s">
        <v>80</v>
      </c>
      <c r="AV2940" s="14" t="s">
        <v>80</v>
      </c>
      <c r="AW2940" s="14" t="s">
        <v>194</v>
      </c>
      <c r="AX2940" s="14" t="s">
        <v>71</v>
      </c>
      <c r="AY2940" s="255" t="s">
        <v>181</v>
      </c>
    </row>
    <row r="2941" s="15" customFormat="1">
      <c r="A2941" s="15"/>
      <c r="B2941" s="256"/>
      <c r="C2941" s="257"/>
      <c r="D2941" s="236" t="s">
        <v>192</v>
      </c>
      <c r="E2941" s="258" t="s">
        <v>19</v>
      </c>
      <c r="F2941" s="259" t="s">
        <v>214</v>
      </c>
      <c r="G2941" s="257"/>
      <c r="H2941" s="260">
        <v>13.42</v>
      </c>
      <c r="I2941" s="261"/>
      <c r="J2941" s="257"/>
      <c r="K2941" s="257"/>
      <c r="L2941" s="262"/>
      <c r="M2941" s="263"/>
      <c r="N2941" s="264"/>
      <c r="O2941" s="264"/>
      <c r="P2941" s="264"/>
      <c r="Q2941" s="264"/>
      <c r="R2941" s="264"/>
      <c r="S2941" s="264"/>
      <c r="T2941" s="26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T2941" s="266" t="s">
        <v>192</v>
      </c>
      <c r="AU2941" s="266" t="s">
        <v>80</v>
      </c>
      <c r="AV2941" s="15" t="s">
        <v>97</v>
      </c>
      <c r="AW2941" s="15" t="s">
        <v>194</v>
      </c>
      <c r="AX2941" s="15" t="s">
        <v>71</v>
      </c>
      <c r="AY2941" s="266" t="s">
        <v>181</v>
      </c>
    </row>
    <row r="2942" s="16" customFormat="1">
      <c r="A2942" s="16"/>
      <c r="B2942" s="267"/>
      <c r="C2942" s="268"/>
      <c r="D2942" s="236" t="s">
        <v>192</v>
      </c>
      <c r="E2942" s="269" t="s">
        <v>19</v>
      </c>
      <c r="F2942" s="270" t="s">
        <v>220</v>
      </c>
      <c r="G2942" s="268"/>
      <c r="H2942" s="271">
        <v>167.0505</v>
      </c>
      <c r="I2942" s="272"/>
      <c r="J2942" s="268"/>
      <c r="K2942" s="268"/>
      <c r="L2942" s="273"/>
      <c r="M2942" s="274"/>
      <c r="N2942" s="275"/>
      <c r="O2942" s="275"/>
      <c r="P2942" s="275"/>
      <c r="Q2942" s="275"/>
      <c r="R2942" s="275"/>
      <c r="S2942" s="275"/>
      <c r="T2942" s="27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T2942" s="277" t="s">
        <v>192</v>
      </c>
      <c r="AU2942" s="277" t="s">
        <v>80</v>
      </c>
      <c r="AV2942" s="16" t="s">
        <v>188</v>
      </c>
      <c r="AW2942" s="16" t="s">
        <v>194</v>
      </c>
      <c r="AX2942" s="16" t="s">
        <v>78</v>
      </c>
      <c r="AY2942" s="277" t="s">
        <v>181</v>
      </c>
    </row>
    <row r="2943" s="2" customFormat="1" ht="16.5" customHeight="1">
      <c r="A2943" s="41"/>
      <c r="B2943" s="42"/>
      <c r="C2943" s="216" t="s">
        <v>4126</v>
      </c>
      <c r="D2943" s="216" t="s">
        <v>183</v>
      </c>
      <c r="E2943" s="217" t="s">
        <v>4127</v>
      </c>
      <c r="F2943" s="218" t="s">
        <v>4128</v>
      </c>
      <c r="G2943" s="219" t="s">
        <v>283</v>
      </c>
      <c r="H2943" s="220">
        <v>533.18499999999995</v>
      </c>
      <c r="I2943" s="221"/>
      <c r="J2943" s="222">
        <f>ROUND(I2943*H2943,2)</f>
        <v>0</v>
      </c>
      <c r="K2943" s="218" t="s">
        <v>187</v>
      </c>
      <c r="L2943" s="47"/>
      <c r="M2943" s="223" t="s">
        <v>19</v>
      </c>
      <c r="N2943" s="224" t="s">
        <v>42</v>
      </c>
      <c r="O2943" s="87"/>
      <c r="P2943" s="225">
        <f>O2943*H2943</f>
        <v>0</v>
      </c>
      <c r="Q2943" s="225">
        <v>0</v>
      </c>
      <c r="R2943" s="225">
        <f>Q2943*H2943</f>
        <v>0</v>
      </c>
      <c r="S2943" s="225">
        <v>0.0080000000000000002</v>
      </c>
      <c r="T2943" s="226">
        <f>S2943*H2943</f>
        <v>4.2654799999999993</v>
      </c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R2943" s="227" t="s">
        <v>308</v>
      </c>
      <c r="AT2943" s="227" t="s">
        <v>183</v>
      </c>
      <c r="AU2943" s="227" t="s">
        <v>80</v>
      </c>
      <c r="AY2943" s="20" t="s">
        <v>181</v>
      </c>
      <c r="BE2943" s="228">
        <f>IF(N2943="základní",J2943,0)</f>
        <v>0</v>
      </c>
      <c r="BF2943" s="228">
        <f>IF(N2943="snížená",J2943,0)</f>
        <v>0</v>
      </c>
      <c r="BG2943" s="228">
        <f>IF(N2943="zákl. přenesená",J2943,0)</f>
        <v>0</v>
      </c>
      <c r="BH2943" s="228">
        <f>IF(N2943="sníž. přenesená",J2943,0)</f>
        <v>0</v>
      </c>
      <c r="BI2943" s="228">
        <f>IF(N2943="nulová",J2943,0)</f>
        <v>0</v>
      </c>
      <c r="BJ2943" s="20" t="s">
        <v>78</v>
      </c>
      <c r="BK2943" s="228">
        <f>ROUND(I2943*H2943,2)</f>
        <v>0</v>
      </c>
      <c r="BL2943" s="20" t="s">
        <v>308</v>
      </c>
      <c r="BM2943" s="227" t="s">
        <v>4129</v>
      </c>
    </row>
    <row r="2944" s="2" customFormat="1">
      <c r="A2944" s="41"/>
      <c r="B2944" s="42"/>
      <c r="C2944" s="43"/>
      <c r="D2944" s="229" t="s">
        <v>190</v>
      </c>
      <c r="E2944" s="43"/>
      <c r="F2944" s="230" t="s">
        <v>4130</v>
      </c>
      <c r="G2944" s="43"/>
      <c r="H2944" s="43"/>
      <c r="I2944" s="231"/>
      <c r="J2944" s="43"/>
      <c r="K2944" s="43"/>
      <c r="L2944" s="47"/>
      <c r="M2944" s="232"/>
      <c r="N2944" s="233"/>
      <c r="O2944" s="87"/>
      <c r="P2944" s="87"/>
      <c r="Q2944" s="87"/>
      <c r="R2944" s="87"/>
      <c r="S2944" s="87"/>
      <c r="T2944" s="88"/>
      <c r="U2944" s="41"/>
      <c r="V2944" s="41"/>
      <c r="W2944" s="41"/>
      <c r="X2944" s="41"/>
      <c r="Y2944" s="41"/>
      <c r="Z2944" s="41"/>
      <c r="AA2944" s="41"/>
      <c r="AB2944" s="41"/>
      <c r="AC2944" s="41"/>
      <c r="AD2944" s="41"/>
      <c r="AE2944" s="41"/>
      <c r="AT2944" s="20" t="s">
        <v>190</v>
      </c>
      <c r="AU2944" s="20" t="s">
        <v>80</v>
      </c>
    </row>
    <row r="2945" s="14" customFormat="1">
      <c r="A2945" s="14"/>
      <c r="B2945" s="245"/>
      <c r="C2945" s="246"/>
      <c r="D2945" s="236" t="s">
        <v>192</v>
      </c>
      <c r="E2945" s="247" t="s">
        <v>19</v>
      </c>
      <c r="F2945" s="248" t="s">
        <v>4131</v>
      </c>
      <c r="G2945" s="246"/>
      <c r="H2945" s="249">
        <v>533.18500000000006</v>
      </c>
      <c r="I2945" s="250"/>
      <c r="J2945" s="246"/>
      <c r="K2945" s="246"/>
      <c r="L2945" s="251"/>
      <c r="M2945" s="252"/>
      <c r="N2945" s="253"/>
      <c r="O2945" s="253"/>
      <c r="P2945" s="253"/>
      <c r="Q2945" s="253"/>
      <c r="R2945" s="253"/>
      <c r="S2945" s="253"/>
      <c r="T2945" s="25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5" t="s">
        <v>192</v>
      </c>
      <c r="AU2945" s="255" t="s">
        <v>80</v>
      </c>
      <c r="AV2945" s="14" t="s">
        <v>80</v>
      </c>
      <c r="AW2945" s="14" t="s">
        <v>194</v>
      </c>
      <c r="AX2945" s="14" t="s">
        <v>71</v>
      </c>
      <c r="AY2945" s="255" t="s">
        <v>181</v>
      </c>
    </row>
    <row r="2946" s="2" customFormat="1" ht="21.75" customHeight="1">
      <c r="A2946" s="41"/>
      <c r="B2946" s="42"/>
      <c r="C2946" s="216" t="s">
        <v>4132</v>
      </c>
      <c r="D2946" s="216" t="s">
        <v>183</v>
      </c>
      <c r="E2946" s="217" t="s">
        <v>4133</v>
      </c>
      <c r="F2946" s="218" t="s">
        <v>4134</v>
      </c>
      <c r="G2946" s="219" t="s">
        <v>283</v>
      </c>
      <c r="H2946" s="220">
        <v>3.1840000000000002</v>
      </c>
      <c r="I2946" s="221"/>
      <c r="J2946" s="222">
        <f>ROUND(I2946*H2946,2)</f>
        <v>0</v>
      </c>
      <c r="K2946" s="218" t="s">
        <v>187</v>
      </c>
      <c r="L2946" s="47"/>
      <c r="M2946" s="223" t="s">
        <v>19</v>
      </c>
      <c r="N2946" s="224" t="s">
        <v>42</v>
      </c>
      <c r="O2946" s="87"/>
      <c r="P2946" s="225">
        <f>O2946*H2946</f>
        <v>0</v>
      </c>
      <c r="Q2946" s="225">
        <v>0</v>
      </c>
      <c r="R2946" s="225">
        <f>Q2946*H2946</f>
        <v>0</v>
      </c>
      <c r="S2946" s="225">
        <v>0.024649999999999998</v>
      </c>
      <c r="T2946" s="226">
        <f>S2946*H2946</f>
        <v>0.078485600000000003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7" t="s">
        <v>308</v>
      </c>
      <c r="AT2946" s="227" t="s">
        <v>183</v>
      </c>
      <c r="AU2946" s="227" t="s">
        <v>80</v>
      </c>
      <c r="AY2946" s="20" t="s">
        <v>181</v>
      </c>
      <c r="BE2946" s="228">
        <f>IF(N2946="základní",J2946,0)</f>
        <v>0</v>
      </c>
      <c r="BF2946" s="228">
        <f>IF(N2946="snížená",J2946,0)</f>
        <v>0</v>
      </c>
      <c r="BG2946" s="228">
        <f>IF(N2946="zákl. přenesená",J2946,0)</f>
        <v>0</v>
      </c>
      <c r="BH2946" s="228">
        <f>IF(N2946="sníž. přenesená",J2946,0)</f>
        <v>0</v>
      </c>
      <c r="BI2946" s="228">
        <f>IF(N2946="nulová",J2946,0)</f>
        <v>0</v>
      </c>
      <c r="BJ2946" s="20" t="s">
        <v>78</v>
      </c>
      <c r="BK2946" s="228">
        <f>ROUND(I2946*H2946,2)</f>
        <v>0</v>
      </c>
      <c r="BL2946" s="20" t="s">
        <v>308</v>
      </c>
      <c r="BM2946" s="227" t="s">
        <v>4135</v>
      </c>
    </row>
    <row r="2947" s="2" customFormat="1">
      <c r="A2947" s="41"/>
      <c r="B2947" s="42"/>
      <c r="C2947" s="43"/>
      <c r="D2947" s="229" t="s">
        <v>190</v>
      </c>
      <c r="E2947" s="43"/>
      <c r="F2947" s="230" t="s">
        <v>4136</v>
      </c>
      <c r="G2947" s="43"/>
      <c r="H2947" s="43"/>
      <c r="I2947" s="231"/>
      <c r="J2947" s="43"/>
      <c r="K2947" s="43"/>
      <c r="L2947" s="47"/>
      <c r="M2947" s="232"/>
      <c r="N2947" s="233"/>
      <c r="O2947" s="87"/>
      <c r="P2947" s="87"/>
      <c r="Q2947" s="87"/>
      <c r="R2947" s="87"/>
      <c r="S2947" s="87"/>
      <c r="T2947" s="88"/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T2947" s="20" t="s">
        <v>190</v>
      </c>
      <c r="AU2947" s="20" t="s">
        <v>80</v>
      </c>
    </row>
    <row r="2948" s="14" customFormat="1">
      <c r="A2948" s="14"/>
      <c r="B2948" s="245"/>
      <c r="C2948" s="246"/>
      <c r="D2948" s="236" t="s">
        <v>192</v>
      </c>
      <c r="E2948" s="247" t="s">
        <v>19</v>
      </c>
      <c r="F2948" s="248" t="s">
        <v>4137</v>
      </c>
      <c r="G2948" s="246"/>
      <c r="H2948" s="249">
        <v>3.1839499999999998</v>
      </c>
      <c r="I2948" s="250"/>
      <c r="J2948" s="246"/>
      <c r="K2948" s="246"/>
      <c r="L2948" s="251"/>
      <c r="M2948" s="252"/>
      <c r="N2948" s="253"/>
      <c r="O2948" s="253"/>
      <c r="P2948" s="253"/>
      <c r="Q2948" s="253"/>
      <c r="R2948" s="253"/>
      <c r="S2948" s="253"/>
      <c r="T2948" s="25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5" t="s">
        <v>192</v>
      </c>
      <c r="AU2948" s="255" t="s">
        <v>80</v>
      </c>
      <c r="AV2948" s="14" t="s">
        <v>80</v>
      </c>
      <c r="AW2948" s="14" t="s">
        <v>194</v>
      </c>
      <c r="AX2948" s="14" t="s">
        <v>71</v>
      </c>
      <c r="AY2948" s="255" t="s">
        <v>181</v>
      </c>
    </row>
    <row r="2949" s="2" customFormat="1" ht="24.15" customHeight="1">
      <c r="A2949" s="41"/>
      <c r="B2949" s="42"/>
      <c r="C2949" s="216" t="s">
        <v>4138</v>
      </c>
      <c r="D2949" s="216" t="s">
        <v>183</v>
      </c>
      <c r="E2949" s="217" t="s">
        <v>4139</v>
      </c>
      <c r="F2949" s="218" t="s">
        <v>4140</v>
      </c>
      <c r="G2949" s="219" t="s">
        <v>283</v>
      </c>
      <c r="H2949" s="220">
        <v>60</v>
      </c>
      <c r="I2949" s="221"/>
      <c r="J2949" s="222">
        <f>ROUND(I2949*H2949,2)</f>
        <v>0</v>
      </c>
      <c r="K2949" s="218" t="s">
        <v>4141</v>
      </c>
      <c r="L2949" s="47"/>
      <c r="M2949" s="223" t="s">
        <v>19</v>
      </c>
      <c r="N2949" s="224" t="s">
        <v>42</v>
      </c>
      <c r="O2949" s="87"/>
      <c r="P2949" s="225">
        <f>O2949*H2949</f>
        <v>0</v>
      </c>
      <c r="Q2949" s="225">
        <v>0</v>
      </c>
      <c r="R2949" s="225">
        <f>Q2949*H2949</f>
        <v>0</v>
      </c>
      <c r="S2949" s="225">
        <v>0.024649999999999998</v>
      </c>
      <c r="T2949" s="226">
        <f>S2949*H2949</f>
        <v>1.4789999999999999</v>
      </c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R2949" s="227" t="s">
        <v>308</v>
      </c>
      <c r="AT2949" s="227" t="s">
        <v>183</v>
      </c>
      <c r="AU2949" s="227" t="s">
        <v>80</v>
      </c>
      <c r="AY2949" s="20" t="s">
        <v>181</v>
      </c>
      <c r="BE2949" s="228">
        <f>IF(N2949="základní",J2949,0)</f>
        <v>0</v>
      </c>
      <c r="BF2949" s="228">
        <f>IF(N2949="snížená",J2949,0)</f>
        <v>0</v>
      </c>
      <c r="BG2949" s="228">
        <f>IF(N2949="zákl. přenesená",J2949,0)</f>
        <v>0</v>
      </c>
      <c r="BH2949" s="228">
        <f>IF(N2949="sníž. přenesená",J2949,0)</f>
        <v>0</v>
      </c>
      <c r="BI2949" s="228">
        <f>IF(N2949="nulová",J2949,0)</f>
        <v>0</v>
      </c>
      <c r="BJ2949" s="20" t="s">
        <v>78</v>
      </c>
      <c r="BK2949" s="228">
        <f>ROUND(I2949*H2949,2)</f>
        <v>0</v>
      </c>
      <c r="BL2949" s="20" t="s">
        <v>308</v>
      </c>
      <c r="BM2949" s="227" t="s">
        <v>4142</v>
      </c>
    </row>
    <row r="2950" s="14" customFormat="1">
      <c r="A2950" s="14"/>
      <c r="B2950" s="245"/>
      <c r="C2950" s="246"/>
      <c r="D2950" s="236" t="s">
        <v>192</v>
      </c>
      <c r="E2950" s="247" t="s">
        <v>19</v>
      </c>
      <c r="F2950" s="248" t="s">
        <v>4046</v>
      </c>
      <c r="G2950" s="246"/>
      <c r="H2950" s="249">
        <v>60</v>
      </c>
      <c r="I2950" s="250"/>
      <c r="J2950" s="246"/>
      <c r="K2950" s="246"/>
      <c r="L2950" s="251"/>
      <c r="M2950" s="252"/>
      <c r="N2950" s="253"/>
      <c r="O2950" s="253"/>
      <c r="P2950" s="253"/>
      <c r="Q2950" s="253"/>
      <c r="R2950" s="253"/>
      <c r="S2950" s="253"/>
      <c r="T2950" s="25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5" t="s">
        <v>192</v>
      </c>
      <c r="AU2950" s="255" t="s">
        <v>80</v>
      </c>
      <c r="AV2950" s="14" t="s">
        <v>80</v>
      </c>
      <c r="AW2950" s="14" t="s">
        <v>194</v>
      </c>
      <c r="AX2950" s="14" t="s">
        <v>71</v>
      </c>
      <c r="AY2950" s="255" t="s">
        <v>181</v>
      </c>
    </row>
    <row r="2951" s="2" customFormat="1" ht="16.5" customHeight="1">
      <c r="A2951" s="41"/>
      <c r="B2951" s="42"/>
      <c r="C2951" s="216" t="s">
        <v>4143</v>
      </c>
      <c r="D2951" s="216" t="s">
        <v>183</v>
      </c>
      <c r="E2951" s="217" t="s">
        <v>4144</v>
      </c>
      <c r="F2951" s="218" t="s">
        <v>4145</v>
      </c>
      <c r="G2951" s="219" t="s">
        <v>283</v>
      </c>
      <c r="H2951" s="220">
        <v>53.200000000000003</v>
      </c>
      <c r="I2951" s="221"/>
      <c r="J2951" s="222">
        <f>ROUND(I2951*H2951,2)</f>
        <v>0</v>
      </c>
      <c r="K2951" s="218" t="s">
        <v>187</v>
      </c>
      <c r="L2951" s="47"/>
      <c r="M2951" s="223" t="s">
        <v>19</v>
      </c>
      <c r="N2951" s="224" t="s">
        <v>42</v>
      </c>
      <c r="O2951" s="87"/>
      <c r="P2951" s="225">
        <f>O2951*H2951</f>
        <v>0</v>
      </c>
      <c r="Q2951" s="225">
        <v>0</v>
      </c>
      <c r="R2951" s="225">
        <f>Q2951*H2951</f>
        <v>0</v>
      </c>
      <c r="S2951" s="225">
        <v>0.01098</v>
      </c>
      <c r="T2951" s="226">
        <f>S2951*H2951</f>
        <v>0.58413599999999999</v>
      </c>
      <c r="U2951" s="41"/>
      <c r="V2951" s="41"/>
      <c r="W2951" s="41"/>
      <c r="X2951" s="41"/>
      <c r="Y2951" s="41"/>
      <c r="Z2951" s="41"/>
      <c r="AA2951" s="41"/>
      <c r="AB2951" s="41"/>
      <c r="AC2951" s="41"/>
      <c r="AD2951" s="41"/>
      <c r="AE2951" s="41"/>
      <c r="AR2951" s="227" t="s">
        <v>308</v>
      </c>
      <c r="AT2951" s="227" t="s">
        <v>183</v>
      </c>
      <c r="AU2951" s="227" t="s">
        <v>80</v>
      </c>
      <c r="AY2951" s="20" t="s">
        <v>181</v>
      </c>
      <c r="BE2951" s="228">
        <f>IF(N2951="základní",J2951,0)</f>
        <v>0</v>
      </c>
      <c r="BF2951" s="228">
        <f>IF(N2951="snížená",J2951,0)</f>
        <v>0</v>
      </c>
      <c r="BG2951" s="228">
        <f>IF(N2951="zákl. přenesená",J2951,0)</f>
        <v>0</v>
      </c>
      <c r="BH2951" s="228">
        <f>IF(N2951="sníž. přenesená",J2951,0)</f>
        <v>0</v>
      </c>
      <c r="BI2951" s="228">
        <f>IF(N2951="nulová",J2951,0)</f>
        <v>0</v>
      </c>
      <c r="BJ2951" s="20" t="s">
        <v>78</v>
      </c>
      <c r="BK2951" s="228">
        <f>ROUND(I2951*H2951,2)</f>
        <v>0</v>
      </c>
      <c r="BL2951" s="20" t="s">
        <v>308</v>
      </c>
      <c r="BM2951" s="227" t="s">
        <v>4146</v>
      </c>
    </row>
    <row r="2952" s="2" customFormat="1">
      <c r="A2952" s="41"/>
      <c r="B2952" s="42"/>
      <c r="C2952" s="43"/>
      <c r="D2952" s="229" t="s">
        <v>190</v>
      </c>
      <c r="E2952" s="43"/>
      <c r="F2952" s="230" t="s">
        <v>4147</v>
      </c>
      <c r="G2952" s="43"/>
      <c r="H2952" s="43"/>
      <c r="I2952" s="231"/>
      <c r="J2952" s="43"/>
      <c r="K2952" s="43"/>
      <c r="L2952" s="47"/>
      <c r="M2952" s="232"/>
      <c r="N2952" s="233"/>
      <c r="O2952" s="87"/>
      <c r="P2952" s="87"/>
      <c r="Q2952" s="87"/>
      <c r="R2952" s="87"/>
      <c r="S2952" s="87"/>
      <c r="T2952" s="88"/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T2952" s="20" t="s">
        <v>190</v>
      </c>
      <c r="AU2952" s="20" t="s">
        <v>80</v>
      </c>
    </row>
    <row r="2953" s="14" customFormat="1">
      <c r="A2953" s="14"/>
      <c r="B2953" s="245"/>
      <c r="C2953" s="246"/>
      <c r="D2953" s="236" t="s">
        <v>192</v>
      </c>
      <c r="E2953" s="247" t="s">
        <v>19</v>
      </c>
      <c r="F2953" s="248" t="s">
        <v>4148</v>
      </c>
      <c r="G2953" s="246"/>
      <c r="H2953" s="249">
        <v>23.832999999999998</v>
      </c>
      <c r="I2953" s="250"/>
      <c r="J2953" s="246"/>
      <c r="K2953" s="246"/>
      <c r="L2953" s="251"/>
      <c r="M2953" s="252"/>
      <c r="N2953" s="253"/>
      <c r="O2953" s="253"/>
      <c r="P2953" s="253"/>
      <c r="Q2953" s="253"/>
      <c r="R2953" s="253"/>
      <c r="S2953" s="253"/>
      <c r="T2953" s="25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55" t="s">
        <v>192</v>
      </c>
      <c r="AU2953" s="255" t="s">
        <v>80</v>
      </c>
      <c r="AV2953" s="14" t="s">
        <v>80</v>
      </c>
      <c r="AW2953" s="14" t="s">
        <v>194</v>
      </c>
      <c r="AX2953" s="14" t="s">
        <v>71</v>
      </c>
      <c r="AY2953" s="255" t="s">
        <v>181</v>
      </c>
    </row>
    <row r="2954" s="14" customFormat="1">
      <c r="A2954" s="14"/>
      <c r="B2954" s="245"/>
      <c r="C2954" s="246"/>
      <c r="D2954" s="236" t="s">
        <v>192</v>
      </c>
      <c r="E2954" s="247" t="s">
        <v>19</v>
      </c>
      <c r="F2954" s="248" t="s">
        <v>4149</v>
      </c>
      <c r="G2954" s="246"/>
      <c r="H2954" s="249">
        <v>13.065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192</v>
      </c>
      <c r="AU2954" s="255" t="s">
        <v>80</v>
      </c>
      <c r="AV2954" s="14" t="s">
        <v>80</v>
      </c>
      <c r="AW2954" s="14" t="s">
        <v>194</v>
      </c>
      <c r="AX2954" s="14" t="s">
        <v>71</v>
      </c>
      <c r="AY2954" s="255" t="s">
        <v>181</v>
      </c>
    </row>
    <row r="2955" s="14" customFormat="1">
      <c r="A2955" s="14"/>
      <c r="B2955" s="245"/>
      <c r="C2955" s="246"/>
      <c r="D2955" s="236" t="s">
        <v>192</v>
      </c>
      <c r="E2955" s="247" t="s">
        <v>19</v>
      </c>
      <c r="F2955" s="248" t="s">
        <v>4150</v>
      </c>
      <c r="G2955" s="246"/>
      <c r="H2955" s="249">
        <v>16.302</v>
      </c>
      <c r="I2955" s="250"/>
      <c r="J2955" s="246"/>
      <c r="K2955" s="246"/>
      <c r="L2955" s="251"/>
      <c r="M2955" s="252"/>
      <c r="N2955" s="253"/>
      <c r="O2955" s="253"/>
      <c r="P2955" s="253"/>
      <c r="Q2955" s="253"/>
      <c r="R2955" s="253"/>
      <c r="S2955" s="253"/>
      <c r="T2955" s="25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5" t="s">
        <v>192</v>
      </c>
      <c r="AU2955" s="255" t="s">
        <v>80</v>
      </c>
      <c r="AV2955" s="14" t="s">
        <v>80</v>
      </c>
      <c r="AW2955" s="14" t="s">
        <v>194</v>
      </c>
      <c r="AX2955" s="14" t="s">
        <v>71</v>
      </c>
      <c r="AY2955" s="255" t="s">
        <v>181</v>
      </c>
    </row>
    <row r="2956" s="2" customFormat="1" ht="16.5" customHeight="1">
      <c r="A2956" s="41"/>
      <c r="B2956" s="42"/>
      <c r="C2956" s="216" t="s">
        <v>4151</v>
      </c>
      <c r="D2956" s="216" t="s">
        <v>183</v>
      </c>
      <c r="E2956" s="217" t="s">
        <v>4152</v>
      </c>
      <c r="F2956" s="218" t="s">
        <v>4153</v>
      </c>
      <c r="G2956" s="219" t="s">
        <v>283</v>
      </c>
      <c r="H2956" s="220">
        <v>116.384</v>
      </c>
      <c r="I2956" s="221"/>
      <c r="J2956" s="222">
        <f>ROUND(I2956*H2956,2)</f>
        <v>0</v>
      </c>
      <c r="K2956" s="218" t="s">
        <v>187</v>
      </c>
      <c r="L2956" s="47"/>
      <c r="M2956" s="223" t="s">
        <v>19</v>
      </c>
      <c r="N2956" s="224" t="s">
        <v>42</v>
      </c>
      <c r="O2956" s="87"/>
      <c r="P2956" s="225">
        <f>O2956*H2956</f>
        <v>0</v>
      </c>
      <c r="Q2956" s="225">
        <v>0</v>
      </c>
      <c r="R2956" s="225">
        <f>Q2956*H2956</f>
        <v>0</v>
      </c>
      <c r="S2956" s="225">
        <v>0.0080000000000000002</v>
      </c>
      <c r="T2956" s="226">
        <f>S2956*H2956</f>
        <v>0.93107200000000001</v>
      </c>
      <c r="U2956" s="41"/>
      <c r="V2956" s="41"/>
      <c r="W2956" s="41"/>
      <c r="X2956" s="41"/>
      <c r="Y2956" s="41"/>
      <c r="Z2956" s="41"/>
      <c r="AA2956" s="41"/>
      <c r="AB2956" s="41"/>
      <c r="AC2956" s="41"/>
      <c r="AD2956" s="41"/>
      <c r="AE2956" s="41"/>
      <c r="AR2956" s="227" t="s">
        <v>308</v>
      </c>
      <c r="AT2956" s="227" t="s">
        <v>183</v>
      </c>
      <c r="AU2956" s="227" t="s">
        <v>80</v>
      </c>
      <c r="AY2956" s="20" t="s">
        <v>181</v>
      </c>
      <c r="BE2956" s="228">
        <f>IF(N2956="základní",J2956,0)</f>
        <v>0</v>
      </c>
      <c r="BF2956" s="228">
        <f>IF(N2956="snížená",J2956,0)</f>
        <v>0</v>
      </c>
      <c r="BG2956" s="228">
        <f>IF(N2956="zákl. přenesená",J2956,0)</f>
        <v>0</v>
      </c>
      <c r="BH2956" s="228">
        <f>IF(N2956="sníž. přenesená",J2956,0)</f>
        <v>0</v>
      </c>
      <c r="BI2956" s="228">
        <f>IF(N2956="nulová",J2956,0)</f>
        <v>0</v>
      </c>
      <c r="BJ2956" s="20" t="s">
        <v>78</v>
      </c>
      <c r="BK2956" s="228">
        <f>ROUND(I2956*H2956,2)</f>
        <v>0</v>
      </c>
      <c r="BL2956" s="20" t="s">
        <v>308</v>
      </c>
      <c r="BM2956" s="227" t="s">
        <v>4154</v>
      </c>
    </row>
    <row r="2957" s="2" customFormat="1">
      <c r="A2957" s="41"/>
      <c r="B2957" s="42"/>
      <c r="C2957" s="43"/>
      <c r="D2957" s="229" t="s">
        <v>190</v>
      </c>
      <c r="E2957" s="43"/>
      <c r="F2957" s="230" t="s">
        <v>4155</v>
      </c>
      <c r="G2957" s="43"/>
      <c r="H2957" s="43"/>
      <c r="I2957" s="231"/>
      <c r="J2957" s="43"/>
      <c r="K2957" s="43"/>
      <c r="L2957" s="47"/>
      <c r="M2957" s="232"/>
      <c r="N2957" s="233"/>
      <c r="O2957" s="87"/>
      <c r="P2957" s="87"/>
      <c r="Q2957" s="87"/>
      <c r="R2957" s="87"/>
      <c r="S2957" s="87"/>
      <c r="T2957" s="88"/>
      <c r="U2957" s="41"/>
      <c r="V2957" s="41"/>
      <c r="W2957" s="41"/>
      <c r="X2957" s="41"/>
      <c r="Y2957" s="41"/>
      <c r="Z2957" s="41"/>
      <c r="AA2957" s="41"/>
      <c r="AB2957" s="41"/>
      <c r="AC2957" s="41"/>
      <c r="AD2957" s="41"/>
      <c r="AE2957" s="41"/>
      <c r="AT2957" s="20" t="s">
        <v>190</v>
      </c>
      <c r="AU2957" s="20" t="s">
        <v>80</v>
      </c>
    </row>
    <row r="2958" s="14" customFormat="1">
      <c r="A2958" s="14"/>
      <c r="B2958" s="245"/>
      <c r="C2958" s="246"/>
      <c r="D2958" s="236" t="s">
        <v>192</v>
      </c>
      <c r="E2958" s="247" t="s">
        <v>19</v>
      </c>
      <c r="F2958" s="248" t="s">
        <v>4156</v>
      </c>
      <c r="G2958" s="246"/>
      <c r="H2958" s="249">
        <v>116.384</v>
      </c>
      <c r="I2958" s="250"/>
      <c r="J2958" s="246"/>
      <c r="K2958" s="246"/>
      <c r="L2958" s="251"/>
      <c r="M2958" s="252"/>
      <c r="N2958" s="253"/>
      <c r="O2958" s="253"/>
      <c r="P2958" s="253"/>
      <c r="Q2958" s="253"/>
      <c r="R2958" s="253"/>
      <c r="S2958" s="253"/>
      <c r="T2958" s="25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5" t="s">
        <v>192</v>
      </c>
      <c r="AU2958" s="255" t="s">
        <v>80</v>
      </c>
      <c r="AV2958" s="14" t="s">
        <v>80</v>
      </c>
      <c r="AW2958" s="14" t="s">
        <v>194</v>
      </c>
      <c r="AX2958" s="14" t="s">
        <v>71</v>
      </c>
      <c r="AY2958" s="255" t="s">
        <v>181</v>
      </c>
    </row>
    <row r="2959" s="2" customFormat="1" ht="24.15" customHeight="1">
      <c r="A2959" s="41"/>
      <c r="B2959" s="42"/>
      <c r="C2959" s="216" t="s">
        <v>4157</v>
      </c>
      <c r="D2959" s="216" t="s">
        <v>183</v>
      </c>
      <c r="E2959" s="217" t="s">
        <v>4158</v>
      </c>
      <c r="F2959" s="218" t="s">
        <v>4159</v>
      </c>
      <c r="G2959" s="219" t="s">
        <v>420</v>
      </c>
      <c r="H2959" s="220">
        <v>1</v>
      </c>
      <c r="I2959" s="221"/>
      <c r="J2959" s="222">
        <f>ROUND(I2959*H2959,2)</f>
        <v>0</v>
      </c>
      <c r="K2959" s="218" t="s">
        <v>19</v>
      </c>
      <c r="L2959" s="47"/>
      <c r="M2959" s="223" t="s">
        <v>19</v>
      </c>
      <c r="N2959" s="224" t="s">
        <v>42</v>
      </c>
      <c r="O2959" s="87"/>
      <c r="P2959" s="225">
        <f>O2959*H2959</f>
        <v>0</v>
      </c>
      <c r="Q2959" s="225">
        <v>0.02</v>
      </c>
      <c r="R2959" s="225">
        <f>Q2959*H2959</f>
        <v>0.02</v>
      </c>
      <c r="S2959" s="225">
        <v>0</v>
      </c>
      <c r="T2959" s="226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7" t="s">
        <v>308</v>
      </c>
      <c r="AT2959" s="227" t="s">
        <v>183</v>
      </c>
      <c r="AU2959" s="227" t="s">
        <v>80</v>
      </c>
      <c r="AY2959" s="20" t="s">
        <v>181</v>
      </c>
      <c r="BE2959" s="228">
        <f>IF(N2959="základní",J2959,0)</f>
        <v>0</v>
      </c>
      <c r="BF2959" s="228">
        <f>IF(N2959="snížená",J2959,0)</f>
        <v>0</v>
      </c>
      <c r="BG2959" s="228">
        <f>IF(N2959="zákl. přenesená",J2959,0)</f>
        <v>0</v>
      </c>
      <c r="BH2959" s="228">
        <f>IF(N2959="sníž. přenesená",J2959,0)</f>
        <v>0</v>
      </c>
      <c r="BI2959" s="228">
        <f>IF(N2959="nulová",J2959,0)</f>
        <v>0</v>
      </c>
      <c r="BJ2959" s="20" t="s">
        <v>78</v>
      </c>
      <c r="BK2959" s="228">
        <f>ROUND(I2959*H2959,2)</f>
        <v>0</v>
      </c>
      <c r="BL2959" s="20" t="s">
        <v>308</v>
      </c>
      <c r="BM2959" s="227" t="s">
        <v>4160</v>
      </c>
    </row>
    <row r="2960" s="2" customFormat="1" ht="21.75" customHeight="1">
      <c r="A2960" s="41"/>
      <c r="B2960" s="42"/>
      <c r="C2960" s="216" t="s">
        <v>4161</v>
      </c>
      <c r="D2960" s="216" t="s">
        <v>183</v>
      </c>
      <c r="E2960" s="217" t="s">
        <v>4162</v>
      </c>
      <c r="F2960" s="218" t="s">
        <v>4163</v>
      </c>
      <c r="G2960" s="219" t="s">
        <v>304</v>
      </c>
      <c r="H2960" s="220">
        <v>13.68</v>
      </c>
      <c r="I2960" s="221"/>
      <c r="J2960" s="222">
        <f>ROUND(I2960*H2960,2)</f>
        <v>0</v>
      </c>
      <c r="K2960" s="218" t="s">
        <v>19</v>
      </c>
      <c r="L2960" s="47"/>
      <c r="M2960" s="223" t="s">
        <v>19</v>
      </c>
      <c r="N2960" s="224" t="s">
        <v>42</v>
      </c>
      <c r="O2960" s="87"/>
      <c r="P2960" s="225">
        <f>O2960*H2960</f>
        <v>0</v>
      </c>
      <c r="Q2960" s="225">
        <v>0.00093329999999999997</v>
      </c>
      <c r="R2960" s="225">
        <f>Q2960*H2960</f>
        <v>0.012767543999999999</v>
      </c>
      <c r="S2960" s="225">
        <v>0</v>
      </c>
      <c r="T2960" s="226">
        <f>S2960*H2960</f>
        <v>0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7" t="s">
        <v>308</v>
      </c>
      <c r="AT2960" s="227" t="s">
        <v>183</v>
      </c>
      <c r="AU2960" s="227" t="s">
        <v>80</v>
      </c>
      <c r="AY2960" s="20" t="s">
        <v>181</v>
      </c>
      <c r="BE2960" s="228">
        <f>IF(N2960="základní",J2960,0)</f>
        <v>0</v>
      </c>
      <c r="BF2960" s="228">
        <f>IF(N2960="snížená",J2960,0)</f>
        <v>0</v>
      </c>
      <c r="BG2960" s="228">
        <f>IF(N2960="zákl. přenesená",J2960,0)</f>
        <v>0</v>
      </c>
      <c r="BH2960" s="228">
        <f>IF(N2960="sníž. přenesená",J2960,0)</f>
        <v>0</v>
      </c>
      <c r="BI2960" s="228">
        <f>IF(N2960="nulová",J2960,0)</f>
        <v>0</v>
      </c>
      <c r="BJ2960" s="20" t="s">
        <v>78</v>
      </c>
      <c r="BK2960" s="228">
        <f>ROUND(I2960*H2960,2)</f>
        <v>0</v>
      </c>
      <c r="BL2960" s="20" t="s">
        <v>308</v>
      </c>
      <c r="BM2960" s="227" t="s">
        <v>4164</v>
      </c>
    </row>
    <row r="2961" s="14" customFormat="1">
      <c r="A2961" s="14"/>
      <c r="B2961" s="245"/>
      <c r="C2961" s="246"/>
      <c r="D2961" s="236" t="s">
        <v>192</v>
      </c>
      <c r="E2961" s="247" t="s">
        <v>19</v>
      </c>
      <c r="F2961" s="248" t="s">
        <v>4165</v>
      </c>
      <c r="G2961" s="246"/>
      <c r="H2961" s="249">
        <v>5.5999999999999996</v>
      </c>
      <c r="I2961" s="250"/>
      <c r="J2961" s="246"/>
      <c r="K2961" s="246"/>
      <c r="L2961" s="251"/>
      <c r="M2961" s="252"/>
      <c r="N2961" s="253"/>
      <c r="O2961" s="253"/>
      <c r="P2961" s="253"/>
      <c r="Q2961" s="253"/>
      <c r="R2961" s="253"/>
      <c r="S2961" s="253"/>
      <c r="T2961" s="25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T2961" s="255" t="s">
        <v>192</v>
      </c>
      <c r="AU2961" s="255" t="s">
        <v>80</v>
      </c>
      <c r="AV2961" s="14" t="s">
        <v>80</v>
      </c>
      <c r="AW2961" s="14" t="s">
        <v>194</v>
      </c>
      <c r="AX2961" s="14" t="s">
        <v>71</v>
      </c>
      <c r="AY2961" s="255" t="s">
        <v>181</v>
      </c>
    </row>
    <row r="2962" s="14" customFormat="1">
      <c r="A2962" s="14"/>
      <c r="B2962" s="245"/>
      <c r="C2962" s="246"/>
      <c r="D2962" s="236" t="s">
        <v>192</v>
      </c>
      <c r="E2962" s="247" t="s">
        <v>19</v>
      </c>
      <c r="F2962" s="248" t="s">
        <v>4166</v>
      </c>
      <c r="G2962" s="246"/>
      <c r="H2962" s="249">
        <v>8.0800000000000001</v>
      </c>
      <c r="I2962" s="250"/>
      <c r="J2962" s="246"/>
      <c r="K2962" s="246"/>
      <c r="L2962" s="251"/>
      <c r="M2962" s="252"/>
      <c r="N2962" s="253"/>
      <c r="O2962" s="253"/>
      <c r="P2962" s="253"/>
      <c r="Q2962" s="253"/>
      <c r="R2962" s="253"/>
      <c r="S2962" s="253"/>
      <c r="T2962" s="25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5" t="s">
        <v>192</v>
      </c>
      <c r="AU2962" s="255" t="s">
        <v>80</v>
      </c>
      <c r="AV2962" s="14" t="s">
        <v>80</v>
      </c>
      <c r="AW2962" s="14" t="s">
        <v>194</v>
      </c>
      <c r="AX2962" s="14" t="s">
        <v>71</v>
      </c>
      <c r="AY2962" s="255" t="s">
        <v>181</v>
      </c>
    </row>
    <row r="2963" s="2" customFormat="1" ht="16.5" customHeight="1">
      <c r="A2963" s="41"/>
      <c r="B2963" s="42"/>
      <c r="C2963" s="278" t="s">
        <v>4167</v>
      </c>
      <c r="D2963" s="278" t="s">
        <v>296</v>
      </c>
      <c r="E2963" s="279" t="s">
        <v>3742</v>
      </c>
      <c r="F2963" s="280" t="s">
        <v>3743</v>
      </c>
      <c r="G2963" s="281" t="s">
        <v>283</v>
      </c>
      <c r="H2963" s="282">
        <v>3.3809999999999998</v>
      </c>
      <c r="I2963" s="283"/>
      <c r="J2963" s="284">
        <f>ROUND(I2963*H2963,2)</f>
        <v>0</v>
      </c>
      <c r="K2963" s="280" t="s">
        <v>19</v>
      </c>
      <c r="L2963" s="285"/>
      <c r="M2963" s="286" t="s">
        <v>19</v>
      </c>
      <c r="N2963" s="287" t="s">
        <v>42</v>
      </c>
      <c r="O2963" s="87"/>
      <c r="P2963" s="225">
        <f>O2963*H2963</f>
        <v>0</v>
      </c>
      <c r="Q2963" s="225">
        <v>0.0206</v>
      </c>
      <c r="R2963" s="225">
        <f>Q2963*H2963</f>
        <v>0.069648599999999991</v>
      </c>
      <c r="S2963" s="225">
        <v>0</v>
      </c>
      <c r="T2963" s="226">
        <f>S2963*H2963</f>
        <v>0</v>
      </c>
      <c r="U2963" s="41"/>
      <c r="V2963" s="41"/>
      <c r="W2963" s="41"/>
      <c r="X2963" s="41"/>
      <c r="Y2963" s="41"/>
      <c r="Z2963" s="41"/>
      <c r="AA2963" s="41"/>
      <c r="AB2963" s="41"/>
      <c r="AC2963" s="41"/>
      <c r="AD2963" s="41"/>
      <c r="AE2963" s="41"/>
      <c r="AR2963" s="227" t="s">
        <v>410</v>
      </c>
      <c r="AT2963" s="227" t="s">
        <v>296</v>
      </c>
      <c r="AU2963" s="227" t="s">
        <v>80</v>
      </c>
      <c r="AY2963" s="20" t="s">
        <v>181</v>
      </c>
      <c r="BE2963" s="228">
        <f>IF(N2963="základní",J2963,0)</f>
        <v>0</v>
      </c>
      <c r="BF2963" s="228">
        <f>IF(N2963="snížená",J2963,0)</f>
        <v>0</v>
      </c>
      <c r="BG2963" s="228">
        <f>IF(N2963="zákl. přenesená",J2963,0)</f>
        <v>0</v>
      </c>
      <c r="BH2963" s="228">
        <f>IF(N2963="sníž. přenesená",J2963,0)</f>
        <v>0</v>
      </c>
      <c r="BI2963" s="228">
        <f>IF(N2963="nulová",J2963,0)</f>
        <v>0</v>
      </c>
      <c r="BJ2963" s="20" t="s">
        <v>78</v>
      </c>
      <c r="BK2963" s="228">
        <f>ROUND(I2963*H2963,2)</f>
        <v>0</v>
      </c>
      <c r="BL2963" s="20" t="s">
        <v>308</v>
      </c>
      <c r="BM2963" s="227" t="s">
        <v>4168</v>
      </c>
    </row>
    <row r="2964" s="14" customFormat="1">
      <c r="A2964" s="14"/>
      <c r="B2964" s="245"/>
      <c r="C2964" s="246"/>
      <c r="D2964" s="236" t="s">
        <v>192</v>
      </c>
      <c r="E2964" s="247" t="s">
        <v>19</v>
      </c>
      <c r="F2964" s="248" t="s">
        <v>4169</v>
      </c>
      <c r="G2964" s="246"/>
      <c r="H2964" s="249">
        <v>2.9399999999999995</v>
      </c>
      <c r="I2964" s="250"/>
      <c r="J2964" s="246"/>
      <c r="K2964" s="246"/>
      <c r="L2964" s="251"/>
      <c r="M2964" s="252"/>
      <c r="N2964" s="253"/>
      <c r="O2964" s="253"/>
      <c r="P2964" s="253"/>
      <c r="Q2964" s="253"/>
      <c r="R2964" s="253"/>
      <c r="S2964" s="253"/>
      <c r="T2964" s="25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5" t="s">
        <v>192</v>
      </c>
      <c r="AU2964" s="255" t="s">
        <v>80</v>
      </c>
      <c r="AV2964" s="14" t="s">
        <v>80</v>
      </c>
      <c r="AW2964" s="14" t="s">
        <v>194</v>
      </c>
      <c r="AX2964" s="14" t="s">
        <v>71</v>
      </c>
      <c r="AY2964" s="255" t="s">
        <v>181</v>
      </c>
    </row>
    <row r="2965" s="14" customFormat="1">
      <c r="A2965" s="14"/>
      <c r="B2965" s="245"/>
      <c r="C2965" s="246"/>
      <c r="D2965" s="236" t="s">
        <v>192</v>
      </c>
      <c r="E2965" s="246"/>
      <c r="F2965" s="248" t="s">
        <v>4170</v>
      </c>
      <c r="G2965" s="246"/>
      <c r="H2965" s="249">
        <v>3.3809999999999998</v>
      </c>
      <c r="I2965" s="250"/>
      <c r="J2965" s="246"/>
      <c r="K2965" s="246"/>
      <c r="L2965" s="251"/>
      <c r="M2965" s="252"/>
      <c r="N2965" s="253"/>
      <c r="O2965" s="253"/>
      <c r="P2965" s="253"/>
      <c r="Q2965" s="253"/>
      <c r="R2965" s="253"/>
      <c r="S2965" s="253"/>
      <c r="T2965" s="25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5" t="s">
        <v>192</v>
      </c>
      <c r="AU2965" s="255" t="s">
        <v>80</v>
      </c>
      <c r="AV2965" s="14" t="s">
        <v>80</v>
      </c>
      <c r="AW2965" s="14" t="s">
        <v>4</v>
      </c>
      <c r="AX2965" s="14" t="s">
        <v>78</v>
      </c>
      <c r="AY2965" s="255" t="s">
        <v>181</v>
      </c>
    </row>
    <row r="2966" s="2" customFormat="1" ht="21.75" customHeight="1">
      <c r="A2966" s="41"/>
      <c r="B2966" s="42"/>
      <c r="C2966" s="278" t="s">
        <v>4171</v>
      </c>
      <c r="D2966" s="278" t="s">
        <v>296</v>
      </c>
      <c r="E2966" s="279" t="s">
        <v>4172</v>
      </c>
      <c r="F2966" s="280" t="s">
        <v>4173</v>
      </c>
      <c r="G2966" s="281" t="s">
        <v>283</v>
      </c>
      <c r="H2966" s="282">
        <v>5.5590000000000002</v>
      </c>
      <c r="I2966" s="283"/>
      <c r="J2966" s="284">
        <f>ROUND(I2966*H2966,2)</f>
        <v>0</v>
      </c>
      <c r="K2966" s="280" t="s">
        <v>187</v>
      </c>
      <c r="L2966" s="285"/>
      <c r="M2966" s="286" t="s">
        <v>19</v>
      </c>
      <c r="N2966" s="287" t="s">
        <v>42</v>
      </c>
      <c r="O2966" s="87"/>
      <c r="P2966" s="225">
        <f>O2966*H2966</f>
        <v>0</v>
      </c>
      <c r="Q2966" s="225">
        <v>0.0089999999999999993</v>
      </c>
      <c r="R2966" s="225">
        <f>Q2966*H2966</f>
        <v>0.050030999999999999</v>
      </c>
      <c r="S2966" s="225">
        <v>0</v>
      </c>
      <c r="T2966" s="226">
        <f>S2966*H2966</f>
        <v>0</v>
      </c>
      <c r="U2966" s="41"/>
      <c r="V2966" s="41"/>
      <c r="W2966" s="41"/>
      <c r="X2966" s="41"/>
      <c r="Y2966" s="41"/>
      <c r="Z2966" s="41"/>
      <c r="AA2966" s="41"/>
      <c r="AB2966" s="41"/>
      <c r="AC2966" s="41"/>
      <c r="AD2966" s="41"/>
      <c r="AE2966" s="41"/>
      <c r="AR2966" s="227" t="s">
        <v>410</v>
      </c>
      <c r="AT2966" s="227" t="s">
        <v>296</v>
      </c>
      <c r="AU2966" s="227" t="s">
        <v>80</v>
      </c>
      <c r="AY2966" s="20" t="s">
        <v>181</v>
      </c>
      <c r="BE2966" s="228">
        <f>IF(N2966="základní",J2966,0)</f>
        <v>0</v>
      </c>
      <c r="BF2966" s="228">
        <f>IF(N2966="snížená",J2966,0)</f>
        <v>0</v>
      </c>
      <c r="BG2966" s="228">
        <f>IF(N2966="zákl. přenesená",J2966,0)</f>
        <v>0</v>
      </c>
      <c r="BH2966" s="228">
        <f>IF(N2966="sníž. přenesená",J2966,0)</f>
        <v>0</v>
      </c>
      <c r="BI2966" s="228">
        <f>IF(N2966="nulová",J2966,0)</f>
        <v>0</v>
      </c>
      <c r="BJ2966" s="20" t="s">
        <v>78</v>
      </c>
      <c r="BK2966" s="228">
        <f>ROUND(I2966*H2966,2)</f>
        <v>0</v>
      </c>
      <c r="BL2966" s="20" t="s">
        <v>308</v>
      </c>
      <c r="BM2966" s="227" t="s">
        <v>4174</v>
      </c>
    </row>
    <row r="2967" s="14" customFormat="1">
      <c r="A2967" s="14"/>
      <c r="B2967" s="245"/>
      <c r="C2967" s="246"/>
      <c r="D2967" s="236" t="s">
        <v>192</v>
      </c>
      <c r="E2967" s="247" t="s">
        <v>19</v>
      </c>
      <c r="F2967" s="248" t="s">
        <v>4175</v>
      </c>
      <c r="G2967" s="246"/>
      <c r="H2967" s="249">
        <v>4.8338000000000001</v>
      </c>
      <c r="I2967" s="250"/>
      <c r="J2967" s="246"/>
      <c r="K2967" s="246"/>
      <c r="L2967" s="251"/>
      <c r="M2967" s="252"/>
      <c r="N2967" s="253"/>
      <c r="O2967" s="253"/>
      <c r="P2967" s="253"/>
      <c r="Q2967" s="253"/>
      <c r="R2967" s="253"/>
      <c r="S2967" s="253"/>
      <c r="T2967" s="25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5" t="s">
        <v>192</v>
      </c>
      <c r="AU2967" s="255" t="s">
        <v>80</v>
      </c>
      <c r="AV2967" s="14" t="s">
        <v>80</v>
      </c>
      <c r="AW2967" s="14" t="s">
        <v>194</v>
      </c>
      <c r="AX2967" s="14" t="s">
        <v>71</v>
      </c>
      <c r="AY2967" s="255" t="s">
        <v>181</v>
      </c>
    </row>
    <row r="2968" s="14" customFormat="1">
      <c r="A2968" s="14"/>
      <c r="B2968" s="245"/>
      <c r="C2968" s="246"/>
      <c r="D2968" s="236" t="s">
        <v>192</v>
      </c>
      <c r="E2968" s="246"/>
      <c r="F2968" s="248" t="s">
        <v>4176</v>
      </c>
      <c r="G2968" s="246"/>
      <c r="H2968" s="249">
        <v>5.5590000000000002</v>
      </c>
      <c r="I2968" s="250"/>
      <c r="J2968" s="246"/>
      <c r="K2968" s="246"/>
      <c r="L2968" s="251"/>
      <c r="M2968" s="252"/>
      <c r="N2968" s="253"/>
      <c r="O2968" s="253"/>
      <c r="P2968" s="253"/>
      <c r="Q2968" s="253"/>
      <c r="R2968" s="253"/>
      <c r="S2968" s="253"/>
      <c r="T2968" s="25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55" t="s">
        <v>192</v>
      </c>
      <c r="AU2968" s="255" t="s">
        <v>80</v>
      </c>
      <c r="AV2968" s="14" t="s">
        <v>80</v>
      </c>
      <c r="AW2968" s="14" t="s">
        <v>4</v>
      </c>
      <c r="AX2968" s="14" t="s">
        <v>78</v>
      </c>
      <c r="AY2968" s="255" t="s">
        <v>181</v>
      </c>
    </row>
    <row r="2969" s="2" customFormat="1" ht="24.15" customHeight="1">
      <c r="A2969" s="41"/>
      <c r="B2969" s="42"/>
      <c r="C2969" s="216" t="s">
        <v>4177</v>
      </c>
      <c r="D2969" s="216" t="s">
        <v>183</v>
      </c>
      <c r="E2969" s="217" t="s">
        <v>4178</v>
      </c>
      <c r="F2969" s="218" t="s">
        <v>4179</v>
      </c>
      <c r="G2969" s="219" t="s">
        <v>420</v>
      </c>
      <c r="H2969" s="220">
        <v>89</v>
      </c>
      <c r="I2969" s="221"/>
      <c r="J2969" s="222">
        <f>ROUND(I2969*H2969,2)</f>
        <v>0</v>
      </c>
      <c r="K2969" s="218" t="s">
        <v>187</v>
      </c>
      <c r="L2969" s="47"/>
      <c r="M2969" s="223" t="s">
        <v>19</v>
      </c>
      <c r="N2969" s="224" t="s">
        <v>42</v>
      </c>
      <c r="O2969" s="87"/>
      <c r="P2969" s="225">
        <f>O2969*H2969</f>
        <v>0</v>
      </c>
      <c r="Q2969" s="225">
        <v>0</v>
      </c>
      <c r="R2969" s="225">
        <f>Q2969*H2969</f>
        <v>0</v>
      </c>
      <c r="S2969" s="225">
        <v>0.001</v>
      </c>
      <c r="T2969" s="226">
        <f>S2969*H2969</f>
        <v>0.088999999999999996</v>
      </c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R2969" s="227" t="s">
        <v>308</v>
      </c>
      <c r="AT2969" s="227" t="s">
        <v>183</v>
      </c>
      <c r="AU2969" s="227" t="s">
        <v>80</v>
      </c>
      <c r="AY2969" s="20" t="s">
        <v>181</v>
      </c>
      <c r="BE2969" s="228">
        <f>IF(N2969="základní",J2969,0)</f>
        <v>0</v>
      </c>
      <c r="BF2969" s="228">
        <f>IF(N2969="snížená",J2969,0)</f>
        <v>0</v>
      </c>
      <c r="BG2969" s="228">
        <f>IF(N2969="zákl. přenesená",J2969,0)</f>
        <v>0</v>
      </c>
      <c r="BH2969" s="228">
        <f>IF(N2969="sníž. přenesená",J2969,0)</f>
        <v>0</v>
      </c>
      <c r="BI2969" s="228">
        <f>IF(N2969="nulová",J2969,0)</f>
        <v>0</v>
      </c>
      <c r="BJ2969" s="20" t="s">
        <v>78</v>
      </c>
      <c r="BK2969" s="228">
        <f>ROUND(I2969*H2969,2)</f>
        <v>0</v>
      </c>
      <c r="BL2969" s="20" t="s">
        <v>308</v>
      </c>
      <c r="BM2969" s="227" t="s">
        <v>4180</v>
      </c>
    </row>
    <row r="2970" s="2" customFormat="1">
      <c r="A2970" s="41"/>
      <c r="B2970" s="42"/>
      <c r="C2970" s="43"/>
      <c r="D2970" s="229" t="s">
        <v>190</v>
      </c>
      <c r="E2970" s="43"/>
      <c r="F2970" s="230" t="s">
        <v>4181</v>
      </c>
      <c r="G2970" s="43"/>
      <c r="H2970" s="43"/>
      <c r="I2970" s="231"/>
      <c r="J2970" s="43"/>
      <c r="K2970" s="43"/>
      <c r="L2970" s="47"/>
      <c r="M2970" s="232"/>
      <c r="N2970" s="233"/>
      <c r="O2970" s="87"/>
      <c r="P2970" s="87"/>
      <c r="Q2970" s="87"/>
      <c r="R2970" s="87"/>
      <c r="S2970" s="87"/>
      <c r="T2970" s="88"/>
      <c r="U2970" s="41"/>
      <c r="V2970" s="41"/>
      <c r="W2970" s="41"/>
      <c r="X2970" s="41"/>
      <c r="Y2970" s="41"/>
      <c r="Z2970" s="41"/>
      <c r="AA2970" s="41"/>
      <c r="AB2970" s="41"/>
      <c r="AC2970" s="41"/>
      <c r="AD2970" s="41"/>
      <c r="AE2970" s="41"/>
      <c r="AT2970" s="20" t="s">
        <v>190</v>
      </c>
      <c r="AU2970" s="20" t="s">
        <v>80</v>
      </c>
    </row>
    <row r="2971" s="14" customFormat="1">
      <c r="A2971" s="14"/>
      <c r="B2971" s="245"/>
      <c r="C2971" s="246"/>
      <c r="D2971" s="236" t="s">
        <v>192</v>
      </c>
      <c r="E2971" s="247" t="s">
        <v>19</v>
      </c>
      <c r="F2971" s="248" t="s">
        <v>4182</v>
      </c>
      <c r="G2971" s="246"/>
      <c r="H2971" s="249">
        <v>5</v>
      </c>
      <c r="I2971" s="250"/>
      <c r="J2971" s="246"/>
      <c r="K2971" s="246"/>
      <c r="L2971" s="251"/>
      <c r="M2971" s="252"/>
      <c r="N2971" s="253"/>
      <c r="O2971" s="253"/>
      <c r="P2971" s="253"/>
      <c r="Q2971" s="253"/>
      <c r="R2971" s="253"/>
      <c r="S2971" s="253"/>
      <c r="T2971" s="25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5" t="s">
        <v>192</v>
      </c>
      <c r="AU2971" s="255" t="s">
        <v>80</v>
      </c>
      <c r="AV2971" s="14" t="s">
        <v>80</v>
      </c>
      <c r="AW2971" s="14" t="s">
        <v>194</v>
      </c>
      <c r="AX2971" s="14" t="s">
        <v>71</v>
      </c>
      <c r="AY2971" s="255" t="s">
        <v>181</v>
      </c>
    </row>
    <row r="2972" s="14" customFormat="1">
      <c r="A2972" s="14"/>
      <c r="B2972" s="245"/>
      <c r="C2972" s="246"/>
      <c r="D2972" s="236" t="s">
        <v>192</v>
      </c>
      <c r="E2972" s="247" t="s">
        <v>19</v>
      </c>
      <c r="F2972" s="248" t="s">
        <v>4183</v>
      </c>
      <c r="G2972" s="246"/>
      <c r="H2972" s="249">
        <v>11</v>
      </c>
      <c r="I2972" s="250"/>
      <c r="J2972" s="246"/>
      <c r="K2972" s="246"/>
      <c r="L2972" s="251"/>
      <c r="M2972" s="252"/>
      <c r="N2972" s="253"/>
      <c r="O2972" s="253"/>
      <c r="P2972" s="253"/>
      <c r="Q2972" s="253"/>
      <c r="R2972" s="253"/>
      <c r="S2972" s="253"/>
      <c r="T2972" s="25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5" t="s">
        <v>192</v>
      </c>
      <c r="AU2972" s="255" t="s">
        <v>80</v>
      </c>
      <c r="AV2972" s="14" t="s">
        <v>80</v>
      </c>
      <c r="AW2972" s="14" t="s">
        <v>194</v>
      </c>
      <c r="AX2972" s="14" t="s">
        <v>71</v>
      </c>
      <c r="AY2972" s="255" t="s">
        <v>181</v>
      </c>
    </row>
    <row r="2973" s="14" customFormat="1">
      <c r="A2973" s="14"/>
      <c r="B2973" s="245"/>
      <c r="C2973" s="246"/>
      <c r="D2973" s="236" t="s">
        <v>192</v>
      </c>
      <c r="E2973" s="247" t="s">
        <v>19</v>
      </c>
      <c r="F2973" s="248" t="s">
        <v>4184</v>
      </c>
      <c r="G2973" s="246"/>
      <c r="H2973" s="249">
        <v>20</v>
      </c>
      <c r="I2973" s="250"/>
      <c r="J2973" s="246"/>
      <c r="K2973" s="246"/>
      <c r="L2973" s="251"/>
      <c r="M2973" s="252"/>
      <c r="N2973" s="253"/>
      <c r="O2973" s="253"/>
      <c r="P2973" s="253"/>
      <c r="Q2973" s="253"/>
      <c r="R2973" s="253"/>
      <c r="S2973" s="253"/>
      <c r="T2973" s="25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5" t="s">
        <v>192</v>
      </c>
      <c r="AU2973" s="255" t="s">
        <v>80</v>
      </c>
      <c r="AV2973" s="14" t="s">
        <v>80</v>
      </c>
      <c r="AW2973" s="14" t="s">
        <v>194</v>
      </c>
      <c r="AX2973" s="14" t="s">
        <v>71</v>
      </c>
      <c r="AY2973" s="255" t="s">
        <v>181</v>
      </c>
    </row>
    <row r="2974" s="14" customFormat="1">
      <c r="A2974" s="14"/>
      <c r="B2974" s="245"/>
      <c r="C2974" s="246"/>
      <c r="D2974" s="236" t="s">
        <v>192</v>
      </c>
      <c r="E2974" s="247" t="s">
        <v>19</v>
      </c>
      <c r="F2974" s="248" t="s">
        <v>4185</v>
      </c>
      <c r="G2974" s="246"/>
      <c r="H2974" s="249">
        <v>10</v>
      </c>
      <c r="I2974" s="250"/>
      <c r="J2974" s="246"/>
      <c r="K2974" s="246"/>
      <c r="L2974" s="251"/>
      <c r="M2974" s="252"/>
      <c r="N2974" s="253"/>
      <c r="O2974" s="253"/>
      <c r="P2974" s="253"/>
      <c r="Q2974" s="253"/>
      <c r="R2974" s="253"/>
      <c r="S2974" s="253"/>
      <c r="T2974" s="25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5" t="s">
        <v>192</v>
      </c>
      <c r="AU2974" s="255" t="s">
        <v>80</v>
      </c>
      <c r="AV2974" s="14" t="s">
        <v>80</v>
      </c>
      <c r="AW2974" s="14" t="s">
        <v>194</v>
      </c>
      <c r="AX2974" s="14" t="s">
        <v>71</v>
      </c>
      <c r="AY2974" s="255" t="s">
        <v>181</v>
      </c>
    </row>
    <row r="2975" s="14" customFormat="1">
      <c r="A2975" s="14"/>
      <c r="B2975" s="245"/>
      <c r="C2975" s="246"/>
      <c r="D2975" s="236" t="s">
        <v>192</v>
      </c>
      <c r="E2975" s="247" t="s">
        <v>19</v>
      </c>
      <c r="F2975" s="248" t="s">
        <v>4186</v>
      </c>
      <c r="G2975" s="246"/>
      <c r="H2975" s="249">
        <v>27</v>
      </c>
      <c r="I2975" s="250"/>
      <c r="J2975" s="246"/>
      <c r="K2975" s="246"/>
      <c r="L2975" s="251"/>
      <c r="M2975" s="252"/>
      <c r="N2975" s="253"/>
      <c r="O2975" s="253"/>
      <c r="P2975" s="253"/>
      <c r="Q2975" s="253"/>
      <c r="R2975" s="253"/>
      <c r="S2975" s="253"/>
      <c r="T2975" s="25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5" t="s">
        <v>192</v>
      </c>
      <c r="AU2975" s="255" t="s">
        <v>80</v>
      </c>
      <c r="AV2975" s="14" t="s">
        <v>80</v>
      </c>
      <c r="AW2975" s="14" t="s">
        <v>194</v>
      </c>
      <c r="AX2975" s="14" t="s">
        <v>71</v>
      </c>
      <c r="AY2975" s="255" t="s">
        <v>181</v>
      </c>
    </row>
    <row r="2976" s="14" customFormat="1">
      <c r="A2976" s="14"/>
      <c r="B2976" s="245"/>
      <c r="C2976" s="246"/>
      <c r="D2976" s="236" t="s">
        <v>192</v>
      </c>
      <c r="E2976" s="247" t="s">
        <v>19</v>
      </c>
      <c r="F2976" s="248" t="s">
        <v>4187</v>
      </c>
      <c r="G2976" s="246"/>
      <c r="H2976" s="249">
        <v>16</v>
      </c>
      <c r="I2976" s="250"/>
      <c r="J2976" s="246"/>
      <c r="K2976" s="246"/>
      <c r="L2976" s="251"/>
      <c r="M2976" s="252"/>
      <c r="N2976" s="253"/>
      <c r="O2976" s="253"/>
      <c r="P2976" s="253"/>
      <c r="Q2976" s="253"/>
      <c r="R2976" s="253"/>
      <c r="S2976" s="253"/>
      <c r="T2976" s="25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55" t="s">
        <v>192</v>
      </c>
      <c r="AU2976" s="255" t="s">
        <v>80</v>
      </c>
      <c r="AV2976" s="14" t="s">
        <v>80</v>
      </c>
      <c r="AW2976" s="14" t="s">
        <v>194</v>
      </c>
      <c r="AX2976" s="14" t="s">
        <v>71</v>
      </c>
      <c r="AY2976" s="255" t="s">
        <v>181</v>
      </c>
    </row>
    <row r="2977" s="2" customFormat="1" ht="24.15" customHeight="1">
      <c r="A2977" s="41"/>
      <c r="B2977" s="42"/>
      <c r="C2977" s="216" t="s">
        <v>4188</v>
      </c>
      <c r="D2977" s="216" t="s">
        <v>183</v>
      </c>
      <c r="E2977" s="217" t="s">
        <v>4189</v>
      </c>
      <c r="F2977" s="218" t="s">
        <v>4190</v>
      </c>
      <c r="G2977" s="219" t="s">
        <v>420</v>
      </c>
      <c r="H2977" s="220">
        <v>2</v>
      </c>
      <c r="I2977" s="221"/>
      <c r="J2977" s="222">
        <f>ROUND(I2977*H2977,2)</f>
        <v>0</v>
      </c>
      <c r="K2977" s="218" t="s">
        <v>187</v>
      </c>
      <c r="L2977" s="47"/>
      <c r="M2977" s="223" t="s">
        <v>19</v>
      </c>
      <c r="N2977" s="224" t="s">
        <v>42</v>
      </c>
      <c r="O2977" s="87"/>
      <c r="P2977" s="225">
        <f>O2977*H2977</f>
        <v>0</v>
      </c>
      <c r="Q2977" s="225">
        <v>0</v>
      </c>
      <c r="R2977" s="225">
        <f>Q2977*H2977</f>
        <v>0</v>
      </c>
      <c r="S2977" s="225">
        <v>0.0030000000000000001</v>
      </c>
      <c r="T2977" s="226">
        <f>S2977*H2977</f>
        <v>0.0060000000000000001</v>
      </c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R2977" s="227" t="s">
        <v>308</v>
      </c>
      <c r="AT2977" s="227" t="s">
        <v>183</v>
      </c>
      <c r="AU2977" s="227" t="s">
        <v>80</v>
      </c>
      <c r="AY2977" s="20" t="s">
        <v>181</v>
      </c>
      <c r="BE2977" s="228">
        <f>IF(N2977="základní",J2977,0)</f>
        <v>0</v>
      </c>
      <c r="BF2977" s="228">
        <f>IF(N2977="snížená",J2977,0)</f>
        <v>0</v>
      </c>
      <c r="BG2977" s="228">
        <f>IF(N2977="zákl. přenesená",J2977,0)</f>
        <v>0</v>
      </c>
      <c r="BH2977" s="228">
        <f>IF(N2977="sníž. přenesená",J2977,0)</f>
        <v>0</v>
      </c>
      <c r="BI2977" s="228">
        <f>IF(N2977="nulová",J2977,0)</f>
        <v>0</v>
      </c>
      <c r="BJ2977" s="20" t="s">
        <v>78</v>
      </c>
      <c r="BK2977" s="228">
        <f>ROUND(I2977*H2977,2)</f>
        <v>0</v>
      </c>
      <c r="BL2977" s="20" t="s">
        <v>308</v>
      </c>
      <c r="BM2977" s="227" t="s">
        <v>4191</v>
      </c>
    </row>
    <row r="2978" s="2" customFormat="1">
      <c r="A2978" s="41"/>
      <c r="B2978" s="42"/>
      <c r="C2978" s="43"/>
      <c r="D2978" s="229" t="s">
        <v>190</v>
      </c>
      <c r="E2978" s="43"/>
      <c r="F2978" s="230" t="s">
        <v>4192</v>
      </c>
      <c r="G2978" s="43"/>
      <c r="H2978" s="43"/>
      <c r="I2978" s="231"/>
      <c r="J2978" s="43"/>
      <c r="K2978" s="43"/>
      <c r="L2978" s="47"/>
      <c r="M2978" s="232"/>
      <c r="N2978" s="233"/>
      <c r="O2978" s="87"/>
      <c r="P2978" s="87"/>
      <c r="Q2978" s="87"/>
      <c r="R2978" s="87"/>
      <c r="S2978" s="87"/>
      <c r="T2978" s="88"/>
      <c r="U2978" s="41"/>
      <c r="V2978" s="41"/>
      <c r="W2978" s="41"/>
      <c r="X2978" s="41"/>
      <c r="Y2978" s="41"/>
      <c r="Z2978" s="41"/>
      <c r="AA2978" s="41"/>
      <c r="AB2978" s="41"/>
      <c r="AC2978" s="41"/>
      <c r="AD2978" s="41"/>
      <c r="AE2978" s="41"/>
      <c r="AT2978" s="20" t="s">
        <v>190</v>
      </c>
      <c r="AU2978" s="20" t="s">
        <v>80</v>
      </c>
    </row>
    <row r="2979" s="14" customFormat="1">
      <c r="A2979" s="14"/>
      <c r="B2979" s="245"/>
      <c r="C2979" s="246"/>
      <c r="D2979" s="236" t="s">
        <v>192</v>
      </c>
      <c r="E2979" s="247" t="s">
        <v>19</v>
      </c>
      <c r="F2979" s="248" t="s">
        <v>4193</v>
      </c>
      <c r="G2979" s="246"/>
      <c r="H2979" s="249">
        <v>1</v>
      </c>
      <c r="I2979" s="250"/>
      <c r="J2979" s="246"/>
      <c r="K2979" s="246"/>
      <c r="L2979" s="251"/>
      <c r="M2979" s="252"/>
      <c r="N2979" s="253"/>
      <c r="O2979" s="253"/>
      <c r="P2979" s="253"/>
      <c r="Q2979" s="253"/>
      <c r="R2979" s="253"/>
      <c r="S2979" s="253"/>
      <c r="T2979" s="25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55" t="s">
        <v>192</v>
      </c>
      <c r="AU2979" s="255" t="s">
        <v>80</v>
      </c>
      <c r="AV2979" s="14" t="s">
        <v>80</v>
      </c>
      <c r="AW2979" s="14" t="s">
        <v>194</v>
      </c>
      <c r="AX2979" s="14" t="s">
        <v>71</v>
      </c>
      <c r="AY2979" s="255" t="s">
        <v>181</v>
      </c>
    </row>
    <row r="2980" s="14" customFormat="1">
      <c r="A2980" s="14"/>
      <c r="B2980" s="245"/>
      <c r="C2980" s="246"/>
      <c r="D2980" s="236" t="s">
        <v>192</v>
      </c>
      <c r="E2980" s="247" t="s">
        <v>19</v>
      </c>
      <c r="F2980" s="248" t="s">
        <v>4194</v>
      </c>
      <c r="G2980" s="246"/>
      <c r="H2980" s="249">
        <v>1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5" t="s">
        <v>192</v>
      </c>
      <c r="AU2980" s="255" t="s">
        <v>80</v>
      </c>
      <c r="AV2980" s="14" t="s">
        <v>80</v>
      </c>
      <c r="AW2980" s="14" t="s">
        <v>194</v>
      </c>
      <c r="AX2980" s="14" t="s">
        <v>71</v>
      </c>
      <c r="AY2980" s="255" t="s">
        <v>181</v>
      </c>
    </row>
    <row r="2981" s="2" customFormat="1" ht="33" customHeight="1">
      <c r="A2981" s="41"/>
      <c r="B2981" s="42"/>
      <c r="C2981" s="216" t="s">
        <v>4195</v>
      </c>
      <c r="D2981" s="216" t="s">
        <v>183</v>
      </c>
      <c r="E2981" s="217" t="s">
        <v>4196</v>
      </c>
      <c r="F2981" s="218" t="s">
        <v>4197</v>
      </c>
      <c r="G2981" s="219" t="s">
        <v>283</v>
      </c>
      <c r="H2981" s="220">
        <v>2</v>
      </c>
      <c r="I2981" s="221"/>
      <c r="J2981" s="222">
        <f>ROUND(I2981*H2981,2)</f>
        <v>0</v>
      </c>
      <c r="K2981" s="218" t="s">
        <v>187</v>
      </c>
      <c r="L2981" s="47"/>
      <c r="M2981" s="223" t="s">
        <v>19</v>
      </c>
      <c r="N2981" s="224" t="s">
        <v>42</v>
      </c>
      <c r="O2981" s="87"/>
      <c r="P2981" s="225">
        <f>O2981*H2981</f>
        <v>0</v>
      </c>
      <c r="Q2981" s="225">
        <v>0.00025000000000000001</v>
      </c>
      <c r="R2981" s="225">
        <f>Q2981*H2981</f>
        <v>0.00050000000000000001</v>
      </c>
      <c r="S2981" s="225">
        <v>0</v>
      </c>
      <c r="T2981" s="226">
        <f>S2981*H2981</f>
        <v>0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7" t="s">
        <v>308</v>
      </c>
      <c r="AT2981" s="227" t="s">
        <v>183</v>
      </c>
      <c r="AU2981" s="227" t="s">
        <v>80</v>
      </c>
      <c r="AY2981" s="20" t="s">
        <v>181</v>
      </c>
      <c r="BE2981" s="228">
        <f>IF(N2981="základní",J2981,0)</f>
        <v>0</v>
      </c>
      <c r="BF2981" s="228">
        <f>IF(N2981="snížená",J2981,0)</f>
        <v>0</v>
      </c>
      <c r="BG2981" s="228">
        <f>IF(N2981="zákl. přenesená",J2981,0)</f>
        <v>0</v>
      </c>
      <c r="BH2981" s="228">
        <f>IF(N2981="sníž. přenesená",J2981,0)</f>
        <v>0</v>
      </c>
      <c r="BI2981" s="228">
        <f>IF(N2981="nulová",J2981,0)</f>
        <v>0</v>
      </c>
      <c r="BJ2981" s="20" t="s">
        <v>78</v>
      </c>
      <c r="BK2981" s="228">
        <f>ROUND(I2981*H2981,2)</f>
        <v>0</v>
      </c>
      <c r="BL2981" s="20" t="s">
        <v>308</v>
      </c>
      <c r="BM2981" s="227" t="s">
        <v>4198</v>
      </c>
    </row>
    <row r="2982" s="2" customFormat="1">
      <c r="A2982" s="41"/>
      <c r="B2982" s="42"/>
      <c r="C2982" s="43"/>
      <c r="D2982" s="229" t="s">
        <v>190</v>
      </c>
      <c r="E2982" s="43"/>
      <c r="F2982" s="230" t="s">
        <v>4199</v>
      </c>
      <c r="G2982" s="43"/>
      <c r="H2982" s="43"/>
      <c r="I2982" s="231"/>
      <c r="J2982" s="43"/>
      <c r="K2982" s="43"/>
      <c r="L2982" s="47"/>
      <c r="M2982" s="232"/>
      <c r="N2982" s="233"/>
      <c r="O2982" s="87"/>
      <c r="P2982" s="87"/>
      <c r="Q2982" s="87"/>
      <c r="R2982" s="87"/>
      <c r="S2982" s="87"/>
      <c r="T2982" s="88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T2982" s="20" t="s">
        <v>190</v>
      </c>
      <c r="AU2982" s="20" t="s">
        <v>80</v>
      </c>
    </row>
    <row r="2983" s="14" customFormat="1">
      <c r="A2983" s="14"/>
      <c r="B2983" s="245"/>
      <c r="C2983" s="246"/>
      <c r="D2983" s="236" t="s">
        <v>192</v>
      </c>
      <c r="E2983" s="247" t="s">
        <v>19</v>
      </c>
      <c r="F2983" s="248" t="s">
        <v>4200</v>
      </c>
      <c r="G2983" s="246"/>
      <c r="H2983" s="249">
        <v>2</v>
      </c>
      <c r="I2983" s="250"/>
      <c r="J2983" s="246"/>
      <c r="K2983" s="246"/>
      <c r="L2983" s="251"/>
      <c r="M2983" s="252"/>
      <c r="N2983" s="253"/>
      <c r="O2983" s="253"/>
      <c r="P2983" s="253"/>
      <c r="Q2983" s="253"/>
      <c r="R2983" s="253"/>
      <c r="S2983" s="253"/>
      <c r="T2983" s="25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5" t="s">
        <v>192</v>
      </c>
      <c r="AU2983" s="255" t="s">
        <v>80</v>
      </c>
      <c r="AV2983" s="14" t="s">
        <v>80</v>
      </c>
      <c r="AW2983" s="14" t="s">
        <v>194</v>
      </c>
      <c r="AX2983" s="14" t="s">
        <v>71</v>
      </c>
      <c r="AY2983" s="255" t="s">
        <v>181</v>
      </c>
    </row>
    <row r="2984" s="2" customFormat="1" ht="21.75" customHeight="1">
      <c r="A2984" s="41"/>
      <c r="B2984" s="42"/>
      <c r="C2984" s="278" t="s">
        <v>4201</v>
      </c>
      <c r="D2984" s="278" t="s">
        <v>296</v>
      </c>
      <c r="E2984" s="279" t="s">
        <v>4202</v>
      </c>
      <c r="F2984" s="280" t="s">
        <v>4203</v>
      </c>
      <c r="G2984" s="281" t="s">
        <v>420</v>
      </c>
      <c r="H2984" s="282">
        <v>1</v>
      </c>
      <c r="I2984" s="283"/>
      <c r="J2984" s="284">
        <f>ROUND(I2984*H2984,2)</f>
        <v>0</v>
      </c>
      <c r="K2984" s="280" t="s">
        <v>19</v>
      </c>
      <c r="L2984" s="285"/>
      <c r="M2984" s="286" t="s">
        <v>19</v>
      </c>
      <c r="N2984" s="287" t="s">
        <v>42</v>
      </c>
      <c r="O2984" s="87"/>
      <c r="P2984" s="225">
        <f>O2984*H2984</f>
        <v>0</v>
      </c>
      <c r="Q2984" s="225">
        <v>0.054620000000000002</v>
      </c>
      <c r="R2984" s="225">
        <f>Q2984*H2984</f>
        <v>0.054620000000000002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410</v>
      </c>
      <c r="AT2984" s="227" t="s">
        <v>296</v>
      </c>
      <c r="AU2984" s="227" t="s">
        <v>80</v>
      </c>
      <c r="AY2984" s="20" t="s">
        <v>181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308</v>
      </c>
      <c r="BM2984" s="227" t="s">
        <v>4204</v>
      </c>
    </row>
    <row r="2985" s="2" customFormat="1" ht="33" customHeight="1">
      <c r="A2985" s="41"/>
      <c r="B2985" s="42"/>
      <c r="C2985" s="216" t="s">
        <v>4205</v>
      </c>
      <c r="D2985" s="216" t="s">
        <v>183</v>
      </c>
      <c r="E2985" s="217" t="s">
        <v>4206</v>
      </c>
      <c r="F2985" s="218" t="s">
        <v>4207</v>
      </c>
      <c r="G2985" s="219" t="s">
        <v>283</v>
      </c>
      <c r="H2985" s="220">
        <v>11.971</v>
      </c>
      <c r="I2985" s="221"/>
      <c r="J2985" s="222">
        <f>ROUND(I2985*H2985,2)</f>
        <v>0</v>
      </c>
      <c r="K2985" s="218" t="s">
        <v>187</v>
      </c>
      <c r="L2985" s="47"/>
      <c r="M2985" s="223" t="s">
        <v>19</v>
      </c>
      <c r="N2985" s="224" t="s">
        <v>42</v>
      </c>
      <c r="O2985" s="87"/>
      <c r="P2985" s="225">
        <f>O2985*H2985</f>
        <v>0</v>
      </c>
      <c r="Q2985" s="225">
        <v>0.00025999999999999998</v>
      </c>
      <c r="R2985" s="225">
        <f>Q2985*H2985</f>
        <v>0.0031124599999999996</v>
      </c>
      <c r="S2985" s="225">
        <v>0</v>
      </c>
      <c r="T2985" s="226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7" t="s">
        <v>308</v>
      </c>
      <c r="AT2985" s="227" t="s">
        <v>183</v>
      </c>
      <c r="AU2985" s="227" t="s">
        <v>80</v>
      </c>
      <c r="AY2985" s="20" t="s">
        <v>181</v>
      </c>
      <c r="BE2985" s="228">
        <f>IF(N2985="základní",J2985,0)</f>
        <v>0</v>
      </c>
      <c r="BF2985" s="228">
        <f>IF(N2985="snížená",J2985,0)</f>
        <v>0</v>
      </c>
      <c r="BG2985" s="228">
        <f>IF(N2985="zákl. přenesená",J2985,0)</f>
        <v>0</v>
      </c>
      <c r="BH2985" s="228">
        <f>IF(N2985="sníž. přenesená",J2985,0)</f>
        <v>0</v>
      </c>
      <c r="BI2985" s="228">
        <f>IF(N2985="nulová",J2985,0)</f>
        <v>0</v>
      </c>
      <c r="BJ2985" s="20" t="s">
        <v>78</v>
      </c>
      <c r="BK2985" s="228">
        <f>ROUND(I2985*H2985,2)</f>
        <v>0</v>
      </c>
      <c r="BL2985" s="20" t="s">
        <v>308</v>
      </c>
      <c r="BM2985" s="227" t="s">
        <v>4208</v>
      </c>
    </row>
    <row r="2986" s="2" customFormat="1">
      <c r="A2986" s="41"/>
      <c r="B2986" s="42"/>
      <c r="C2986" s="43"/>
      <c r="D2986" s="229" t="s">
        <v>190</v>
      </c>
      <c r="E2986" s="43"/>
      <c r="F2986" s="230" t="s">
        <v>4209</v>
      </c>
      <c r="G2986" s="43"/>
      <c r="H2986" s="43"/>
      <c r="I2986" s="231"/>
      <c r="J2986" s="43"/>
      <c r="K2986" s="43"/>
      <c r="L2986" s="47"/>
      <c r="M2986" s="232"/>
      <c r="N2986" s="233"/>
      <c r="O2986" s="87"/>
      <c r="P2986" s="87"/>
      <c r="Q2986" s="87"/>
      <c r="R2986" s="87"/>
      <c r="S2986" s="87"/>
      <c r="T2986" s="88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T2986" s="20" t="s">
        <v>190</v>
      </c>
      <c r="AU2986" s="20" t="s">
        <v>80</v>
      </c>
    </row>
    <row r="2987" s="14" customFormat="1">
      <c r="A2987" s="14"/>
      <c r="B2987" s="245"/>
      <c r="C2987" s="246"/>
      <c r="D2987" s="236" t="s">
        <v>192</v>
      </c>
      <c r="E2987" s="247" t="s">
        <v>19</v>
      </c>
      <c r="F2987" s="248" t="s">
        <v>4210</v>
      </c>
      <c r="G2987" s="246"/>
      <c r="H2987" s="249">
        <v>11.97125</v>
      </c>
      <c r="I2987" s="250"/>
      <c r="J2987" s="246"/>
      <c r="K2987" s="246"/>
      <c r="L2987" s="251"/>
      <c r="M2987" s="252"/>
      <c r="N2987" s="253"/>
      <c r="O2987" s="253"/>
      <c r="P2987" s="253"/>
      <c r="Q2987" s="253"/>
      <c r="R2987" s="253"/>
      <c r="S2987" s="253"/>
      <c r="T2987" s="25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55" t="s">
        <v>192</v>
      </c>
      <c r="AU2987" s="255" t="s">
        <v>80</v>
      </c>
      <c r="AV2987" s="14" t="s">
        <v>80</v>
      </c>
      <c r="AW2987" s="14" t="s">
        <v>194</v>
      </c>
      <c r="AX2987" s="14" t="s">
        <v>71</v>
      </c>
      <c r="AY2987" s="255" t="s">
        <v>181</v>
      </c>
    </row>
    <row r="2988" s="2" customFormat="1" ht="24.15" customHeight="1">
      <c r="A2988" s="41"/>
      <c r="B2988" s="42"/>
      <c r="C2988" s="278" t="s">
        <v>4211</v>
      </c>
      <c r="D2988" s="278" t="s">
        <v>296</v>
      </c>
      <c r="E2988" s="279" t="s">
        <v>4212</v>
      </c>
      <c r="F2988" s="280" t="s">
        <v>4213</v>
      </c>
      <c r="G2988" s="281" t="s">
        <v>420</v>
      </c>
      <c r="H2988" s="282">
        <v>3</v>
      </c>
      <c r="I2988" s="283"/>
      <c r="J2988" s="284">
        <f>ROUND(I2988*H2988,2)</f>
        <v>0</v>
      </c>
      <c r="K2988" s="280" t="s">
        <v>19</v>
      </c>
      <c r="L2988" s="285"/>
      <c r="M2988" s="286" t="s">
        <v>19</v>
      </c>
      <c r="N2988" s="287" t="s">
        <v>42</v>
      </c>
      <c r="O2988" s="87"/>
      <c r="P2988" s="225">
        <f>O2988*H2988</f>
        <v>0</v>
      </c>
      <c r="Q2988" s="225">
        <v>0.08881</v>
      </c>
      <c r="R2988" s="225">
        <f>Q2988*H2988</f>
        <v>0.26643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410</v>
      </c>
      <c r="AT2988" s="227" t="s">
        <v>296</v>
      </c>
      <c r="AU2988" s="227" t="s">
        <v>80</v>
      </c>
      <c r="AY2988" s="20" t="s">
        <v>181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308</v>
      </c>
      <c r="BM2988" s="227" t="s">
        <v>4214</v>
      </c>
    </row>
    <row r="2989" s="2" customFormat="1" ht="24.15" customHeight="1">
      <c r="A2989" s="41"/>
      <c r="B2989" s="42"/>
      <c r="C2989" s="278" t="s">
        <v>4215</v>
      </c>
      <c r="D2989" s="278" t="s">
        <v>296</v>
      </c>
      <c r="E2989" s="279" t="s">
        <v>4216</v>
      </c>
      <c r="F2989" s="280" t="s">
        <v>4217</v>
      </c>
      <c r="G2989" s="281" t="s">
        <v>420</v>
      </c>
      <c r="H2989" s="282">
        <v>2</v>
      </c>
      <c r="I2989" s="283"/>
      <c r="J2989" s="284">
        <f>ROUND(I2989*H2989,2)</f>
        <v>0</v>
      </c>
      <c r="K2989" s="280" t="s">
        <v>19</v>
      </c>
      <c r="L2989" s="285"/>
      <c r="M2989" s="286" t="s">
        <v>19</v>
      </c>
      <c r="N2989" s="287" t="s">
        <v>42</v>
      </c>
      <c r="O2989" s="87"/>
      <c r="P2989" s="225">
        <f>O2989*H2989</f>
        <v>0</v>
      </c>
      <c r="Q2989" s="225">
        <v>0.082500000000000004</v>
      </c>
      <c r="R2989" s="225">
        <f>Q2989*H2989</f>
        <v>0.16500000000000001</v>
      </c>
      <c r="S2989" s="225">
        <v>0</v>
      </c>
      <c r="T2989" s="226">
        <f>S2989*H2989</f>
        <v>0</v>
      </c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R2989" s="227" t="s">
        <v>410</v>
      </c>
      <c r="AT2989" s="227" t="s">
        <v>296</v>
      </c>
      <c r="AU2989" s="227" t="s">
        <v>80</v>
      </c>
      <c r="AY2989" s="20" t="s">
        <v>181</v>
      </c>
      <c r="BE2989" s="228">
        <f>IF(N2989="základní",J2989,0)</f>
        <v>0</v>
      </c>
      <c r="BF2989" s="228">
        <f>IF(N2989="snížená",J2989,0)</f>
        <v>0</v>
      </c>
      <c r="BG2989" s="228">
        <f>IF(N2989="zákl. přenesená",J2989,0)</f>
        <v>0</v>
      </c>
      <c r="BH2989" s="228">
        <f>IF(N2989="sníž. přenesená",J2989,0)</f>
        <v>0</v>
      </c>
      <c r="BI2989" s="228">
        <f>IF(N2989="nulová",J2989,0)</f>
        <v>0</v>
      </c>
      <c r="BJ2989" s="20" t="s">
        <v>78</v>
      </c>
      <c r="BK2989" s="228">
        <f>ROUND(I2989*H2989,2)</f>
        <v>0</v>
      </c>
      <c r="BL2989" s="20" t="s">
        <v>308</v>
      </c>
      <c r="BM2989" s="227" t="s">
        <v>4218</v>
      </c>
    </row>
    <row r="2990" s="2" customFormat="1" ht="24.15" customHeight="1">
      <c r="A2990" s="41"/>
      <c r="B2990" s="42"/>
      <c r="C2990" s="278" t="s">
        <v>4219</v>
      </c>
      <c r="D2990" s="278" t="s">
        <v>296</v>
      </c>
      <c r="E2990" s="279" t="s">
        <v>4220</v>
      </c>
      <c r="F2990" s="280" t="s">
        <v>4221</v>
      </c>
      <c r="G2990" s="281" t="s">
        <v>420</v>
      </c>
      <c r="H2990" s="282">
        <v>1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0.071499999999999994</v>
      </c>
      <c r="R2990" s="225">
        <f>Q2990*H2990</f>
        <v>0.071499999999999994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410</v>
      </c>
      <c r="AT2990" s="227" t="s">
        <v>296</v>
      </c>
      <c r="AU2990" s="227" t="s">
        <v>80</v>
      </c>
      <c r="AY2990" s="20" t="s">
        <v>181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308</v>
      </c>
      <c r="BM2990" s="227" t="s">
        <v>4222</v>
      </c>
    </row>
    <row r="2991" s="2" customFormat="1" ht="24.15" customHeight="1">
      <c r="A2991" s="41"/>
      <c r="B2991" s="42"/>
      <c r="C2991" s="278" t="s">
        <v>4223</v>
      </c>
      <c r="D2991" s="278" t="s">
        <v>296</v>
      </c>
      <c r="E2991" s="279" t="s">
        <v>4224</v>
      </c>
      <c r="F2991" s="280" t="s">
        <v>4225</v>
      </c>
      <c r="G2991" s="281" t="s">
        <v>420</v>
      </c>
      <c r="H2991" s="282">
        <v>1</v>
      </c>
      <c r="I2991" s="283"/>
      <c r="J2991" s="284">
        <f>ROUND(I2991*H2991,2)</f>
        <v>0</v>
      </c>
      <c r="K2991" s="280" t="s">
        <v>19</v>
      </c>
      <c r="L2991" s="285"/>
      <c r="M2991" s="286" t="s">
        <v>19</v>
      </c>
      <c r="N2991" s="287" t="s">
        <v>42</v>
      </c>
      <c r="O2991" s="87"/>
      <c r="P2991" s="225">
        <f>O2991*H2991</f>
        <v>0</v>
      </c>
      <c r="Q2991" s="225">
        <v>0.12</v>
      </c>
      <c r="R2991" s="225">
        <f>Q2991*H2991</f>
        <v>0.12</v>
      </c>
      <c r="S2991" s="225">
        <v>0</v>
      </c>
      <c r="T2991" s="226">
        <f>S2991*H2991</f>
        <v>0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7" t="s">
        <v>410</v>
      </c>
      <c r="AT2991" s="227" t="s">
        <v>296</v>
      </c>
      <c r="AU2991" s="227" t="s">
        <v>80</v>
      </c>
      <c r="AY2991" s="20" t="s">
        <v>181</v>
      </c>
      <c r="BE2991" s="228">
        <f>IF(N2991="základní",J2991,0)</f>
        <v>0</v>
      </c>
      <c r="BF2991" s="228">
        <f>IF(N2991="snížená",J2991,0)</f>
        <v>0</v>
      </c>
      <c r="BG2991" s="228">
        <f>IF(N2991="zákl. přenesená",J2991,0)</f>
        <v>0</v>
      </c>
      <c r="BH2991" s="228">
        <f>IF(N2991="sníž. přenesená",J2991,0)</f>
        <v>0</v>
      </c>
      <c r="BI2991" s="228">
        <f>IF(N2991="nulová",J2991,0)</f>
        <v>0</v>
      </c>
      <c r="BJ2991" s="20" t="s">
        <v>78</v>
      </c>
      <c r="BK2991" s="228">
        <f>ROUND(I2991*H2991,2)</f>
        <v>0</v>
      </c>
      <c r="BL2991" s="20" t="s">
        <v>308</v>
      </c>
      <c r="BM2991" s="227" t="s">
        <v>4226</v>
      </c>
    </row>
    <row r="2992" s="2" customFormat="1">
      <c r="A2992" s="41"/>
      <c r="B2992" s="42"/>
      <c r="C2992" s="43"/>
      <c r="D2992" s="236" t="s">
        <v>1132</v>
      </c>
      <c r="E2992" s="43"/>
      <c r="F2992" s="288" t="s">
        <v>4227</v>
      </c>
      <c r="G2992" s="43"/>
      <c r="H2992" s="43"/>
      <c r="I2992" s="231"/>
      <c r="J2992" s="43"/>
      <c r="K2992" s="43"/>
      <c r="L2992" s="47"/>
      <c r="M2992" s="232"/>
      <c r="N2992" s="233"/>
      <c r="O2992" s="87"/>
      <c r="P2992" s="87"/>
      <c r="Q2992" s="87"/>
      <c r="R2992" s="87"/>
      <c r="S2992" s="87"/>
      <c r="T2992" s="88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T2992" s="20" t="s">
        <v>1132</v>
      </c>
      <c r="AU2992" s="20" t="s">
        <v>80</v>
      </c>
    </row>
    <row r="2993" s="2" customFormat="1" ht="33" customHeight="1">
      <c r="A2993" s="41"/>
      <c r="B2993" s="42"/>
      <c r="C2993" s="216" t="s">
        <v>4228</v>
      </c>
      <c r="D2993" s="216" t="s">
        <v>183</v>
      </c>
      <c r="E2993" s="217" t="s">
        <v>4229</v>
      </c>
      <c r="F2993" s="218" t="s">
        <v>4230</v>
      </c>
      <c r="G2993" s="219" t="s">
        <v>283</v>
      </c>
      <c r="H2993" s="220">
        <v>15.09</v>
      </c>
      <c r="I2993" s="221"/>
      <c r="J2993" s="222">
        <f>ROUND(I2993*H2993,2)</f>
        <v>0</v>
      </c>
      <c r="K2993" s="218" t="s">
        <v>187</v>
      </c>
      <c r="L2993" s="47"/>
      <c r="M2993" s="223" t="s">
        <v>19</v>
      </c>
      <c r="N2993" s="224" t="s">
        <v>42</v>
      </c>
      <c r="O2993" s="87"/>
      <c r="P2993" s="225">
        <f>O2993*H2993</f>
        <v>0</v>
      </c>
      <c r="Q2993" s="225">
        <v>0.00025999999999999998</v>
      </c>
      <c r="R2993" s="225">
        <f>Q2993*H2993</f>
        <v>0.0039233999999999996</v>
      </c>
      <c r="S2993" s="225">
        <v>0</v>
      </c>
      <c r="T2993" s="226">
        <f>S2993*H2993</f>
        <v>0</v>
      </c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R2993" s="227" t="s">
        <v>308</v>
      </c>
      <c r="AT2993" s="227" t="s">
        <v>183</v>
      </c>
      <c r="AU2993" s="227" t="s">
        <v>80</v>
      </c>
      <c r="AY2993" s="20" t="s">
        <v>181</v>
      </c>
      <c r="BE2993" s="228">
        <f>IF(N2993="základní",J2993,0)</f>
        <v>0</v>
      </c>
      <c r="BF2993" s="228">
        <f>IF(N2993="snížená",J2993,0)</f>
        <v>0</v>
      </c>
      <c r="BG2993" s="228">
        <f>IF(N2993="zákl. přenesená",J2993,0)</f>
        <v>0</v>
      </c>
      <c r="BH2993" s="228">
        <f>IF(N2993="sníž. přenesená",J2993,0)</f>
        <v>0</v>
      </c>
      <c r="BI2993" s="228">
        <f>IF(N2993="nulová",J2993,0)</f>
        <v>0</v>
      </c>
      <c r="BJ2993" s="20" t="s">
        <v>78</v>
      </c>
      <c r="BK2993" s="228">
        <f>ROUND(I2993*H2993,2)</f>
        <v>0</v>
      </c>
      <c r="BL2993" s="20" t="s">
        <v>308</v>
      </c>
      <c r="BM2993" s="227" t="s">
        <v>4231</v>
      </c>
    </row>
    <row r="2994" s="2" customFormat="1">
      <c r="A2994" s="41"/>
      <c r="B2994" s="42"/>
      <c r="C2994" s="43"/>
      <c r="D2994" s="229" t="s">
        <v>190</v>
      </c>
      <c r="E2994" s="43"/>
      <c r="F2994" s="230" t="s">
        <v>4232</v>
      </c>
      <c r="G2994" s="43"/>
      <c r="H2994" s="43"/>
      <c r="I2994" s="231"/>
      <c r="J2994" s="43"/>
      <c r="K2994" s="43"/>
      <c r="L2994" s="47"/>
      <c r="M2994" s="232"/>
      <c r="N2994" s="233"/>
      <c r="O2994" s="87"/>
      <c r="P2994" s="87"/>
      <c r="Q2994" s="87"/>
      <c r="R2994" s="87"/>
      <c r="S2994" s="87"/>
      <c r="T2994" s="88"/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T2994" s="20" t="s">
        <v>190</v>
      </c>
      <c r="AU2994" s="20" t="s">
        <v>80</v>
      </c>
    </row>
    <row r="2995" s="14" customFormat="1">
      <c r="A2995" s="14"/>
      <c r="B2995" s="245"/>
      <c r="C2995" s="246"/>
      <c r="D2995" s="236" t="s">
        <v>192</v>
      </c>
      <c r="E2995" s="247" t="s">
        <v>19</v>
      </c>
      <c r="F2995" s="248" t="s">
        <v>4233</v>
      </c>
      <c r="G2995" s="246"/>
      <c r="H2995" s="249">
        <v>15.09</v>
      </c>
      <c r="I2995" s="250"/>
      <c r="J2995" s="246"/>
      <c r="K2995" s="246"/>
      <c r="L2995" s="251"/>
      <c r="M2995" s="252"/>
      <c r="N2995" s="253"/>
      <c r="O2995" s="253"/>
      <c r="P2995" s="253"/>
      <c r="Q2995" s="253"/>
      <c r="R2995" s="253"/>
      <c r="S2995" s="253"/>
      <c r="T2995" s="25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55" t="s">
        <v>192</v>
      </c>
      <c r="AU2995" s="255" t="s">
        <v>80</v>
      </c>
      <c r="AV2995" s="14" t="s">
        <v>80</v>
      </c>
      <c r="AW2995" s="14" t="s">
        <v>194</v>
      </c>
      <c r="AX2995" s="14" t="s">
        <v>71</v>
      </c>
      <c r="AY2995" s="255" t="s">
        <v>181</v>
      </c>
    </row>
    <row r="2996" s="2" customFormat="1" ht="24.15" customHeight="1">
      <c r="A2996" s="41"/>
      <c r="B2996" s="42"/>
      <c r="C2996" s="278" t="s">
        <v>4234</v>
      </c>
      <c r="D2996" s="278" t="s">
        <v>296</v>
      </c>
      <c r="E2996" s="279" t="s">
        <v>4235</v>
      </c>
      <c r="F2996" s="280" t="s">
        <v>4236</v>
      </c>
      <c r="G2996" s="281" t="s">
        <v>420</v>
      </c>
      <c r="H2996" s="282">
        <v>1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0.090719999999999995</v>
      </c>
      <c r="R2996" s="225">
        <f>Q2996*H2996</f>
        <v>0.090719999999999995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410</v>
      </c>
      <c r="AT2996" s="227" t="s">
        <v>296</v>
      </c>
      <c r="AU2996" s="227" t="s">
        <v>80</v>
      </c>
      <c r="AY2996" s="20" t="s">
        <v>181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308</v>
      </c>
      <c r="BM2996" s="227" t="s">
        <v>4237</v>
      </c>
    </row>
    <row r="2997" s="2" customFormat="1" ht="24.15" customHeight="1">
      <c r="A2997" s="41"/>
      <c r="B2997" s="42"/>
      <c r="C2997" s="278" t="s">
        <v>4238</v>
      </c>
      <c r="D2997" s="278" t="s">
        <v>296</v>
      </c>
      <c r="E2997" s="279" t="s">
        <v>4239</v>
      </c>
      <c r="F2997" s="280" t="s">
        <v>4240</v>
      </c>
      <c r="G2997" s="281" t="s">
        <v>420</v>
      </c>
      <c r="H2997" s="282">
        <v>2</v>
      </c>
      <c r="I2997" s="283"/>
      <c r="J2997" s="284">
        <f>ROUND(I2997*H2997,2)</f>
        <v>0</v>
      </c>
      <c r="K2997" s="280" t="s">
        <v>19</v>
      </c>
      <c r="L2997" s="285"/>
      <c r="M2997" s="286" t="s">
        <v>19</v>
      </c>
      <c r="N2997" s="287" t="s">
        <v>42</v>
      </c>
      <c r="O2997" s="87"/>
      <c r="P2997" s="225">
        <f>O2997*H2997</f>
        <v>0</v>
      </c>
      <c r="Q2997" s="225">
        <v>0.13572000000000001</v>
      </c>
      <c r="R2997" s="225">
        <f>Q2997*H2997</f>
        <v>0.27144000000000001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410</v>
      </c>
      <c r="AT2997" s="227" t="s">
        <v>296</v>
      </c>
      <c r="AU2997" s="227" t="s">
        <v>80</v>
      </c>
      <c r="AY2997" s="20" t="s">
        <v>181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308</v>
      </c>
      <c r="BM2997" s="227" t="s">
        <v>4241</v>
      </c>
    </row>
    <row r="2998" s="2" customFormat="1" ht="33" customHeight="1">
      <c r="A2998" s="41"/>
      <c r="B2998" s="42"/>
      <c r="C2998" s="216" t="s">
        <v>4242</v>
      </c>
      <c r="D2998" s="216" t="s">
        <v>183</v>
      </c>
      <c r="E2998" s="217" t="s">
        <v>4243</v>
      </c>
      <c r="F2998" s="218" t="s">
        <v>4244</v>
      </c>
      <c r="G2998" s="219" t="s">
        <v>283</v>
      </c>
      <c r="H2998" s="220">
        <v>3.645</v>
      </c>
      <c r="I2998" s="221"/>
      <c r="J2998" s="222">
        <f>ROUND(I2998*H2998,2)</f>
        <v>0</v>
      </c>
      <c r="K2998" s="218" t="s">
        <v>187</v>
      </c>
      <c r="L2998" s="47"/>
      <c r="M2998" s="223" t="s">
        <v>19</v>
      </c>
      <c r="N2998" s="224" t="s">
        <v>42</v>
      </c>
      <c r="O2998" s="87"/>
      <c r="P2998" s="225">
        <f>O2998*H2998</f>
        <v>0</v>
      </c>
      <c r="Q2998" s="225">
        <v>0.00027</v>
      </c>
      <c r="R2998" s="225">
        <f>Q2998*H2998</f>
        <v>0.00098415000000000004</v>
      </c>
      <c r="S2998" s="225">
        <v>0</v>
      </c>
      <c r="T2998" s="226">
        <f>S2998*H2998</f>
        <v>0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7" t="s">
        <v>308</v>
      </c>
      <c r="AT2998" s="227" t="s">
        <v>183</v>
      </c>
      <c r="AU2998" s="227" t="s">
        <v>80</v>
      </c>
      <c r="AY2998" s="20" t="s">
        <v>181</v>
      </c>
      <c r="BE2998" s="228">
        <f>IF(N2998="základní",J2998,0)</f>
        <v>0</v>
      </c>
      <c r="BF2998" s="228">
        <f>IF(N2998="snížená",J2998,0)</f>
        <v>0</v>
      </c>
      <c r="BG2998" s="228">
        <f>IF(N2998="zákl. přenesená",J2998,0)</f>
        <v>0</v>
      </c>
      <c r="BH2998" s="228">
        <f>IF(N2998="sníž. přenesená",J2998,0)</f>
        <v>0</v>
      </c>
      <c r="BI2998" s="228">
        <f>IF(N2998="nulová",J2998,0)</f>
        <v>0</v>
      </c>
      <c r="BJ2998" s="20" t="s">
        <v>78</v>
      </c>
      <c r="BK2998" s="228">
        <f>ROUND(I2998*H2998,2)</f>
        <v>0</v>
      </c>
      <c r="BL2998" s="20" t="s">
        <v>308</v>
      </c>
      <c r="BM2998" s="227" t="s">
        <v>4245</v>
      </c>
    </row>
    <row r="2999" s="2" customFormat="1">
      <c r="A2999" s="41"/>
      <c r="B2999" s="42"/>
      <c r="C2999" s="43"/>
      <c r="D2999" s="229" t="s">
        <v>190</v>
      </c>
      <c r="E2999" s="43"/>
      <c r="F2999" s="230" t="s">
        <v>4246</v>
      </c>
      <c r="G2999" s="43"/>
      <c r="H2999" s="43"/>
      <c r="I2999" s="231"/>
      <c r="J2999" s="43"/>
      <c r="K2999" s="43"/>
      <c r="L2999" s="47"/>
      <c r="M2999" s="232"/>
      <c r="N2999" s="233"/>
      <c r="O2999" s="87"/>
      <c r="P2999" s="87"/>
      <c r="Q2999" s="87"/>
      <c r="R2999" s="87"/>
      <c r="S2999" s="87"/>
      <c r="T2999" s="88"/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T2999" s="20" t="s">
        <v>190</v>
      </c>
      <c r="AU2999" s="20" t="s">
        <v>80</v>
      </c>
    </row>
    <row r="3000" s="14" customFormat="1">
      <c r="A3000" s="14"/>
      <c r="B3000" s="245"/>
      <c r="C3000" s="246"/>
      <c r="D3000" s="236" t="s">
        <v>192</v>
      </c>
      <c r="E3000" s="247" t="s">
        <v>19</v>
      </c>
      <c r="F3000" s="248" t="s">
        <v>4247</v>
      </c>
      <c r="G3000" s="246"/>
      <c r="H3000" s="249">
        <v>3.645</v>
      </c>
      <c r="I3000" s="250"/>
      <c r="J3000" s="246"/>
      <c r="K3000" s="246"/>
      <c r="L3000" s="251"/>
      <c r="M3000" s="252"/>
      <c r="N3000" s="253"/>
      <c r="O3000" s="253"/>
      <c r="P3000" s="253"/>
      <c r="Q3000" s="253"/>
      <c r="R3000" s="253"/>
      <c r="S3000" s="253"/>
      <c r="T3000" s="25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T3000" s="255" t="s">
        <v>192</v>
      </c>
      <c r="AU3000" s="255" t="s">
        <v>80</v>
      </c>
      <c r="AV3000" s="14" t="s">
        <v>80</v>
      </c>
      <c r="AW3000" s="14" t="s">
        <v>194</v>
      </c>
      <c r="AX3000" s="14" t="s">
        <v>71</v>
      </c>
      <c r="AY3000" s="255" t="s">
        <v>181</v>
      </c>
    </row>
    <row r="3001" s="2" customFormat="1" ht="24.15" customHeight="1">
      <c r="A3001" s="41"/>
      <c r="B3001" s="42"/>
      <c r="C3001" s="278" t="s">
        <v>4248</v>
      </c>
      <c r="D3001" s="278" t="s">
        <v>296</v>
      </c>
      <c r="E3001" s="279" t="s">
        <v>4249</v>
      </c>
      <c r="F3001" s="280" t="s">
        <v>4250</v>
      </c>
      <c r="G3001" s="281" t="s">
        <v>420</v>
      </c>
      <c r="H3001" s="282">
        <v>1</v>
      </c>
      <c r="I3001" s="283"/>
      <c r="J3001" s="284">
        <f>ROUND(I3001*H3001,2)</f>
        <v>0</v>
      </c>
      <c r="K3001" s="280" t="s">
        <v>19</v>
      </c>
      <c r="L3001" s="285"/>
      <c r="M3001" s="286" t="s">
        <v>19</v>
      </c>
      <c r="N3001" s="287" t="s">
        <v>42</v>
      </c>
      <c r="O3001" s="87"/>
      <c r="P3001" s="225">
        <f>O3001*H3001</f>
        <v>0</v>
      </c>
      <c r="Q3001" s="225">
        <v>0.15443999999999999</v>
      </c>
      <c r="R3001" s="225">
        <f>Q3001*H3001</f>
        <v>0.15443999999999999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410</v>
      </c>
      <c r="AT3001" s="227" t="s">
        <v>296</v>
      </c>
      <c r="AU3001" s="227" t="s">
        <v>80</v>
      </c>
      <c r="AY3001" s="20" t="s">
        <v>181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308</v>
      </c>
      <c r="BM3001" s="227" t="s">
        <v>4251</v>
      </c>
    </row>
    <row r="3002" s="2" customFormat="1" ht="24.15" customHeight="1">
      <c r="A3002" s="41"/>
      <c r="B3002" s="42"/>
      <c r="C3002" s="216" t="s">
        <v>4252</v>
      </c>
      <c r="D3002" s="216" t="s">
        <v>183</v>
      </c>
      <c r="E3002" s="217" t="s">
        <v>4253</v>
      </c>
      <c r="F3002" s="218" t="s">
        <v>4254</v>
      </c>
      <c r="G3002" s="219" t="s">
        <v>420</v>
      </c>
      <c r="H3002" s="220">
        <v>2</v>
      </c>
      <c r="I3002" s="221"/>
      <c r="J3002" s="222">
        <f>ROUND(I3002*H3002,2)</f>
        <v>0</v>
      </c>
      <c r="K3002" s="218" t="s">
        <v>187</v>
      </c>
      <c r="L3002" s="47"/>
      <c r="M3002" s="223" t="s">
        <v>19</v>
      </c>
      <c r="N3002" s="224" t="s">
        <v>42</v>
      </c>
      <c r="O3002" s="87"/>
      <c r="P3002" s="225">
        <f>O3002*H3002</f>
        <v>0</v>
      </c>
      <c r="Q3002" s="225">
        <v>0.00025000000000000001</v>
      </c>
      <c r="R3002" s="225">
        <f>Q3002*H3002</f>
        <v>0.00050000000000000001</v>
      </c>
      <c r="S3002" s="225">
        <v>0</v>
      </c>
      <c r="T3002" s="226">
        <f>S3002*H3002</f>
        <v>0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7" t="s">
        <v>308</v>
      </c>
      <c r="AT3002" s="227" t="s">
        <v>183</v>
      </c>
      <c r="AU3002" s="227" t="s">
        <v>80</v>
      </c>
      <c r="AY3002" s="20" t="s">
        <v>181</v>
      </c>
      <c r="BE3002" s="228">
        <f>IF(N3002="základní",J3002,0)</f>
        <v>0</v>
      </c>
      <c r="BF3002" s="228">
        <f>IF(N3002="snížená",J3002,0)</f>
        <v>0</v>
      </c>
      <c r="BG3002" s="228">
        <f>IF(N3002="zákl. přenesená",J3002,0)</f>
        <v>0</v>
      </c>
      <c r="BH3002" s="228">
        <f>IF(N3002="sníž. přenesená",J3002,0)</f>
        <v>0</v>
      </c>
      <c r="BI3002" s="228">
        <f>IF(N3002="nulová",J3002,0)</f>
        <v>0</v>
      </c>
      <c r="BJ3002" s="20" t="s">
        <v>78</v>
      </c>
      <c r="BK3002" s="228">
        <f>ROUND(I3002*H3002,2)</f>
        <v>0</v>
      </c>
      <c r="BL3002" s="20" t="s">
        <v>308</v>
      </c>
      <c r="BM3002" s="227" t="s">
        <v>4255</v>
      </c>
    </row>
    <row r="3003" s="2" customFormat="1">
      <c r="A3003" s="41"/>
      <c r="B3003" s="42"/>
      <c r="C3003" s="43"/>
      <c r="D3003" s="229" t="s">
        <v>190</v>
      </c>
      <c r="E3003" s="43"/>
      <c r="F3003" s="230" t="s">
        <v>4256</v>
      </c>
      <c r="G3003" s="43"/>
      <c r="H3003" s="43"/>
      <c r="I3003" s="231"/>
      <c r="J3003" s="43"/>
      <c r="K3003" s="43"/>
      <c r="L3003" s="47"/>
      <c r="M3003" s="232"/>
      <c r="N3003" s="233"/>
      <c r="O3003" s="87"/>
      <c r="P3003" s="87"/>
      <c r="Q3003" s="87"/>
      <c r="R3003" s="87"/>
      <c r="S3003" s="87"/>
      <c r="T3003" s="88"/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T3003" s="20" t="s">
        <v>190</v>
      </c>
      <c r="AU3003" s="20" t="s">
        <v>80</v>
      </c>
    </row>
    <row r="3004" s="2" customFormat="1" ht="16.5" customHeight="1">
      <c r="A3004" s="41"/>
      <c r="B3004" s="42"/>
      <c r="C3004" s="278" t="s">
        <v>4257</v>
      </c>
      <c r="D3004" s="278" t="s">
        <v>296</v>
      </c>
      <c r="E3004" s="279" t="s">
        <v>4258</v>
      </c>
      <c r="F3004" s="280" t="s">
        <v>4259</v>
      </c>
      <c r="G3004" s="281" t="s">
        <v>420</v>
      </c>
      <c r="H3004" s="282">
        <v>2</v>
      </c>
      <c r="I3004" s="283"/>
      <c r="J3004" s="284">
        <f>ROUND(I3004*H3004,2)</f>
        <v>0</v>
      </c>
      <c r="K3004" s="280" t="s">
        <v>19</v>
      </c>
      <c r="L3004" s="285"/>
      <c r="M3004" s="286" t="s">
        <v>19</v>
      </c>
      <c r="N3004" s="287" t="s">
        <v>42</v>
      </c>
      <c r="O3004" s="87"/>
      <c r="P3004" s="225">
        <f>O3004*H3004</f>
        <v>0</v>
      </c>
      <c r="Q3004" s="225">
        <v>0.012500000000000001</v>
      </c>
      <c r="R3004" s="225">
        <f>Q3004*H3004</f>
        <v>0.025000000000000001</v>
      </c>
      <c r="S3004" s="225">
        <v>0</v>
      </c>
      <c r="T3004" s="226">
        <f>S3004*H3004</f>
        <v>0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7" t="s">
        <v>410</v>
      </c>
      <c r="AT3004" s="227" t="s">
        <v>296</v>
      </c>
      <c r="AU3004" s="227" t="s">
        <v>80</v>
      </c>
      <c r="AY3004" s="20" t="s">
        <v>181</v>
      </c>
      <c r="BE3004" s="228">
        <f>IF(N3004="základní",J3004,0)</f>
        <v>0</v>
      </c>
      <c r="BF3004" s="228">
        <f>IF(N3004="snížená",J3004,0)</f>
        <v>0</v>
      </c>
      <c r="BG3004" s="228">
        <f>IF(N3004="zákl. přenesená",J3004,0)</f>
        <v>0</v>
      </c>
      <c r="BH3004" s="228">
        <f>IF(N3004="sníž. přenesená",J3004,0)</f>
        <v>0</v>
      </c>
      <c r="BI3004" s="228">
        <f>IF(N3004="nulová",J3004,0)</f>
        <v>0</v>
      </c>
      <c r="BJ3004" s="20" t="s">
        <v>78</v>
      </c>
      <c r="BK3004" s="228">
        <f>ROUND(I3004*H3004,2)</f>
        <v>0</v>
      </c>
      <c r="BL3004" s="20" t="s">
        <v>308</v>
      </c>
      <c r="BM3004" s="227" t="s">
        <v>4260</v>
      </c>
    </row>
    <row r="3005" s="2" customFormat="1" ht="33" customHeight="1">
      <c r="A3005" s="41"/>
      <c r="B3005" s="42"/>
      <c r="C3005" s="216" t="s">
        <v>4261</v>
      </c>
      <c r="D3005" s="216" t="s">
        <v>183</v>
      </c>
      <c r="E3005" s="217" t="s">
        <v>4262</v>
      </c>
      <c r="F3005" s="218" t="s">
        <v>4263</v>
      </c>
      <c r="G3005" s="219" t="s">
        <v>420</v>
      </c>
      <c r="H3005" s="220">
        <v>2</v>
      </c>
      <c r="I3005" s="221"/>
      <c r="J3005" s="222">
        <f>ROUND(I3005*H3005,2)</f>
        <v>0</v>
      </c>
      <c r="K3005" s="218" t="s">
        <v>187</v>
      </c>
      <c r="L3005" s="47"/>
      <c r="M3005" s="223" t="s">
        <v>19</v>
      </c>
      <c r="N3005" s="224" t="s">
        <v>42</v>
      </c>
      <c r="O3005" s="87"/>
      <c r="P3005" s="225">
        <f>O3005*H3005</f>
        <v>0</v>
      </c>
      <c r="Q3005" s="225">
        <v>0.00025000000000000001</v>
      </c>
      <c r="R3005" s="225">
        <f>Q3005*H3005</f>
        <v>0.00050000000000000001</v>
      </c>
      <c r="S3005" s="225">
        <v>0</v>
      </c>
      <c r="T3005" s="226">
        <f>S3005*H3005</f>
        <v>0</v>
      </c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R3005" s="227" t="s">
        <v>308</v>
      </c>
      <c r="AT3005" s="227" t="s">
        <v>183</v>
      </c>
      <c r="AU3005" s="227" t="s">
        <v>80</v>
      </c>
      <c r="AY3005" s="20" t="s">
        <v>181</v>
      </c>
      <c r="BE3005" s="228">
        <f>IF(N3005="základní",J3005,0)</f>
        <v>0</v>
      </c>
      <c r="BF3005" s="228">
        <f>IF(N3005="snížená",J3005,0)</f>
        <v>0</v>
      </c>
      <c r="BG3005" s="228">
        <f>IF(N3005="zákl. přenesená",J3005,0)</f>
        <v>0</v>
      </c>
      <c r="BH3005" s="228">
        <f>IF(N3005="sníž. přenesená",J3005,0)</f>
        <v>0</v>
      </c>
      <c r="BI3005" s="228">
        <f>IF(N3005="nulová",J3005,0)</f>
        <v>0</v>
      </c>
      <c r="BJ3005" s="20" t="s">
        <v>78</v>
      </c>
      <c r="BK3005" s="228">
        <f>ROUND(I3005*H3005,2)</f>
        <v>0</v>
      </c>
      <c r="BL3005" s="20" t="s">
        <v>308</v>
      </c>
      <c r="BM3005" s="227" t="s">
        <v>4264</v>
      </c>
    </row>
    <row r="3006" s="2" customFormat="1">
      <c r="A3006" s="41"/>
      <c r="B3006" s="42"/>
      <c r="C3006" s="43"/>
      <c r="D3006" s="229" t="s">
        <v>190</v>
      </c>
      <c r="E3006" s="43"/>
      <c r="F3006" s="230" t="s">
        <v>4265</v>
      </c>
      <c r="G3006" s="43"/>
      <c r="H3006" s="43"/>
      <c r="I3006" s="231"/>
      <c r="J3006" s="43"/>
      <c r="K3006" s="43"/>
      <c r="L3006" s="47"/>
      <c r="M3006" s="232"/>
      <c r="N3006" s="233"/>
      <c r="O3006" s="87"/>
      <c r="P3006" s="87"/>
      <c r="Q3006" s="87"/>
      <c r="R3006" s="87"/>
      <c r="S3006" s="87"/>
      <c r="T3006" s="88"/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T3006" s="20" t="s">
        <v>190</v>
      </c>
      <c r="AU3006" s="20" t="s">
        <v>80</v>
      </c>
    </row>
    <row r="3007" s="2" customFormat="1" ht="24.15" customHeight="1">
      <c r="A3007" s="41"/>
      <c r="B3007" s="42"/>
      <c r="C3007" s="278" t="s">
        <v>4266</v>
      </c>
      <c r="D3007" s="278" t="s">
        <v>296</v>
      </c>
      <c r="E3007" s="279" t="s">
        <v>4267</v>
      </c>
      <c r="F3007" s="280" t="s">
        <v>4268</v>
      </c>
      <c r="G3007" s="281" t="s">
        <v>420</v>
      </c>
      <c r="H3007" s="282">
        <v>2</v>
      </c>
      <c r="I3007" s="283"/>
      <c r="J3007" s="284">
        <f>ROUND(I3007*H3007,2)</f>
        <v>0</v>
      </c>
      <c r="K3007" s="280" t="s">
        <v>19</v>
      </c>
      <c r="L3007" s="285"/>
      <c r="M3007" s="286" t="s">
        <v>19</v>
      </c>
      <c r="N3007" s="287" t="s">
        <v>42</v>
      </c>
      <c r="O3007" s="87"/>
      <c r="P3007" s="225">
        <f>O3007*H3007</f>
        <v>0</v>
      </c>
      <c r="Q3007" s="225">
        <v>0.01</v>
      </c>
      <c r="R3007" s="225">
        <f>Q3007*H3007</f>
        <v>0.02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410</v>
      </c>
      <c r="AT3007" s="227" t="s">
        <v>296</v>
      </c>
      <c r="AU3007" s="227" t="s">
        <v>80</v>
      </c>
      <c r="AY3007" s="20" t="s">
        <v>181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308</v>
      </c>
      <c r="BM3007" s="227" t="s">
        <v>4269</v>
      </c>
    </row>
    <row r="3008" s="2" customFormat="1" ht="24.15" customHeight="1">
      <c r="A3008" s="41"/>
      <c r="B3008" s="42"/>
      <c r="C3008" s="216" t="s">
        <v>4270</v>
      </c>
      <c r="D3008" s="216" t="s">
        <v>183</v>
      </c>
      <c r="E3008" s="217" t="s">
        <v>4271</v>
      </c>
      <c r="F3008" s="218" t="s">
        <v>4272</v>
      </c>
      <c r="G3008" s="219" t="s">
        <v>420</v>
      </c>
      <c r="H3008" s="220">
        <v>53</v>
      </c>
      <c r="I3008" s="221"/>
      <c r="J3008" s="222">
        <f>ROUND(I3008*H3008,2)</f>
        <v>0</v>
      </c>
      <c r="K3008" s="218" t="s">
        <v>187</v>
      </c>
      <c r="L3008" s="47"/>
      <c r="M3008" s="223" t="s">
        <v>19</v>
      </c>
      <c r="N3008" s="224" t="s">
        <v>42</v>
      </c>
      <c r="O3008" s="87"/>
      <c r="P3008" s="225">
        <f>O3008*H3008</f>
        <v>0</v>
      </c>
      <c r="Q3008" s="225">
        <v>0.00025999999999999998</v>
      </c>
      <c r="R3008" s="225">
        <f>Q3008*H3008</f>
        <v>0.013779999999999999</v>
      </c>
      <c r="S3008" s="225">
        <v>0</v>
      </c>
      <c r="T3008" s="226">
        <f>S3008*H3008</f>
        <v>0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7" t="s">
        <v>308</v>
      </c>
      <c r="AT3008" s="227" t="s">
        <v>183</v>
      </c>
      <c r="AU3008" s="227" t="s">
        <v>80</v>
      </c>
      <c r="AY3008" s="20" t="s">
        <v>181</v>
      </c>
      <c r="BE3008" s="228">
        <f>IF(N3008="základní",J3008,0)</f>
        <v>0</v>
      </c>
      <c r="BF3008" s="228">
        <f>IF(N3008="snížená",J3008,0)</f>
        <v>0</v>
      </c>
      <c r="BG3008" s="228">
        <f>IF(N3008="zákl. přenesená",J3008,0)</f>
        <v>0</v>
      </c>
      <c r="BH3008" s="228">
        <f>IF(N3008="sníž. přenesená",J3008,0)</f>
        <v>0</v>
      </c>
      <c r="BI3008" s="228">
        <f>IF(N3008="nulová",J3008,0)</f>
        <v>0</v>
      </c>
      <c r="BJ3008" s="20" t="s">
        <v>78</v>
      </c>
      <c r="BK3008" s="228">
        <f>ROUND(I3008*H3008,2)</f>
        <v>0</v>
      </c>
      <c r="BL3008" s="20" t="s">
        <v>308</v>
      </c>
      <c r="BM3008" s="227" t="s">
        <v>4273</v>
      </c>
    </row>
    <row r="3009" s="2" customFormat="1">
      <c r="A3009" s="41"/>
      <c r="B3009" s="42"/>
      <c r="C3009" s="43"/>
      <c r="D3009" s="229" t="s">
        <v>190</v>
      </c>
      <c r="E3009" s="43"/>
      <c r="F3009" s="230" t="s">
        <v>4274</v>
      </c>
      <c r="G3009" s="43"/>
      <c r="H3009" s="43"/>
      <c r="I3009" s="231"/>
      <c r="J3009" s="43"/>
      <c r="K3009" s="43"/>
      <c r="L3009" s="47"/>
      <c r="M3009" s="232"/>
      <c r="N3009" s="233"/>
      <c r="O3009" s="87"/>
      <c r="P3009" s="87"/>
      <c r="Q3009" s="87"/>
      <c r="R3009" s="87"/>
      <c r="S3009" s="87"/>
      <c r="T3009" s="88"/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T3009" s="20" t="s">
        <v>190</v>
      </c>
      <c r="AU3009" s="20" t="s">
        <v>80</v>
      </c>
    </row>
    <row r="3010" s="14" customFormat="1">
      <c r="A3010" s="14"/>
      <c r="B3010" s="245"/>
      <c r="C3010" s="246"/>
      <c r="D3010" s="236" t="s">
        <v>192</v>
      </c>
      <c r="E3010" s="247" t="s">
        <v>19</v>
      </c>
      <c r="F3010" s="248" t="s">
        <v>4275</v>
      </c>
      <c r="G3010" s="246"/>
      <c r="H3010" s="249">
        <v>53</v>
      </c>
      <c r="I3010" s="250"/>
      <c r="J3010" s="246"/>
      <c r="K3010" s="246"/>
      <c r="L3010" s="251"/>
      <c r="M3010" s="252"/>
      <c r="N3010" s="253"/>
      <c r="O3010" s="253"/>
      <c r="P3010" s="253"/>
      <c r="Q3010" s="253"/>
      <c r="R3010" s="253"/>
      <c r="S3010" s="253"/>
      <c r="T3010" s="25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55" t="s">
        <v>192</v>
      </c>
      <c r="AU3010" s="255" t="s">
        <v>80</v>
      </c>
      <c r="AV3010" s="14" t="s">
        <v>80</v>
      </c>
      <c r="AW3010" s="14" t="s">
        <v>194</v>
      </c>
      <c r="AX3010" s="14" t="s">
        <v>71</v>
      </c>
      <c r="AY3010" s="255" t="s">
        <v>181</v>
      </c>
    </row>
    <row r="3011" s="2" customFormat="1" ht="16.5" customHeight="1">
      <c r="A3011" s="41"/>
      <c r="B3011" s="42"/>
      <c r="C3011" s="278" t="s">
        <v>4276</v>
      </c>
      <c r="D3011" s="278" t="s">
        <v>296</v>
      </c>
      <c r="E3011" s="279" t="s">
        <v>4277</v>
      </c>
      <c r="F3011" s="280" t="s">
        <v>4278</v>
      </c>
      <c r="G3011" s="281" t="s">
        <v>420</v>
      </c>
      <c r="H3011" s="282">
        <v>1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0.014500000000000001</v>
      </c>
      <c r="R3011" s="225">
        <f>Q3011*H3011</f>
        <v>0.014500000000000001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410</v>
      </c>
      <c r="AT3011" s="227" t="s">
        <v>296</v>
      </c>
      <c r="AU3011" s="227" t="s">
        <v>80</v>
      </c>
      <c r="AY3011" s="20" t="s">
        <v>181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308</v>
      </c>
      <c r="BM3011" s="227" t="s">
        <v>4279</v>
      </c>
    </row>
    <row r="3012" s="2" customFormat="1" ht="16.5" customHeight="1">
      <c r="A3012" s="41"/>
      <c r="B3012" s="42"/>
      <c r="C3012" s="278" t="s">
        <v>4280</v>
      </c>
      <c r="D3012" s="278" t="s">
        <v>296</v>
      </c>
      <c r="E3012" s="279" t="s">
        <v>4281</v>
      </c>
      <c r="F3012" s="280" t="s">
        <v>4282</v>
      </c>
      <c r="G3012" s="281" t="s">
        <v>420</v>
      </c>
      <c r="H3012" s="282">
        <v>2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0.025780000000000001</v>
      </c>
      <c r="R3012" s="225">
        <f>Q3012*H3012</f>
        <v>0.051560000000000002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410</v>
      </c>
      <c r="AT3012" s="227" t="s">
        <v>296</v>
      </c>
      <c r="AU3012" s="227" t="s">
        <v>80</v>
      </c>
      <c r="AY3012" s="20" t="s">
        <v>181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308</v>
      </c>
      <c r="BM3012" s="227" t="s">
        <v>4283</v>
      </c>
    </row>
    <row r="3013" s="2" customFormat="1" ht="16.5" customHeight="1">
      <c r="A3013" s="41"/>
      <c r="B3013" s="42"/>
      <c r="C3013" s="278" t="s">
        <v>4284</v>
      </c>
      <c r="D3013" s="278" t="s">
        <v>296</v>
      </c>
      <c r="E3013" s="279" t="s">
        <v>4285</v>
      </c>
      <c r="F3013" s="280" t="s">
        <v>4286</v>
      </c>
      <c r="G3013" s="281" t="s">
        <v>420</v>
      </c>
      <c r="H3013" s="282">
        <v>3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0.025919999999999999</v>
      </c>
      <c r="R3013" s="225">
        <f>Q3013*H3013</f>
        <v>0.077759999999999996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410</v>
      </c>
      <c r="AT3013" s="227" t="s">
        <v>296</v>
      </c>
      <c r="AU3013" s="227" t="s">
        <v>80</v>
      </c>
      <c r="AY3013" s="20" t="s">
        <v>181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308</v>
      </c>
      <c r="BM3013" s="227" t="s">
        <v>4287</v>
      </c>
    </row>
    <row r="3014" s="2" customFormat="1" ht="16.5" customHeight="1">
      <c r="A3014" s="41"/>
      <c r="B3014" s="42"/>
      <c r="C3014" s="278" t="s">
        <v>4288</v>
      </c>
      <c r="D3014" s="278" t="s">
        <v>296</v>
      </c>
      <c r="E3014" s="279" t="s">
        <v>4289</v>
      </c>
      <c r="F3014" s="280" t="s">
        <v>4290</v>
      </c>
      <c r="G3014" s="281" t="s">
        <v>420</v>
      </c>
      <c r="H3014" s="282">
        <v>6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0.025919999999999999</v>
      </c>
      <c r="R3014" s="225">
        <f>Q3014*H3014</f>
        <v>0.15551999999999999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410</v>
      </c>
      <c r="AT3014" s="227" t="s">
        <v>296</v>
      </c>
      <c r="AU3014" s="227" t="s">
        <v>80</v>
      </c>
      <c r="AY3014" s="20" t="s">
        <v>181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308</v>
      </c>
      <c r="BM3014" s="227" t="s">
        <v>4291</v>
      </c>
    </row>
    <row r="3015" s="2" customFormat="1" ht="16.5" customHeight="1">
      <c r="A3015" s="41"/>
      <c r="B3015" s="42"/>
      <c r="C3015" s="278" t="s">
        <v>4292</v>
      </c>
      <c r="D3015" s="278" t="s">
        <v>296</v>
      </c>
      <c r="E3015" s="279" t="s">
        <v>4293</v>
      </c>
      <c r="F3015" s="280" t="s">
        <v>4294</v>
      </c>
      <c r="G3015" s="281" t="s">
        <v>420</v>
      </c>
      <c r="H3015" s="282">
        <v>3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0.032399999999999998</v>
      </c>
      <c r="R3015" s="225">
        <f>Q3015*H3015</f>
        <v>0.097199999999999995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410</v>
      </c>
      <c r="AT3015" s="227" t="s">
        <v>296</v>
      </c>
      <c r="AU3015" s="227" t="s">
        <v>80</v>
      </c>
      <c r="AY3015" s="20" t="s">
        <v>181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308</v>
      </c>
      <c r="BM3015" s="227" t="s">
        <v>4295</v>
      </c>
    </row>
    <row r="3016" s="2" customFormat="1" ht="16.5" customHeight="1">
      <c r="A3016" s="41"/>
      <c r="B3016" s="42"/>
      <c r="C3016" s="278" t="s">
        <v>4296</v>
      </c>
      <c r="D3016" s="278" t="s">
        <v>296</v>
      </c>
      <c r="E3016" s="279" t="s">
        <v>4297</v>
      </c>
      <c r="F3016" s="280" t="s">
        <v>4298</v>
      </c>
      <c r="G3016" s="281" t="s">
        <v>420</v>
      </c>
      <c r="H3016" s="282">
        <v>6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0.053870000000000001</v>
      </c>
      <c r="R3016" s="225">
        <f>Q3016*H3016</f>
        <v>0.32322000000000001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410</v>
      </c>
      <c r="AT3016" s="227" t="s">
        <v>296</v>
      </c>
      <c r="AU3016" s="227" t="s">
        <v>80</v>
      </c>
      <c r="AY3016" s="20" t="s">
        <v>181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308</v>
      </c>
      <c r="BM3016" s="227" t="s">
        <v>4299</v>
      </c>
    </row>
    <row r="3017" s="2" customFormat="1" ht="16.5" customHeight="1">
      <c r="A3017" s="41"/>
      <c r="B3017" s="42"/>
      <c r="C3017" s="278" t="s">
        <v>4300</v>
      </c>
      <c r="D3017" s="278" t="s">
        <v>296</v>
      </c>
      <c r="E3017" s="279" t="s">
        <v>4301</v>
      </c>
      <c r="F3017" s="280" t="s">
        <v>4302</v>
      </c>
      <c r="G3017" s="281" t="s">
        <v>420</v>
      </c>
      <c r="H3017" s="282">
        <v>1</v>
      </c>
      <c r="I3017" s="283"/>
      <c r="J3017" s="284">
        <f>ROUND(I3017*H3017,2)</f>
        <v>0</v>
      </c>
      <c r="K3017" s="280" t="s">
        <v>19</v>
      </c>
      <c r="L3017" s="285"/>
      <c r="M3017" s="286" t="s">
        <v>19</v>
      </c>
      <c r="N3017" s="287" t="s">
        <v>42</v>
      </c>
      <c r="O3017" s="87"/>
      <c r="P3017" s="225">
        <f>O3017*H3017</f>
        <v>0</v>
      </c>
      <c r="Q3017" s="225">
        <v>0.042750000000000003</v>
      </c>
      <c r="R3017" s="225">
        <f>Q3017*H3017</f>
        <v>0.042750000000000003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410</v>
      </c>
      <c r="AT3017" s="227" t="s">
        <v>296</v>
      </c>
      <c r="AU3017" s="227" t="s">
        <v>80</v>
      </c>
      <c r="AY3017" s="20" t="s">
        <v>181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308</v>
      </c>
      <c r="BM3017" s="227" t="s">
        <v>4303</v>
      </c>
    </row>
    <row r="3018" s="2" customFormat="1" ht="16.5" customHeight="1">
      <c r="A3018" s="41"/>
      <c r="B3018" s="42"/>
      <c r="C3018" s="278" t="s">
        <v>4304</v>
      </c>
      <c r="D3018" s="278" t="s">
        <v>296</v>
      </c>
      <c r="E3018" s="279" t="s">
        <v>4305</v>
      </c>
      <c r="F3018" s="280" t="s">
        <v>4306</v>
      </c>
      <c r="G3018" s="281" t="s">
        <v>420</v>
      </c>
      <c r="H3018" s="282">
        <v>3</v>
      </c>
      <c r="I3018" s="283"/>
      <c r="J3018" s="284">
        <f>ROUND(I3018*H3018,2)</f>
        <v>0</v>
      </c>
      <c r="K3018" s="280" t="s">
        <v>19</v>
      </c>
      <c r="L3018" s="285"/>
      <c r="M3018" s="286" t="s">
        <v>19</v>
      </c>
      <c r="N3018" s="287" t="s">
        <v>42</v>
      </c>
      <c r="O3018" s="87"/>
      <c r="P3018" s="225">
        <f>O3018*H3018</f>
        <v>0</v>
      </c>
      <c r="Q3018" s="225">
        <v>0.038240000000000003</v>
      </c>
      <c r="R3018" s="225">
        <f>Q3018*H3018</f>
        <v>0.11472000000000002</v>
      </c>
      <c r="S3018" s="225">
        <v>0</v>
      </c>
      <c r="T3018" s="226">
        <f>S3018*H3018</f>
        <v>0</v>
      </c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R3018" s="227" t="s">
        <v>410</v>
      </c>
      <c r="AT3018" s="227" t="s">
        <v>296</v>
      </c>
      <c r="AU3018" s="227" t="s">
        <v>80</v>
      </c>
      <c r="AY3018" s="20" t="s">
        <v>181</v>
      </c>
      <c r="BE3018" s="228">
        <f>IF(N3018="základní",J3018,0)</f>
        <v>0</v>
      </c>
      <c r="BF3018" s="228">
        <f>IF(N3018="snížená",J3018,0)</f>
        <v>0</v>
      </c>
      <c r="BG3018" s="228">
        <f>IF(N3018="zákl. přenesená",J3018,0)</f>
        <v>0</v>
      </c>
      <c r="BH3018" s="228">
        <f>IF(N3018="sníž. přenesená",J3018,0)</f>
        <v>0</v>
      </c>
      <c r="BI3018" s="228">
        <f>IF(N3018="nulová",J3018,0)</f>
        <v>0</v>
      </c>
      <c r="BJ3018" s="20" t="s">
        <v>78</v>
      </c>
      <c r="BK3018" s="228">
        <f>ROUND(I3018*H3018,2)</f>
        <v>0</v>
      </c>
      <c r="BL3018" s="20" t="s">
        <v>308</v>
      </c>
      <c r="BM3018" s="227" t="s">
        <v>4307</v>
      </c>
    </row>
    <row r="3019" s="2" customFormat="1" ht="16.5" customHeight="1">
      <c r="A3019" s="41"/>
      <c r="B3019" s="42"/>
      <c r="C3019" s="278" t="s">
        <v>4308</v>
      </c>
      <c r="D3019" s="278" t="s">
        <v>296</v>
      </c>
      <c r="E3019" s="279" t="s">
        <v>4309</v>
      </c>
      <c r="F3019" s="280" t="s">
        <v>4310</v>
      </c>
      <c r="G3019" s="281" t="s">
        <v>420</v>
      </c>
      <c r="H3019" s="282">
        <v>3</v>
      </c>
      <c r="I3019" s="283"/>
      <c r="J3019" s="284">
        <f>ROUND(I3019*H3019,2)</f>
        <v>0</v>
      </c>
      <c r="K3019" s="280" t="s">
        <v>19</v>
      </c>
      <c r="L3019" s="285"/>
      <c r="M3019" s="286" t="s">
        <v>19</v>
      </c>
      <c r="N3019" s="287" t="s">
        <v>42</v>
      </c>
      <c r="O3019" s="87"/>
      <c r="P3019" s="225">
        <f>O3019*H3019</f>
        <v>0</v>
      </c>
      <c r="Q3019" s="225">
        <v>0.0189</v>
      </c>
      <c r="R3019" s="225">
        <f>Q3019*H3019</f>
        <v>0.0567</v>
      </c>
      <c r="S3019" s="225">
        <v>0</v>
      </c>
      <c r="T3019" s="226">
        <f>S3019*H3019</f>
        <v>0</v>
      </c>
      <c r="U3019" s="41"/>
      <c r="V3019" s="41"/>
      <c r="W3019" s="41"/>
      <c r="X3019" s="41"/>
      <c r="Y3019" s="41"/>
      <c r="Z3019" s="41"/>
      <c r="AA3019" s="41"/>
      <c r="AB3019" s="41"/>
      <c r="AC3019" s="41"/>
      <c r="AD3019" s="41"/>
      <c r="AE3019" s="41"/>
      <c r="AR3019" s="227" t="s">
        <v>410</v>
      </c>
      <c r="AT3019" s="227" t="s">
        <v>296</v>
      </c>
      <c r="AU3019" s="227" t="s">
        <v>80</v>
      </c>
      <c r="AY3019" s="20" t="s">
        <v>181</v>
      </c>
      <c r="BE3019" s="228">
        <f>IF(N3019="základní",J3019,0)</f>
        <v>0</v>
      </c>
      <c r="BF3019" s="228">
        <f>IF(N3019="snížená",J3019,0)</f>
        <v>0</v>
      </c>
      <c r="BG3019" s="228">
        <f>IF(N3019="zákl. přenesená",J3019,0)</f>
        <v>0</v>
      </c>
      <c r="BH3019" s="228">
        <f>IF(N3019="sníž. přenesená",J3019,0)</f>
        <v>0</v>
      </c>
      <c r="BI3019" s="228">
        <f>IF(N3019="nulová",J3019,0)</f>
        <v>0</v>
      </c>
      <c r="BJ3019" s="20" t="s">
        <v>78</v>
      </c>
      <c r="BK3019" s="228">
        <f>ROUND(I3019*H3019,2)</f>
        <v>0</v>
      </c>
      <c r="BL3019" s="20" t="s">
        <v>308</v>
      </c>
      <c r="BM3019" s="227" t="s">
        <v>4311</v>
      </c>
    </row>
    <row r="3020" s="2" customFormat="1" ht="33" customHeight="1">
      <c r="A3020" s="41"/>
      <c r="B3020" s="42"/>
      <c r="C3020" s="216" t="s">
        <v>4312</v>
      </c>
      <c r="D3020" s="216" t="s">
        <v>183</v>
      </c>
      <c r="E3020" s="217" t="s">
        <v>4313</v>
      </c>
      <c r="F3020" s="218" t="s">
        <v>4314</v>
      </c>
      <c r="G3020" s="219" t="s">
        <v>283</v>
      </c>
      <c r="H3020" s="220">
        <v>104.024</v>
      </c>
      <c r="I3020" s="221"/>
      <c r="J3020" s="222">
        <f>ROUND(I3020*H3020,2)</f>
        <v>0</v>
      </c>
      <c r="K3020" s="218" t="s">
        <v>187</v>
      </c>
      <c r="L3020" s="47"/>
      <c r="M3020" s="223" t="s">
        <v>19</v>
      </c>
      <c r="N3020" s="224" t="s">
        <v>42</v>
      </c>
      <c r="O3020" s="87"/>
      <c r="P3020" s="225">
        <f>O3020*H3020</f>
        <v>0</v>
      </c>
      <c r="Q3020" s="225">
        <v>0.00025999999999999998</v>
      </c>
      <c r="R3020" s="225">
        <f>Q3020*H3020</f>
        <v>0.027046239999999999</v>
      </c>
      <c r="S3020" s="225">
        <v>0</v>
      </c>
      <c r="T3020" s="226">
        <f>S3020*H3020</f>
        <v>0</v>
      </c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R3020" s="227" t="s">
        <v>308</v>
      </c>
      <c r="AT3020" s="227" t="s">
        <v>183</v>
      </c>
      <c r="AU3020" s="227" t="s">
        <v>80</v>
      </c>
      <c r="AY3020" s="20" t="s">
        <v>181</v>
      </c>
      <c r="BE3020" s="228">
        <f>IF(N3020="základní",J3020,0)</f>
        <v>0</v>
      </c>
      <c r="BF3020" s="228">
        <f>IF(N3020="snížená",J3020,0)</f>
        <v>0</v>
      </c>
      <c r="BG3020" s="228">
        <f>IF(N3020="zákl. přenesená",J3020,0)</f>
        <v>0</v>
      </c>
      <c r="BH3020" s="228">
        <f>IF(N3020="sníž. přenesená",J3020,0)</f>
        <v>0</v>
      </c>
      <c r="BI3020" s="228">
        <f>IF(N3020="nulová",J3020,0)</f>
        <v>0</v>
      </c>
      <c r="BJ3020" s="20" t="s">
        <v>78</v>
      </c>
      <c r="BK3020" s="228">
        <f>ROUND(I3020*H3020,2)</f>
        <v>0</v>
      </c>
      <c r="BL3020" s="20" t="s">
        <v>308</v>
      </c>
      <c r="BM3020" s="227" t="s">
        <v>4315</v>
      </c>
    </row>
    <row r="3021" s="2" customFormat="1">
      <c r="A3021" s="41"/>
      <c r="B3021" s="42"/>
      <c r="C3021" s="43"/>
      <c r="D3021" s="229" t="s">
        <v>190</v>
      </c>
      <c r="E3021" s="43"/>
      <c r="F3021" s="230" t="s">
        <v>4316</v>
      </c>
      <c r="G3021" s="43"/>
      <c r="H3021" s="43"/>
      <c r="I3021" s="231"/>
      <c r="J3021" s="43"/>
      <c r="K3021" s="43"/>
      <c r="L3021" s="47"/>
      <c r="M3021" s="232"/>
      <c r="N3021" s="233"/>
      <c r="O3021" s="87"/>
      <c r="P3021" s="87"/>
      <c r="Q3021" s="87"/>
      <c r="R3021" s="87"/>
      <c r="S3021" s="87"/>
      <c r="T3021" s="88"/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T3021" s="20" t="s">
        <v>190</v>
      </c>
      <c r="AU3021" s="20" t="s">
        <v>80</v>
      </c>
    </row>
    <row r="3022" s="14" customFormat="1">
      <c r="A3022" s="14"/>
      <c r="B3022" s="245"/>
      <c r="C3022" s="246"/>
      <c r="D3022" s="236" t="s">
        <v>192</v>
      </c>
      <c r="E3022" s="247" t="s">
        <v>19</v>
      </c>
      <c r="F3022" s="248" t="s">
        <v>4317</v>
      </c>
      <c r="G3022" s="246"/>
      <c r="H3022" s="249">
        <v>104.02419999999999</v>
      </c>
      <c r="I3022" s="250"/>
      <c r="J3022" s="246"/>
      <c r="K3022" s="246"/>
      <c r="L3022" s="251"/>
      <c r="M3022" s="252"/>
      <c r="N3022" s="253"/>
      <c r="O3022" s="253"/>
      <c r="P3022" s="253"/>
      <c r="Q3022" s="253"/>
      <c r="R3022" s="253"/>
      <c r="S3022" s="253"/>
      <c r="T3022" s="25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55" t="s">
        <v>192</v>
      </c>
      <c r="AU3022" s="255" t="s">
        <v>80</v>
      </c>
      <c r="AV3022" s="14" t="s">
        <v>80</v>
      </c>
      <c r="AW3022" s="14" t="s">
        <v>194</v>
      </c>
      <c r="AX3022" s="14" t="s">
        <v>71</v>
      </c>
      <c r="AY3022" s="255" t="s">
        <v>181</v>
      </c>
    </row>
    <row r="3023" s="2" customFormat="1" ht="16.5" customHeight="1">
      <c r="A3023" s="41"/>
      <c r="B3023" s="42"/>
      <c r="C3023" s="278" t="s">
        <v>4318</v>
      </c>
      <c r="D3023" s="278" t="s">
        <v>296</v>
      </c>
      <c r="E3023" s="279" t="s">
        <v>4319</v>
      </c>
      <c r="F3023" s="280" t="s">
        <v>4320</v>
      </c>
      <c r="G3023" s="281" t="s">
        <v>420</v>
      </c>
      <c r="H3023" s="282">
        <v>2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0.033329999999999999</v>
      </c>
      <c r="R3023" s="225">
        <f>Q3023*H3023</f>
        <v>0.066659999999999997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410</v>
      </c>
      <c r="AT3023" s="227" t="s">
        <v>296</v>
      </c>
      <c r="AU3023" s="227" t="s">
        <v>80</v>
      </c>
      <c r="AY3023" s="20" t="s">
        <v>181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308</v>
      </c>
      <c r="BM3023" s="227" t="s">
        <v>4321</v>
      </c>
    </row>
    <row r="3024" s="2" customFormat="1" ht="16.5" customHeight="1">
      <c r="A3024" s="41"/>
      <c r="B3024" s="42"/>
      <c r="C3024" s="278" t="s">
        <v>4322</v>
      </c>
      <c r="D3024" s="278" t="s">
        <v>296</v>
      </c>
      <c r="E3024" s="279" t="s">
        <v>4323</v>
      </c>
      <c r="F3024" s="280" t="s">
        <v>4324</v>
      </c>
      <c r="G3024" s="281" t="s">
        <v>420</v>
      </c>
      <c r="H3024" s="282">
        <v>4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0.082500000000000004</v>
      </c>
      <c r="R3024" s="225">
        <f>Q3024*H3024</f>
        <v>0.33000000000000002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410</v>
      </c>
      <c r="AT3024" s="227" t="s">
        <v>296</v>
      </c>
      <c r="AU3024" s="227" t="s">
        <v>80</v>
      </c>
      <c r="AY3024" s="20" t="s">
        <v>181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308</v>
      </c>
      <c r="BM3024" s="227" t="s">
        <v>4325</v>
      </c>
    </row>
    <row r="3025" s="2" customFormat="1" ht="16.5" customHeight="1">
      <c r="A3025" s="41"/>
      <c r="B3025" s="42"/>
      <c r="C3025" s="278" t="s">
        <v>4326</v>
      </c>
      <c r="D3025" s="278" t="s">
        <v>296</v>
      </c>
      <c r="E3025" s="279" t="s">
        <v>4327</v>
      </c>
      <c r="F3025" s="280" t="s">
        <v>4328</v>
      </c>
      <c r="G3025" s="281" t="s">
        <v>420</v>
      </c>
      <c r="H3025" s="282">
        <v>4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0.071859999999999993</v>
      </c>
      <c r="R3025" s="225">
        <f>Q3025*H3025</f>
        <v>0.28743999999999997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410</v>
      </c>
      <c r="AT3025" s="227" t="s">
        <v>296</v>
      </c>
      <c r="AU3025" s="227" t="s">
        <v>80</v>
      </c>
      <c r="AY3025" s="20" t="s">
        <v>181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308</v>
      </c>
      <c r="BM3025" s="227" t="s">
        <v>4329</v>
      </c>
    </row>
    <row r="3026" s="2" customFormat="1" ht="16.5" customHeight="1">
      <c r="A3026" s="41"/>
      <c r="B3026" s="42"/>
      <c r="C3026" s="278" t="s">
        <v>4330</v>
      </c>
      <c r="D3026" s="278" t="s">
        <v>296</v>
      </c>
      <c r="E3026" s="279" t="s">
        <v>4331</v>
      </c>
      <c r="F3026" s="280" t="s">
        <v>4332</v>
      </c>
      <c r="G3026" s="281" t="s">
        <v>420</v>
      </c>
      <c r="H3026" s="282">
        <v>7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0.059839999999999997</v>
      </c>
      <c r="R3026" s="225">
        <f>Q3026*H3026</f>
        <v>0.41887999999999997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410</v>
      </c>
      <c r="AT3026" s="227" t="s">
        <v>296</v>
      </c>
      <c r="AU3026" s="227" t="s">
        <v>80</v>
      </c>
      <c r="AY3026" s="20" t="s">
        <v>181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308</v>
      </c>
      <c r="BM3026" s="227" t="s">
        <v>4333</v>
      </c>
    </row>
    <row r="3027" s="2" customFormat="1" ht="16.5" customHeight="1">
      <c r="A3027" s="41"/>
      <c r="B3027" s="42"/>
      <c r="C3027" s="278" t="s">
        <v>4334</v>
      </c>
      <c r="D3027" s="278" t="s">
        <v>296</v>
      </c>
      <c r="E3027" s="279" t="s">
        <v>4335</v>
      </c>
      <c r="F3027" s="280" t="s">
        <v>4336</v>
      </c>
      <c r="G3027" s="281" t="s">
        <v>420</v>
      </c>
      <c r="H3027" s="282">
        <v>1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0.056439999999999997</v>
      </c>
      <c r="R3027" s="225">
        <f>Q3027*H3027</f>
        <v>0.056439999999999997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410</v>
      </c>
      <c r="AT3027" s="227" t="s">
        <v>296</v>
      </c>
      <c r="AU3027" s="227" t="s">
        <v>80</v>
      </c>
      <c r="AY3027" s="20" t="s">
        <v>181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308</v>
      </c>
      <c r="BM3027" s="227" t="s">
        <v>4337</v>
      </c>
    </row>
    <row r="3028" s="2" customFormat="1" ht="16.5" customHeight="1">
      <c r="A3028" s="41"/>
      <c r="B3028" s="42"/>
      <c r="C3028" s="278" t="s">
        <v>4338</v>
      </c>
      <c r="D3028" s="278" t="s">
        <v>296</v>
      </c>
      <c r="E3028" s="279" t="s">
        <v>4339</v>
      </c>
      <c r="F3028" s="280" t="s">
        <v>4340</v>
      </c>
      <c r="G3028" s="281" t="s">
        <v>420</v>
      </c>
      <c r="H3028" s="282">
        <v>7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0.09375</v>
      </c>
      <c r="R3028" s="225">
        <f>Q3028*H3028</f>
        <v>0.65625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410</v>
      </c>
      <c r="AT3028" s="227" t="s">
        <v>296</v>
      </c>
      <c r="AU3028" s="227" t="s">
        <v>80</v>
      </c>
      <c r="AY3028" s="20" t="s">
        <v>181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308</v>
      </c>
      <c r="BM3028" s="227" t="s">
        <v>4341</v>
      </c>
    </row>
    <row r="3029" s="2" customFormat="1" ht="16.5" customHeight="1">
      <c r="A3029" s="41"/>
      <c r="B3029" s="42"/>
      <c r="C3029" s="278" t="s">
        <v>4342</v>
      </c>
      <c r="D3029" s="278" t="s">
        <v>296</v>
      </c>
      <c r="E3029" s="279" t="s">
        <v>4343</v>
      </c>
      <c r="F3029" s="280" t="s">
        <v>4344</v>
      </c>
      <c r="G3029" s="281" t="s">
        <v>420</v>
      </c>
      <c r="H3029" s="282">
        <v>1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0.052249999999999998</v>
      </c>
      <c r="R3029" s="225">
        <f>Q3029*H3029</f>
        <v>0.052249999999999998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410</v>
      </c>
      <c r="AT3029" s="227" t="s">
        <v>296</v>
      </c>
      <c r="AU3029" s="227" t="s">
        <v>80</v>
      </c>
      <c r="AY3029" s="20" t="s">
        <v>181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308</v>
      </c>
      <c r="BM3029" s="227" t="s">
        <v>4345</v>
      </c>
    </row>
    <row r="3030" s="2" customFormat="1" ht="16.5" customHeight="1">
      <c r="A3030" s="41"/>
      <c r="B3030" s="42"/>
      <c r="C3030" s="278" t="s">
        <v>4346</v>
      </c>
      <c r="D3030" s="278" t="s">
        <v>296</v>
      </c>
      <c r="E3030" s="279" t="s">
        <v>4347</v>
      </c>
      <c r="F3030" s="280" t="s">
        <v>4348</v>
      </c>
      <c r="G3030" s="281" t="s">
        <v>420</v>
      </c>
      <c r="H3030" s="282">
        <v>7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0.067900000000000002</v>
      </c>
      <c r="R3030" s="225">
        <f>Q3030*H3030</f>
        <v>0.4753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410</v>
      </c>
      <c r="AT3030" s="227" t="s">
        <v>296</v>
      </c>
      <c r="AU3030" s="227" t="s">
        <v>80</v>
      </c>
      <c r="AY3030" s="20" t="s">
        <v>181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308</v>
      </c>
      <c r="BM3030" s="227" t="s">
        <v>4349</v>
      </c>
    </row>
    <row r="3031" s="2" customFormat="1" ht="16.5" customHeight="1">
      <c r="A3031" s="41"/>
      <c r="B3031" s="42"/>
      <c r="C3031" s="278" t="s">
        <v>4350</v>
      </c>
      <c r="D3031" s="278" t="s">
        <v>296</v>
      </c>
      <c r="E3031" s="279" t="s">
        <v>4351</v>
      </c>
      <c r="F3031" s="280" t="s">
        <v>4352</v>
      </c>
      <c r="G3031" s="281" t="s">
        <v>420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0.073440000000000005</v>
      </c>
      <c r="R3031" s="225">
        <f>Q3031*H3031</f>
        <v>0.073440000000000005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410</v>
      </c>
      <c r="AT3031" s="227" t="s">
        <v>296</v>
      </c>
      <c r="AU3031" s="227" t="s">
        <v>80</v>
      </c>
      <c r="AY3031" s="20" t="s">
        <v>181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308</v>
      </c>
      <c r="BM3031" s="227" t="s">
        <v>4353</v>
      </c>
    </row>
    <row r="3032" s="2" customFormat="1" ht="16.5" customHeight="1">
      <c r="A3032" s="41"/>
      <c r="B3032" s="42"/>
      <c r="C3032" s="278" t="s">
        <v>4354</v>
      </c>
      <c r="D3032" s="278" t="s">
        <v>296</v>
      </c>
      <c r="E3032" s="279" t="s">
        <v>4355</v>
      </c>
      <c r="F3032" s="280" t="s">
        <v>4356</v>
      </c>
      <c r="G3032" s="281" t="s">
        <v>420</v>
      </c>
      <c r="H3032" s="282">
        <v>1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0.070330000000000004</v>
      </c>
      <c r="R3032" s="225">
        <f>Q3032*H3032</f>
        <v>0.070330000000000004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410</v>
      </c>
      <c r="AT3032" s="227" t="s">
        <v>296</v>
      </c>
      <c r="AU3032" s="227" t="s">
        <v>80</v>
      </c>
      <c r="AY3032" s="20" t="s">
        <v>181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308</v>
      </c>
      <c r="BM3032" s="227" t="s">
        <v>4357</v>
      </c>
    </row>
    <row r="3033" s="2" customFormat="1" ht="16.5" customHeight="1">
      <c r="A3033" s="41"/>
      <c r="B3033" s="42"/>
      <c r="C3033" s="278" t="s">
        <v>4358</v>
      </c>
      <c r="D3033" s="278" t="s">
        <v>296</v>
      </c>
      <c r="E3033" s="279" t="s">
        <v>4359</v>
      </c>
      <c r="F3033" s="280" t="s">
        <v>4360</v>
      </c>
      <c r="G3033" s="281" t="s">
        <v>420</v>
      </c>
      <c r="H3033" s="282">
        <v>2</v>
      </c>
      <c r="I3033" s="283"/>
      <c r="J3033" s="284">
        <f>ROUND(I3033*H3033,2)</f>
        <v>0</v>
      </c>
      <c r="K3033" s="280" t="s">
        <v>19</v>
      </c>
      <c r="L3033" s="285"/>
      <c r="M3033" s="286" t="s">
        <v>19</v>
      </c>
      <c r="N3033" s="287" t="s">
        <v>42</v>
      </c>
      <c r="O3033" s="87"/>
      <c r="P3033" s="225">
        <f>O3033*H3033</f>
        <v>0</v>
      </c>
      <c r="Q3033" s="225">
        <v>0.064259999999999998</v>
      </c>
      <c r="R3033" s="225">
        <f>Q3033*H3033</f>
        <v>0.12852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410</v>
      </c>
      <c r="AT3033" s="227" t="s">
        <v>296</v>
      </c>
      <c r="AU3033" s="227" t="s">
        <v>80</v>
      </c>
      <c r="AY3033" s="20" t="s">
        <v>181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308</v>
      </c>
      <c r="BM3033" s="227" t="s">
        <v>4361</v>
      </c>
    </row>
    <row r="3034" s="2" customFormat="1" ht="33" customHeight="1">
      <c r="A3034" s="41"/>
      <c r="B3034" s="42"/>
      <c r="C3034" s="216" t="s">
        <v>4362</v>
      </c>
      <c r="D3034" s="216" t="s">
        <v>183</v>
      </c>
      <c r="E3034" s="217" t="s">
        <v>4363</v>
      </c>
      <c r="F3034" s="218" t="s">
        <v>4364</v>
      </c>
      <c r="G3034" s="219" t="s">
        <v>283</v>
      </c>
      <c r="H3034" s="220">
        <v>370.154</v>
      </c>
      <c r="I3034" s="221"/>
      <c r="J3034" s="222">
        <f>ROUND(I3034*H3034,2)</f>
        <v>0</v>
      </c>
      <c r="K3034" s="218" t="s">
        <v>187</v>
      </c>
      <c r="L3034" s="47"/>
      <c r="M3034" s="223" t="s">
        <v>19</v>
      </c>
      <c r="N3034" s="224" t="s">
        <v>42</v>
      </c>
      <c r="O3034" s="87"/>
      <c r="P3034" s="225">
        <f>O3034*H3034</f>
        <v>0</v>
      </c>
      <c r="Q3034" s="225">
        <v>0.00025000000000000001</v>
      </c>
      <c r="R3034" s="225">
        <f>Q3034*H3034</f>
        <v>0.092538499999999996</v>
      </c>
      <c r="S3034" s="225">
        <v>0</v>
      </c>
      <c r="T3034" s="226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27" t="s">
        <v>308</v>
      </c>
      <c r="AT3034" s="227" t="s">
        <v>183</v>
      </c>
      <c r="AU3034" s="227" t="s">
        <v>80</v>
      </c>
      <c r="AY3034" s="20" t="s">
        <v>181</v>
      </c>
      <c r="BE3034" s="228">
        <f>IF(N3034="základní",J3034,0)</f>
        <v>0</v>
      </c>
      <c r="BF3034" s="228">
        <f>IF(N3034="snížená",J3034,0)</f>
        <v>0</v>
      </c>
      <c r="BG3034" s="228">
        <f>IF(N3034="zákl. přenesená",J3034,0)</f>
        <v>0</v>
      </c>
      <c r="BH3034" s="228">
        <f>IF(N3034="sníž. přenesená",J3034,0)</f>
        <v>0</v>
      </c>
      <c r="BI3034" s="228">
        <f>IF(N3034="nulová",J3034,0)</f>
        <v>0</v>
      </c>
      <c r="BJ3034" s="20" t="s">
        <v>78</v>
      </c>
      <c r="BK3034" s="228">
        <f>ROUND(I3034*H3034,2)</f>
        <v>0</v>
      </c>
      <c r="BL3034" s="20" t="s">
        <v>308</v>
      </c>
      <c r="BM3034" s="227" t="s">
        <v>4365</v>
      </c>
    </row>
    <row r="3035" s="2" customFormat="1">
      <c r="A3035" s="41"/>
      <c r="B3035" s="42"/>
      <c r="C3035" s="43"/>
      <c r="D3035" s="229" t="s">
        <v>190</v>
      </c>
      <c r="E3035" s="43"/>
      <c r="F3035" s="230" t="s">
        <v>4366</v>
      </c>
      <c r="G3035" s="43"/>
      <c r="H3035" s="43"/>
      <c r="I3035" s="231"/>
      <c r="J3035" s="43"/>
      <c r="K3035" s="43"/>
      <c r="L3035" s="47"/>
      <c r="M3035" s="232"/>
      <c r="N3035" s="233"/>
      <c r="O3035" s="87"/>
      <c r="P3035" s="87"/>
      <c r="Q3035" s="87"/>
      <c r="R3035" s="87"/>
      <c r="S3035" s="87"/>
      <c r="T3035" s="88"/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T3035" s="20" t="s">
        <v>190</v>
      </c>
      <c r="AU3035" s="20" t="s">
        <v>80</v>
      </c>
    </row>
    <row r="3036" s="14" customFormat="1">
      <c r="A3036" s="14"/>
      <c r="B3036" s="245"/>
      <c r="C3036" s="246"/>
      <c r="D3036" s="236" t="s">
        <v>192</v>
      </c>
      <c r="E3036" s="247" t="s">
        <v>19</v>
      </c>
      <c r="F3036" s="248" t="s">
        <v>4367</v>
      </c>
      <c r="G3036" s="246"/>
      <c r="H3036" s="249">
        <v>219.52860000000001</v>
      </c>
      <c r="I3036" s="250"/>
      <c r="J3036" s="246"/>
      <c r="K3036" s="246"/>
      <c r="L3036" s="251"/>
      <c r="M3036" s="252"/>
      <c r="N3036" s="253"/>
      <c r="O3036" s="253"/>
      <c r="P3036" s="253"/>
      <c r="Q3036" s="253"/>
      <c r="R3036" s="253"/>
      <c r="S3036" s="253"/>
      <c r="T3036" s="25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5" t="s">
        <v>192</v>
      </c>
      <c r="AU3036" s="255" t="s">
        <v>80</v>
      </c>
      <c r="AV3036" s="14" t="s">
        <v>80</v>
      </c>
      <c r="AW3036" s="14" t="s">
        <v>194</v>
      </c>
      <c r="AX3036" s="14" t="s">
        <v>71</v>
      </c>
      <c r="AY3036" s="255" t="s">
        <v>181</v>
      </c>
    </row>
    <row r="3037" s="14" customFormat="1">
      <c r="A3037" s="14"/>
      <c r="B3037" s="245"/>
      <c r="C3037" s="246"/>
      <c r="D3037" s="236" t="s">
        <v>192</v>
      </c>
      <c r="E3037" s="247" t="s">
        <v>19</v>
      </c>
      <c r="F3037" s="248" t="s">
        <v>4368</v>
      </c>
      <c r="G3037" s="246"/>
      <c r="H3037" s="249">
        <v>150.62540000000001</v>
      </c>
      <c r="I3037" s="250"/>
      <c r="J3037" s="246"/>
      <c r="K3037" s="246"/>
      <c r="L3037" s="251"/>
      <c r="M3037" s="252"/>
      <c r="N3037" s="253"/>
      <c r="O3037" s="253"/>
      <c r="P3037" s="253"/>
      <c r="Q3037" s="253"/>
      <c r="R3037" s="253"/>
      <c r="S3037" s="253"/>
      <c r="T3037" s="25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55" t="s">
        <v>192</v>
      </c>
      <c r="AU3037" s="255" t="s">
        <v>80</v>
      </c>
      <c r="AV3037" s="14" t="s">
        <v>80</v>
      </c>
      <c r="AW3037" s="14" t="s">
        <v>194</v>
      </c>
      <c r="AX3037" s="14" t="s">
        <v>71</v>
      </c>
      <c r="AY3037" s="255" t="s">
        <v>181</v>
      </c>
    </row>
    <row r="3038" s="2" customFormat="1" ht="16.5" customHeight="1">
      <c r="A3038" s="41"/>
      <c r="B3038" s="42"/>
      <c r="C3038" s="278" t="s">
        <v>4369</v>
      </c>
      <c r="D3038" s="278" t="s">
        <v>296</v>
      </c>
      <c r="E3038" s="279" t="s">
        <v>4370</v>
      </c>
      <c r="F3038" s="280" t="s">
        <v>4371</v>
      </c>
      <c r="G3038" s="281" t="s">
        <v>420</v>
      </c>
      <c r="H3038" s="282">
        <v>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0.099000000000000005</v>
      </c>
      <c r="R3038" s="225">
        <f>Q3038*H3038</f>
        <v>0.19800000000000001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410</v>
      </c>
      <c r="AT3038" s="227" t="s">
        <v>296</v>
      </c>
      <c r="AU3038" s="227" t="s">
        <v>80</v>
      </c>
      <c r="AY3038" s="20" t="s">
        <v>181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308</v>
      </c>
      <c r="BM3038" s="227" t="s">
        <v>4372</v>
      </c>
    </row>
    <row r="3039" s="2" customFormat="1" ht="16.5" customHeight="1">
      <c r="A3039" s="41"/>
      <c r="B3039" s="42"/>
      <c r="C3039" s="278" t="s">
        <v>4373</v>
      </c>
      <c r="D3039" s="278" t="s">
        <v>296</v>
      </c>
      <c r="E3039" s="279" t="s">
        <v>4374</v>
      </c>
      <c r="F3039" s="280" t="s">
        <v>4375</v>
      </c>
      <c r="G3039" s="281" t="s">
        <v>420</v>
      </c>
      <c r="H3039" s="282">
        <v>2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0.099000000000000005</v>
      </c>
      <c r="R3039" s="225">
        <f>Q3039*H3039</f>
        <v>0.19800000000000001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410</v>
      </c>
      <c r="AT3039" s="227" t="s">
        <v>296</v>
      </c>
      <c r="AU3039" s="227" t="s">
        <v>80</v>
      </c>
      <c r="AY3039" s="20" t="s">
        <v>181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308</v>
      </c>
      <c r="BM3039" s="227" t="s">
        <v>4376</v>
      </c>
    </row>
    <row r="3040" s="2" customFormat="1" ht="16.5" customHeight="1">
      <c r="A3040" s="41"/>
      <c r="B3040" s="42"/>
      <c r="C3040" s="278" t="s">
        <v>4377</v>
      </c>
      <c r="D3040" s="278" t="s">
        <v>296</v>
      </c>
      <c r="E3040" s="279" t="s">
        <v>4378</v>
      </c>
      <c r="F3040" s="280" t="s">
        <v>4379</v>
      </c>
      <c r="G3040" s="281" t="s">
        <v>420</v>
      </c>
      <c r="H3040" s="282">
        <v>11</v>
      </c>
      <c r="I3040" s="283"/>
      <c r="J3040" s="284">
        <f>ROUND(I3040*H3040,2)</f>
        <v>0</v>
      </c>
      <c r="K3040" s="280" t="s">
        <v>19</v>
      </c>
      <c r="L3040" s="285"/>
      <c r="M3040" s="286" t="s">
        <v>19</v>
      </c>
      <c r="N3040" s="287" t="s">
        <v>42</v>
      </c>
      <c r="O3040" s="87"/>
      <c r="P3040" s="225">
        <f>O3040*H3040</f>
        <v>0</v>
      </c>
      <c r="Q3040" s="225">
        <v>0.088200000000000001</v>
      </c>
      <c r="R3040" s="225">
        <f>Q3040*H3040</f>
        <v>0.97019999999999995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410</v>
      </c>
      <c r="AT3040" s="227" t="s">
        <v>296</v>
      </c>
      <c r="AU3040" s="227" t="s">
        <v>80</v>
      </c>
      <c r="AY3040" s="20" t="s">
        <v>181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308</v>
      </c>
      <c r="BM3040" s="227" t="s">
        <v>4380</v>
      </c>
    </row>
    <row r="3041" s="2" customFormat="1" ht="16.5" customHeight="1">
      <c r="A3041" s="41"/>
      <c r="B3041" s="42"/>
      <c r="C3041" s="278" t="s">
        <v>4381</v>
      </c>
      <c r="D3041" s="278" t="s">
        <v>296</v>
      </c>
      <c r="E3041" s="279" t="s">
        <v>4382</v>
      </c>
      <c r="F3041" s="280" t="s">
        <v>4383</v>
      </c>
      <c r="G3041" s="281" t="s">
        <v>420</v>
      </c>
      <c r="H3041" s="282">
        <v>2</v>
      </c>
      <c r="I3041" s="283"/>
      <c r="J3041" s="284">
        <f>ROUND(I3041*H3041,2)</f>
        <v>0</v>
      </c>
      <c r="K3041" s="280" t="s">
        <v>19</v>
      </c>
      <c r="L3041" s="285"/>
      <c r="M3041" s="286" t="s">
        <v>19</v>
      </c>
      <c r="N3041" s="287" t="s">
        <v>42</v>
      </c>
      <c r="O3041" s="87"/>
      <c r="P3041" s="225">
        <f>O3041*H3041</f>
        <v>0</v>
      </c>
      <c r="Q3041" s="225">
        <v>0.094509999999999997</v>
      </c>
      <c r="R3041" s="225">
        <f>Q3041*H3041</f>
        <v>0.18901999999999999</v>
      </c>
      <c r="S3041" s="225">
        <v>0</v>
      </c>
      <c r="T3041" s="226">
        <f>S3041*H3041</f>
        <v>0</v>
      </c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R3041" s="227" t="s">
        <v>410</v>
      </c>
      <c r="AT3041" s="227" t="s">
        <v>296</v>
      </c>
      <c r="AU3041" s="227" t="s">
        <v>80</v>
      </c>
      <c r="AY3041" s="20" t="s">
        <v>181</v>
      </c>
      <c r="BE3041" s="228">
        <f>IF(N3041="základní",J3041,0)</f>
        <v>0</v>
      </c>
      <c r="BF3041" s="228">
        <f>IF(N3041="snížená",J3041,0)</f>
        <v>0</v>
      </c>
      <c r="BG3041" s="228">
        <f>IF(N3041="zákl. přenesená",J3041,0)</f>
        <v>0</v>
      </c>
      <c r="BH3041" s="228">
        <f>IF(N3041="sníž. přenesená",J3041,0)</f>
        <v>0</v>
      </c>
      <c r="BI3041" s="228">
        <f>IF(N3041="nulová",J3041,0)</f>
        <v>0</v>
      </c>
      <c r="BJ3041" s="20" t="s">
        <v>78</v>
      </c>
      <c r="BK3041" s="228">
        <f>ROUND(I3041*H3041,2)</f>
        <v>0</v>
      </c>
      <c r="BL3041" s="20" t="s">
        <v>308</v>
      </c>
      <c r="BM3041" s="227" t="s">
        <v>4384</v>
      </c>
    </row>
    <row r="3042" s="2" customFormat="1" ht="16.5" customHeight="1">
      <c r="A3042" s="41"/>
      <c r="B3042" s="42"/>
      <c r="C3042" s="278" t="s">
        <v>4385</v>
      </c>
      <c r="D3042" s="278" t="s">
        <v>296</v>
      </c>
      <c r="E3042" s="279" t="s">
        <v>4386</v>
      </c>
      <c r="F3042" s="280" t="s">
        <v>4387</v>
      </c>
      <c r="G3042" s="281" t="s">
        <v>420</v>
      </c>
      <c r="H3042" s="282">
        <v>2</v>
      </c>
      <c r="I3042" s="283"/>
      <c r="J3042" s="284">
        <f>ROUND(I3042*H3042,2)</f>
        <v>0</v>
      </c>
      <c r="K3042" s="280" t="s">
        <v>19</v>
      </c>
      <c r="L3042" s="285"/>
      <c r="M3042" s="286" t="s">
        <v>19</v>
      </c>
      <c r="N3042" s="287" t="s">
        <v>42</v>
      </c>
      <c r="O3042" s="87"/>
      <c r="P3042" s="225">
        <f>O3042*H3042</f>
        <v>0</v>
      </c>
      <c r="Q3042" s="225">
        <v>0.090789999999999996</v>
      </c>
      <c r="R3042" s="225">
        <f>Q3042*H3042</f>
        <v>0.18157999999999999</v>
      </c>
      <c r="S3042" s="225">
        <v>0</v>
      </c>
      <c r="T3042" s="226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7" t="s">
        <v>410</v>
      </c>
      <c r="AT3042" s="227" t="s">
        <v>296</v>
      </c>
      <c r="AU3042" s="227" t="s">
        <v>80</v>
      </c>
      <c r="AY3042" s="20" t="s">
        <v>181</v>
      </c>
      <c r="BE3042" s="228">
        <f>IF(N3042="základní",J3042,0)</f>
        <v>0</v>
      </c>
      <c r="BF3042" s="228">
        <f>IF(N3042="snížená",J3042,0)</f>
        <v>0</v>
      </c>
      <c r="BG3042" s="228">
        <f>IF(N3042="zákl. přenesená",J3042,0)</f>
        <v>0</v>
      </c>
      <c r="BH3042" s="228">
        <f>IF(N3042="sníž. přenesená",J3042,0)</f>
        <v>0</v>
      </c>
      <c r="BI3042" s="228">
        <f>IF(N3042="nulová",J3042,0)</f>
        <v>0</v>
      </c>
      <c r="BJ3042" s="20" t="s">
        <v>78</v>
      </c>
      <c r="BK3042" s="228">
        <f>ROUND(I3042*H3042,2)</f>
        <v>0</v>
      </c>
      <c r="BL3042" s="20" t="s">
        <v>308</v>
      </c>
      <c r="BM3042" s="227" t="s">
        <v>4388</v>
      </c>
    </row>
    <row r="3043" s="2" customFormat="1" ht="16.5" customHeight="1">
      <c r="A3043" s="41"/>
      <c r="B3043" s="42"/>
      <c r="C3043" s="278" t="s">
        <v>4389</v>
      </c>
      <c r="D3043" s="278" t="s">
        <v>296</v>
      </c>
      <c r="E3043" s="279" t="s">
        <v>4390</v>
      </c>
      <c r="F3043" s="280" t="s">
        <v>4391</v>
      </c>
      <c r="G3043" s="281" t="s">
        <v>420</v>
      </c>
      <c r="H3043" s="282">
        <v>1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0.10951</v>
      </c>
      <c r="R3043" s="225">
        <f>Q3043*H3043</f>
        <v>0.10951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410</v>
      </c>
      <c r="AT3043" s="227" t="s">
        <v>296</v>
      </c>
      <c r="AU3043" s="227" t="s">
        <v>80</v>
      </c>
      <c r="AY3043" s="20" t="s">
        <v>181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308</v>
      </c>
      <c r="BM3043" s="227" t="s">
        <v>4392</v>
      </c>
    </row>
    <row r="3044" s="2" customFormat="1" ht="16.5" customHeight="1">
      <c r="A3044" s="41"/>
      <c r="B3044" s="42"/>
      <c r="C3044" s="278" t="s">
        <v>4393</v>
      </c>
      <c r="D3044" s="278" t="s">
        <v>296</v>
      </c>
      <c r="E3044" s="279" t="s">
        <v>4394</v>
      </c>
      <c r="F3044" s="280" t="s">
        <v>4395</v>
      </c>
      <c r="G3044" s="281" t="s">
        <v>420</v>
      </c>
      <c r="H3044" s="282">
        <v>3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0.090789999999999996</v>
      </c>
      <c r="R3044" s="225">
        <f>Q3044*H3044</f>
        <v>0.27237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410</v>
      </c>
      <c r="AT3044" s="227" t="s">
        <v>296</v>
      </c>
      <c r="AU3044" s="227" t="s">
        <v>80</v>
      </c>
      <c r="AY3044" s="20" t="s">
        <v>181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308</v>
      </c>
      <c r="BM3044" s="227" t="s">
        <v>4396</v>
      </c>
    </row>
    <row r="3045" s="2" customFormat="1" ht="16.5" customHeight="1">
      <c r="A3045" s="41"/>
      <c r="B3045" s="42"/>
      <c r="C3045" s="278" t="s">
        <v>4397</v>
      </c>
      <c r="D3045" s="278" t="s">
        <v>296</v>
      </c>
      <c r="E3045" s="279" t="s">
        <v>4398</v>
      </c>
      <c r="F3045" s="280" t="s">
        <v>4399</v>
      </c>
      <c r="G3045" s="281" t="s">
        <v>420</v>
      </c>
      <c r="H3045" s="282">
        <v>4</v>
      </c>
      <c r="I3045" s="283"/>
      <c r="J3045" s="284">
        <f>ROUND(I3045*H3045,2)</f>
        <v>0</v>
      </c>
      <c r="K3045" s="280" t="s">
        <v>19</v>
      </c>
      <c r="L3045" s="285"/>
      <c r="M3045" s="286" t="s">
        <v>19</v>
      </c>
      <c r="N3045" s="287" t="s">
        <v>42</v>
      </c>
      <c r="O3045" s="87"/>
      <c r="P3045" s="225">
        <f>O3045*H3045</f>
        <v>0</v>
      </c>
      <c r="Q3045" s="225">
        <v>0.15781999999999999</v>
      </c>
      <c r="R3045" s="225">
        <f>Q3045*H3045</f>
        <v>0.63127999999999995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410</v>
      </c>
      <c r="AT3045" s="227" t="s">
        <v>296</v>
      </c>
      <c r="AU3045" s="227" t="s">
        <v>80</v>
      </c>
      <c r="AY3045" s="20" t="s">
        <v>181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308</v>
      </c>
      <c r="BM3045" s="227" t="s">
        <v>4400</v>
      </c>
    </row>
    <row r="3046" s="2" customFormat="1" ht="16.5" customHeight="1">
      <c r="A3046" s="41"/>
      <c r="B3046" s="42"/>
      <c r="C3046" s="278" t="s">
        <v>4401</v>
      </c>
      <c r="D3046" s="278" t="s">
        <v>296</v>
      </c>
      <c r="E3046" s="279" t="s">
        <v>4402</v>
      </c>
      <c r="F3046" s="280" t="s">
        <v>4403</v>
      </c>
      <c r="G3046" s="281" t="s">
        <v>420</v>
      </c>
      <c r="H3046" s="282">
        <v>10</v>
      </c>
      <c r="I3046" s="283"/>
      <c r="J3046" s="284">
        <f>ROUND(I3046*H3046,2)</f>
        <v>0</v>
      </c>
      <c r="K3046" s="280" t="s">
        <v>19</v>
      </c>
      <c r="L3046" s="285"/>
      <c r="M3046" s="286" t="s">
        <v>19</v>
      </c>
      <c r="N3046" s="287" t="s">
        <v>42</v>
      </c>
      <c r="O3046" s="87"/>
      <c r="P3046" s="225">
        <f>O3046*H3046</f>
        <v>0</v>
      </c>
      <c r="Q3046" s="225">
        <v>0.15781999999999999</v>
      </c>
      <c r="R3046" s="225">
        <f>Q3046*H3046</f>
        <v>1.5781999999999998</v>
      </c>
      <c r="S3046" s="225">
        <v>0</v>
      </c>
      <c r="T3046" s="226">
        <f>S3046*H3046</f>
        <v>0</v>
      </c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R3046" s="227" t="s">
        <v>410</v>
      </c>
      <c r="AT3046" s="227" t="s">
        <v>296</v>
      </c>
      <c r="AU3046" s="227" t="s">
        <v>80</v>
      </c>
      <c r="AY3046" s="20" t="s">
        <v>181</v>
      </c>
      <c r="BE3046" s="228">
        <f>IF(N3046="základní",J3046,0)</f>
        <v>0</v>
      </c>
      <c r="BF3046" s="228">
        <f>IF(N3046="snížená",J3046,0)</f>
        <v>0</v>
      </c>
      <c r="BG3046" s="228">
        <f>IF(N3046="zákl. přenesená",J3046,0)</f>
        <v>0</v>
      </c>
      <c r="BH3046" s="228">
        <f>IF(N3046="sníž. přenesená",J3046,0)</f>
        <v>0</v>
      </c>
      <c r="BI3046" s="228">
        <f>IF(N3046="nulová",J3046,0)</f>
        <v>0</v>
      </c>
      <c r="BJ3046" s="20" t="s">
        <v>78</v>
      </c>
      <c r="BK3046" s="228">
        <f>ROUND(I3046*H3046,2)</f>
        <v>0</v>
      </c>
      <c r="BL3046" s="20" t="s">
        <v>308</v>
      </c>
      <c r="BM3046" s="227" t="s">
        <v>4404</v>
      </c>
    </row>
    <row r="3047" s="2" customFormat="1" ht="16.5" customHeight="1">
      <c r="A3047" s="41"/>
      <c r="B3047" s="42"/>
      <c r="C3047" s="278" t="s">
        <v>4405</v>
      </c>
      <c r="D3047" s="278" t="s">
        <v>296</v>
      </c>
      <c r="E3047" s="279" t="s">
        <v>4406</v>
      </c>
      <c r="F3047" s="280" t="s">
        <v>4407</v>
      </c>
      <c r="G3047" s="281" t="s">
        <v>420</v>
      </c>
      <c r="H3047" s="282">
        <v>11</v>
      </c>
      <c r="I3047" s="283"/>
      <c r="J3047" s="284">
        <f>ROUND(I3047*H3047,2)</f>
        <v>0</v>
      </c>
      <c r="K3047" s="280" t="s">
        <v>19</v>
      </c>
      <c r="L3047" s="285"/>
      <c r="M3047" s="286" t="s">
        <v>19</v>
      </c>
      <c r="N3047" s="287" t="s">
        <v>42</v>
      </c>
      <c r="O3047" s="87"/>
      <c r="P3047" s="225">
        <f>O3047*H3047</f>
        <v>0</v>
      </c>
      <c r="Q3047" s="225">
        <v>0.094750000000000001</v>
      </c>
      <c r="R3047" s="225">
        <f>Q3047*H3047</f>
        <v>1.0422500000000001</v>
      </c>
      <c r="S3047" s="225">
        <v>0</v>
      </c>
      <c r="T3047" s="226">
        <f>S3047*H3047</f>
        <v>0</v>
      </c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R3047" s="227" t="s">
        <v>410</v>
      </c>
      <c r="AT3047" s="227" t="s">
        <v>296</v>
      </c>
      <c r="AU3047" s="227" t="s">
        <v>80</v>
      </c>
      <c r="AY3047" s="20" t="s">
        <v>181</v>
      </c>
      <c r="BE3047" s="228">
        <f>IF(N3047="základní",J3047,0)</f>
        <v>0</v>
      </c>
      <c r="BF3047" s="228">
        <f>IF(N3047="snížená",J3047,0)</f>
        <v>0</v>
      </c>
      <c r="BG3047" s="228">
        <f>IF(N3047="zákl. přenesená",J3047,0)</f>
        <v>0</v>
      </c>
      <c r="BH3047" s="228">
        <f>IF(N3047="sníž. přenesená",J3047,0)</f>
        <v>0</v>
      </c>
      <c r="BI3047" s="228">
        <f>IF(N3047="nulová",J3047,0)</f>
        <v>0</v>
      </c>
      <c r="BJ3047" s="20" t="s">
        <v>78</v>
      </c>
      <c r="BK3047" s="228">
        <f>ROUND(I3047*H3047,2)</f>
        <v>0</v>
      </c>
      <c r="BL3047" s="20" t="s">
        <v>308</v>
      </c>
      <c r="BM3047" s="227" t="s">
        <v>4408</v>
      </c>
    </row>
    <row r="3048" s="2" customFormat="1" ht="16.5" customHeight="1">
      <c r="A3048" s="41"/>
      <c r="B3048" s="42"/>
      <c r="C3048" s="278" t="s">
        <v>4409</v>
      </c>
      <c r="D3048" s="278" t="s">
        <v>296</v>
      </c>
      <c r="E3048" s="279" t="s">
        <v>4410</v>
      </c>
      <c r="F3048" s="280" t="s">
        <v>4411</v>
      </c>
      <c r="G3048" s="281" t="s">
        <v>420</v>
      </c>
      <c r="H3048" s="282">
        <v>1</v>
      </c>
      <c r="I3048" s="283"/>
      <c r="J3048" s="284">
        <f>ROUND(I3048*H3048,2)</f>
        <v>0</v>
      </c>
      <c r="K3048" s="280" t="s">
        <v>19</v>
      </c>
      <c r="L3048" s="285"/>
      <c r="M3048" s="286" t="s">
        <v>19</v>
      </c>
      <c r="N3048" s="287" t="s">
        <v>42</v>
      </c>
      <c r="O3048" s="87"/>
      <c r="P3048" s="225">
        <f>O3048*H3048</f>
        <v>0</v>
      </c>
      <c r="Q3048" s="225">
        <v>0.073929999999999996</v>
      </c>
      <c r="R3048" s="225">
        <f>Q3048*H3048</f>
        <v>0.073929999999999996</v>
      </c>
      <c r="S3048" s="225">
        <v>0</v>
      </c>
      <c r="T3048" s="226">
        <f>S3048*H3048</f>
        <v>0</v>
      </c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R3048" s="227" t="s">
        <v>410</v>
      </c>
      <c r="AT3048" s="227" t="s">
        <v>296</v>
      </c>
      <c r="AU3048" s="227" t="s">
        <v>80</v>
      </c>
      <c r="AY3048" s="20" t="s">
        <v>181</v>
      </c>
      <c r="BE3048" s="228">
        <f>IF(N3048="základní",J3048,0)</f>
        <v>0</v>
      </c>
      <c r="BF3048" s="228">
        <f>IF(N3048="snížená",J3048,0)</f>
        <v>0</v>
      </c>
      <c r="BG3048" s="228">
        <f>IF(N3048="zákl. přenesená",J3048,0)</f>
        <v>0</v>
      </c>
      <c r="BH3048" s="228">
        <f>IF(N3048="sníž. přenesená",J3048,0)</f>
        <v>0</v>
      </c>
      <c r="BI3048" s="228">
        <f>IF(N3048="nulová",J3048,0)</f>
        <v>0</v>
      </c>
      <c r="BJ3048" s="20" t="s">
        <v>78</v>
      </c>
      <c r="BK3048" s="228">
        <f>ROUND(I3048*H3048,2)</f>
        <v>0</v>
      </c>
      <c r="BL3048" s="20" t="s">
        <v>308</v>
      </c>
      <c r="BM3048" s="227" t="s">
        <v>4412</v>
      </c>
    </row>
    <row r="3049" s="2" customFormat="1" ht="16.5" customHeight="1">
      <c r="A3049" s="41"/>
      <c r="B3049" s="42"/>
      <c r="C3049" s="278" t="s">
        <v>4413</v>
      </c>
      <c r="D3049" s="278" t="s">
        <v>296</v>
      </c>
      <c r="E3049" s="279" t="s">
        <v>4414</v>
      </c>
      <c r="F3049" s="280" t="s">
        <v>4415</v>
      </c>
      <c r="G3049" s="281" t="s">
        <v>420</v>
      </c>
      <c r="H3049" s="282">
        <v>3</v>
      </c>
      <c r="I3049" s="283"/>
      <c r="J3049" s="284">
        <f>ROUND(I3049*H3049,2)</f>
        <v>0</v>
      </c>
      <c r="K3049" s="280" t="s">
        <v>19</v>
      </c>
      <c r="L3049" s="285"/>
      <c r="M3049" s="286" t="s">
        <v>19</v>
      </c>
      <c r="N3049" s="287" t="s">
        <v>42</v>
      </c>
      <c r="O3049" s="87"/>
      <c r="P3049" s="225">
        <f>O3049*H3049</f>
        <v>0</v>
      </c>
      <c r="Q3049" s="225">
        <v>0.11668000000000001</v>
      </c>
      <c r="R3049" s="225">
        <f>Q3049*H3049</f>
        <v>0.35004000000000002</v>
      </c>
      <c r="S3049" s="225">
        <v>0</v>
      </c>
      <c r="T3049" s="226">
        <f>S3049*H3049</f>
        <v>0</v>
      </c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R3049" s="227" t="s">
        <v>410</v>
      </c>
      <c r="AT3049" s="227" t="s">
        <v>296</v>
      </c>
      <c r="AU3049" s="227" t="s">
        <v>80</v>
      </c>
      <c r="AY3049" s="20" t="s">
        <v>181</v>
      </c>
      <c r="BE3049" s="228">
        <f>IF(N3049="základní",J3049,0)</f>
        <v>0</v>
      </c>
      <c r="BF3049" s="228">
        <f>IF(N3049="snížená",J3049,0)</f>
        <v>0</v>
      </c>
      <c r="BG3049" s="228">
        <f>IF(N3049="zákl. přenesená",J3049,0)</f>
        <v>0</v>
      </c>
      <c r="BH3049" s="228">
        <f>IF(N3049="sníž. přenesená",J3049,0)</f>
        <v>0</v>
      </c>
      <c r="BI3049" s="228">
        <f>IF(N3049="nulová",J3049,0)</f>
        <v>0</v>
      </c>
      <c r="BJ3049" s="20" t="s">
        <v>78</v>
      </c>
      <c r="BK3049" s="228">
        <f>ROUND(I3049*H3049,2)</f>
        <v>0</v>
      </c>
      <c r="BL3049" s="20" t="s">
        <v>308</v>
      </c>
      <c r="BM3049" s="227" t="s">
        <v>4416</v>
      </c>
    </row>
    <row r="3050" s="2" customFormat="1" ht="16.5" customHeight="1">
      <c r="A3050" s="41"/>
      <c r="B3050" s="42"/>
      <c r="C3050" s="278" t="s">
        <v>4417</v>
      </c>
      <c r="D3050" s="278" t="s">
        <v>296</v>
      </c>
      <c r="E3050" s="279" t="s">
        <v>4418</v>
      </c>
      <c r="F3050" s="280" t="s">
        <v>4419</v>
      </c>
      <c r="G3050" s="281" t="s">
        <v>420</v>
      </c>
      <c r="H3050" s="282">
        <v>2</v>
      </c>
      <c r="I3050" s="283"/>
      <c r="J3050" s="284">
        <f>ROUND(I3050*H3050,2)</f>
        <v>0</v>
      </c>
      <c r="K3050" s="280" t="s">
        <v>19</v>
      </c>
      <c r="L3050" s="285"/>
      <c r="M3050" s="286" t="s">
        <v>19</v>
      </c>
      <c r="N3050" s="287" t="s">
        <v>42</v>
      </c>
      <c r="O3050" s="87"/>
      <c r="P3050" s="225">
        <f>O3050*H3050</f>
        <v>0</v>
      </c>
      <c r="Q3050" s="225">
        <v>0.099409999999999998</v>
      </c>
      <c r="R3050" s="225">
        <f>Q3050*H3050</f>
        <v>0.19882</v>
      </c>
      <c r="S3050" s="225">
        <v>0</v>
      </c>
      <c r="T3050" s="226">
        <f>S3050*H3050</f>
        <v>0</v>
      </c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R3050" s="227" t="s">
        <v>410</v>
      </c>
      <c r="AT3050" s="227" t="s">
        <v>296</v>
      </c>
      <c r="AU3050" s="227" t="s">
        <v>80</v>
      </c>
      <c r="AY3050" s="20" t="s">
        <v>181</v>
      </c>
      <c r="BE3050" s="228">
        <f>IF(N3050="základní",J3050,0)</f>
        <v>0</v>
      </c>
      <c r="BF3050" s="228">
        <f>IF(N3050="snížená",J3050,0)</f>
        <v>0</v>
      </c>
      <c r="BG3050" s="228">
        <f>IF(N3050="zákl. přenesená",J3050,0)</f>
        <v>0</v>
      </c>
      <c r="BH3050" s="228">
        <f>IF(N3050="sníž. přenesená",J3050,0)</f>
        <v>0</v>
      </c>
      <c r="BI3050" s="228">
        <f>IF(N3050="nulová",J3050,0)</f>
        <v>0</v>
      </c>
      <c r="BJ3050" s="20" t="s">
        <v>78</v>
      </c>
      <c r="BK3050" s="228">
        <f>ROUND(I3050*H3050,2)</f>
        <v>0</v>
      </c>
      <c r="BL3050" s="20" t="s">
        <v>308</v>
      </c>
      <c r="BM3050" s="227" t="s">
        <v>4420</v>
      </c>
    </row>
    <row r="3051" s="2" customFormat="1" ht="16.5" customHeight="1">
      <c r="A3051" s="41"/>
      <c r="B3051" s="42"/>
      <c r="C3051" s="278" t="s">
        <v>4421</v>
      </c>
      <c r="D3051" s="278" t="s">
        <v>296</v>
      </c>
      <c r="E3051" s="279" t="s">
        <v>4422</v>
      </c>
      <c r="F3051" s="280" t="s">
        <v>4423</v>
      </c>
      <c r="G3051" s="281" t="s">
        <v>420</v>
      </c>
      <c r="H3051" s="282">
        <v>14</v>
      </c>
      <c r="I3051" s="283"/>
      <c r="J3051" s="284">
        <f>ROUND(I3051*H3051,2)</f>
        <v>0</v>
      </c>
      <c r="K3051" s="280" t="s">
        <v>19</v>
      </c>
      <c r="L3051" s="285"/>
      <c r="M3051" s="286" t="s">
        <v>19</v>
      </c>
      <c r="N3051" s="287" t="s">
        <v>42</v>
      </c>
      <c r="O3051" s="87"/>
      <c r="P3051" s="225">
        <f>O3051*H3051</f>
        <v>0</v>
      </c>
      <c r="Q3051" s="225">
        <v>0.13572000000000001</v>
      </c>
      <c r="R3051" s="225">
        <f>Q3051*H3051</f>
        <v>1.90008</v>
      </c>
      <c r="S3051" s="225">
        <v>0</v>
      </c>
      <c r="T3051" s="226">
        <f>S3051*H3051</f>
        <v>0</v>
      </c>
      <c r="U3051" s="41"/>
      <c r="V3051" s="41"/>
      <c r="W3051" s="41"/>
      <c r="X3051" s="41"/>
      <c r="Y3051" s="41"/>
      <c r="Z3051" s="41"/>
      <c r="AA3051" s="41"/>
      <c r="AB3051" s="41"/>
      <c r="AC3051" s="41"/>
      <c r="AD3051" s="41"/>
      <c r="AE3051" s="41"/>
      <c r="AR3051" s="227" t="s">
        <v>410</v>
      </c>
      <c r="AT3051" s="227" t="s">
        <v>296</v>
      </c>
      <c r="AU3051" s="227" t="s">
        <v>80</v>
      </c>
      <c r="AY3051" s="20" t="s">
        <v>181</v>
      </c>
      <c r="BE3051" s="228">
        <f>IF(N3051="základní",J3051,0)</f>
        <v>0</v>
      </c>
      <c r="BF3051" s="228">
        <f>IF(N3051="snížená",J3051,0)</f>
        <v>0</v>
      </c>
      <c r="BG3051" s="228">
        <f>IF(N3051="zákl. přenesená",J3051,0)</f>
        <v>0</v>
      </c>
      <c r="BH3051" s="228">
        <f>IF(N3051="sníž. přenesená",J3051,0)</f>
        <v>0</v>
      </c>
      <c r="BI3051" s="228">
        <f>IF(N3051="nulová",J3051,0)</f>
        <v>0</v>
      </c>
      <c r="BJ3051" s="20" t="s">
        <v>78</v>
      </c>
      <c r="BK3051" s="228">
        <f>ROUND(I3051*H3051,2)</f>
        <v>0</v>
      </c>
      <c r="BL3051" s="20" t="s">
        <v>308</v>
      </c>
      <c r="BM3051" s="227" t="s">
        <v>4424</v>
      </c>
    </row>
    <row r="3052" s="2" customFormat="1" ht="16.5" customHeight="1">
      <c r="A3052" s="41"/>
      <c r="B3052" s="42"/>
      <c r="C3052" s="278" t="s">
        <v>4425</v>
      </c>
      <c r="D3052" s="278" t="s">
        <v>296</v>
      </c>
      <c r="E3052" s="279" t="s">
        <v>4426</v>
      </c>
      <c r="F3052" s="280" t="s">
        <v>4427</v>
      </c>
      <c r="G3052" s="281" t="s">
        <v>420</v>
      </c>
      <c r="H3052" s="282">
        <v>5</v>
      </c>
      <c r="I3052" s="283"/>
      <c r="J3052" s="284">
        <f>ROUND(I3052*H3052,2)</f>
        <v>0</v>
      </c>
      <c r="K3052" s="280" t="s">
        <v>19</v>
      </c>
      <c r="L3052" s="285"/>
      <c r="M3052" s="286" t="s">
        <v>19</v>
      </c>
      <c r="N3052" s="287" t="s">
        <v>42</v>
      </c>
      <c r="O3052" s="87"/>
      <c r="P3052" s="225">
        <f>O3052*H3052</f>
        <v>0</v>
      </c>
      <c r="Q3052" s="225">
        <v>0.099640000000000006</v>
      </c>
      <c r="R3052" s="225">
        <f>Q3052*H3052</f>
        <v>0.49820000000000003</v>
      </c>
      <c r="S3052" s="225">
        <v>0</v>
      </c>
      <c r="T3052" s="226">
        <f>S3052*H3052</f>
        <v>0</v>
      </c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R3052" s="227" t="s">
        <v>410</v>
      </c>
      <c r="AT3052" s="227" t="s">
        <v>296</v>
      </c>
      <c r="AU3052" s="227" t="s">
        <v>80</v>
      </c>
      <c r="AY3052" s="20" t="s">
        <v>181</v>
      </c>
      <c r="BE3052" s="228">
        <f>IF(N3052="základní",J3052,0)</f>
        <v>0</v>
      </c>
      <c r="BF3052" s="228">
        <f>IF(N3052="snížená",J3052,0)</f>
        <v>0</v>
      </c>
      <c r="BG3052" s="228">
        <f>IF(N3052="zákl. přenesená",J3052,0)</f>
        <v>0</v>
      </c>
      <c r="BH3052" s="228">
        <f>IF(N3052="sníž. přenesená",J3052,0)</f>
        <v>0</v>
      </c>
      <c r="BI3052" s="228">
        <f>IF(N3052="nulová",J3052,0)</f>
        <v>0</v>
      </c>
      <c r="BJ3052" s="20" t="s">
        <v>78</v>
      </c>
      <c r="BK3052" s="228">
        <f>ROUND(I3052*H3052,2)</f>
        <v>0</v>
      </c>
      <c r="BL3052" s="20" t="s">
        <v>308</v>
      </c>
      <c r="BM3052" s="227" t="s">
        <v>4428</v>
      </c>
    </row>
    <row r="3053" s="2" customFormat="1" ht="16.5" customHeight="1">
      <c r="A3053" s="41"/>
      <c r="B3053" s="42"/>
      <c r="C3053" s="278" t="s">
        <v>4429</v>
      </c>
      <c r="D3053" s="278" t="s">
        <v>296</v>
      </c>
      <c r="E3053" s="279" t="s">
        <v>4430</v>
      </c>
      <c r="F3053" s="280" t="s">
        <v>4431</v>
      </c>
      <c r="G3053" s="281" t="s">
        <v>420</v>
      </c>
      <c r="H3053" s="282">
        <v>1</v>
      </c>
      <c r="I3053" s="283"/>
      <c r="J3053" s="284">
        <f>ROUND(I3053*H3053,2)</f>
        <v>0</v>
      </c>
      <c r="K3053" s="280" t="s">
        <v>19</v>
      </c>
      <c r="L3053" s="285"/>
      <c r="M3053" s="286" t="s">
        <v>19</v>
      </c>
      <c r="N3053" s="287" t="s">
        <v>42</v>
      </c>
      <c r="O3053" s="87"/>
      <c r="P3053" s="225">
        <f>O3053*H3053</f>
        <v>0</v>
      </c>
      <c r="Q3053" s="225">
        <v>0.10296</v>
      </c>
      <c r="R3053" s="225">
        <f>Q3053*H3053</f>
        <v>0.10296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410</v>
      </c>
      <c r="AT3053" s="227" t="s">
        <v>296</v>
      </c>
      <c r="AU3053" s="227" t="s">
        <v>80</v>
      </c>
      <c r="AY3053" s="20" t="s">
        <v>181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308</v>
      </c>
      <c r="BM3053" s="227" t="s">
        <v>4432</v>
      </c>
    </row>
    <row r="3054" s="2" customFormat="1" ht="16.5" customHeight="1">
      <c r="A3054" s="41"/>
      <c r="B3054" s="42"/>
      <c r="C3054" s="278" t="s">
        <v>4433</v>
      </c>
      <c r="D3054" s="278" t="s">
        <v>296</v>
      </c>
      <c r="E3054" s="279" t="s">
        <v>4434</v>
      </c>
      <c r="F3054" s="280" t="s">
        <v>4435</v>
      </c>
      <c r="G3054" s="281" t="s">
        <v>420</v>
      </c>
      <c r="H3054" s="282">
        <v>1</v>
      </c>
      <c r="I3054" s="283"/>
      <c r="J3054" s="284">
        <f>ROUND(I3054*H3054,2)</f>
        <v>0</v>
      </c>
      <c r="K3054" s="280" t="s">
        <v>19</v>
      </c>
      <c r="L3054" s="285"/>
      <c r="M3054" s="286" t="s">
        <v>19</v>
      </c>
      <c r="N3054" s="287" t="s">
        <v>42</v>
      </c>
      <c r="O3054" s="87"/>
      <c r="P3054" s="225">
        <f>O3054*H3054</f>
        <v>0</v>
      </c>
      <c r="Q3054" s="225">
        <v>0.076630000000000004</v>
      </c>
      <c r="R3054" s="225">
        <f>Q3054*H3054</f>
        <v>0.076630000000000004</v>
      </c>
      <c r="S3054" s="225">
        <v>0</v>
      </c>
      <c r="T3054" s="226">
        <f>S3054*H3054</f>
        <v>0</v>
      </c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R3054" s="227" t="s">
        <v>410</v>
      </c>
      <c r="AT3054" s="227" t="s">
        <v>296</v>
      </c>
      <c r="AU3054" s="227" t="s">
        <v>80</v>
      </c>
      <c r="AY3054" s="20" t="s">
        <v>181</v>
      </c>
      <c r="BE3054" s="228">
        <f>IF(N3054="základní",J3054,0)</f>
        <v>0</v>
      </c>
      <c r="BF3054" s="228">
        <f>IF(N3054="snížená",J3054,0)</f>
        <v>0</v>
      </c>
      <c r="BG3054" s="228">
        <f>IF(N3054="zákl. přenesená",J3054,0)</f>
        <v>0</v>
      </c>
      <c r="BH3054" s="228">
        <f>IF(N3054="sníž. přenesená",J3054,0)</f>
        <v>0</v>
      </c>
      <c r="BI3054" s="228">
        <f>IF(N3054="nulová",J3054,0)</f>
        <v>0</v>
      </c>
      <c r="BJ3054" s="20" t="s">
        <v>78</v>
      </c>
      <c r="BK3054" s="228">
        <f>ROUND(I3054*H3054,2)</f>
        <v>0</v>
      </c>
      <c r="BL3054" s="20" t="s">
        <v>308</v>
      </c>
      <c r="BM3054" s="227" t="s">
        <v>4436</v>
      </c>
    </row>
    <row r="3055" s="2" customFormat="1" ht="16.5" customHeight="1">
      <c r="A3055" s="41"/>
      <c r="B3055" s="42"/>
      <c r="C3055" s="278" t="s">
        <v>4437</v>
      </c>
      <c r="D3055" s="278" t="s">
        <v>296</v>
      </c>
      <c r="E3055" s="279" t="s">
        <v>4438</v>
      </c>
      <c r="F3055" s="280" t="s">
        <v>4439</v>
      </c>
      <c r="G3055" s="281" t="s">
        <v>420</v>
      </c>
      <c r="H3055" s="282">
        <v>12</v>
      </c>
      <c r="I3055" s="283"/>
      <c r="J3055" s="284">
        <f>ROUND(I3055*H3055,2)</f>
        <v>0</v>
      </c>
      <c r="K3055" s="280" t="s">
        <v>19</v>
      </c>
      <c r="L3055" s="285"/>
      <c r="M3055" s="286" t="s">
        <v>19</v>
      </c>
      <c r="N3055" s="287" t="s">
        <v>42</v>
      </c>
      <c r="O3055" s="87"/>
      <c r="P3055" s="225">
        <f>O3055*H3055</f>
        <v>0</v>
      </c>
      <c r="Q3055" s="225">
        <v>0.077619999999999995</v>
      </c>
      <c r="R3055" s="225">
        <f>Q3055*H3055</f>
        <v>0.93143999999999993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410</v>
      </c>
      <c r="AT3055" s="227" t="s">
        <v>296</v>
      </c>
      <c r="AU3055" s="227" t="s">
        <v>80</v>
      </c>
      <c r="AY3055" s="20" t="s">
        <v>181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308</v>
      </c>
      <c r="BM3055" s="227" t="s">
        <v>4440</v>
      </c>
    </row>
    <row r="3056" s="2" customFormat="1" ht="16.5" customHeight="1">
      <c r="A3056" s="41"/>
      <c r="B3056" s="42"/>
      <c r="C3056" s="278" t="s">
        <v>4441</v>
      </c>
      <c r="D3056" s="278" t="s">
        <v>296</v>
      </c>
      <c r="E3056" s="279" t="s">
        <v>4442</v>
      </c>
      <c r="F3056" s="280" t="s">
        <v>4443</v>
      </c>
      <c r="G3056" s="281" t="s">
        <v>420</v>
      </c>
      <c r="H3056" s="282">
        <v>1</v>
      </c>
      <c r="I3056" s="283"/>
      <c r="J3056" s="284">
        <f>ROUND(I3056*H3056,2)</f>
        <v>0</v>
      </c>
      <c r="K3056" s="280" t="s">
        <v>19</v>
      </c>
      <c r="L3056" s="285"/>
      <c r="M3056" s="286" t="s">
        <v>19</v>
      </c>
      <c r="N3056" s="287" t="s">
        <v>42</v>
      </c>
      <c r="O3056" s="87"/>
      <c r="P3056" s="225">
        <f>O3056*H3056</f>
        <v>0</v>
      </c>
      <c r="Q3056" s="225">
        <v>0.10575</v>
      </c>
      <c r="R3056" s="225">
        <f>Q3056*H3056</f>
        <v>0.10575</v>
      </c>
      <c r="S3056" s="225">
        <v>0</v>
      </c>
      <c r="T3056" s="226">
        <f>S3056*H3056</f>
        <v>0</v>
      </c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R3056" s="227" t="s">
        <v>410</v>
      </c>
      <c r="AT3056" s="227" t="s">
        <v>296</v>
      </c>
      <c r="AU3056" s="227" t="s">
        <v>80</v>
      </c>
      <c r="AY3056" s="20" t="s">
        <v>181</v>
      </c>
      <c r="BE3056" s="228">
        <f>IF(N3056="základní",J3056,0)</f>
        <v>0</v>
      </c>
      <c r="BF3056" s="228">
        <f>IF(N3056="snížená",J3056,0)</f>
        <v>0</v>
      </c>
      <c r="BG3056" s="228">
        <f>IF(N3056="zákl. přenesená",J3056,0)</f>
        <v>0</v>
      </c>
      <c r="BH3056" s="228">
        <f>IF(N3056="sníž. přenesená",J3056,0)</f>
        <v>0</v>
      </c>
      <c r="BI3056" s="228">
        <f>IF(N3056="nulová",J3056,0)</f>
        <v>0</v>
      </c>
      <c r="BJ3056" s="20" t="s">
        <v>78</v>
      </c>
      <c r="BK3056" s="228">
        <f>ROUND(I3056*H3056,2)</f>
        <v>0</v>
      </c>
      <c r="BL3056" s="20" t="s">
        <v>308</v>
      </c>
      <c r="BM3056" s="227" t="s">
        <v>4444</v>
      </c>
    </row>
    <row r="3057" s="2" customFormat="1" ht="37.8" customHeight="1">
      <c r="A3057" s="41"/>
      <c r="B3057" s="42"/>
      <c r="C3057" s="216" t="s">
        <v>4445</v>
      </c>
      <c r="D3057" s="216" t="s">
        <v>183</v>
      </c>
      <c r="E3057" s="217" t="s">
        <v>4446</v>
      </c>
      <c r="F3057" s="218" t="s">
        <v>4447</v>
      </c>
      <c r="G3057" s="219" t="s">
        <v>283</v>
      </c>
      <c r="H3057" s="220">
        <v>136.06</v>
      </c>
      <c r="I3057" s="221"/>
      <c r="J3057" s="222">
        <f>ROUND(I3057*H3057,2)</f>
        <v>0</v>
      </c>
      <c r="K3057" s="218" t="s">
        <v>187</v>
      </c>
      <c r="L3057" s="47"/>
      <c r="M3057" s="223" t="s">
        <v>19</v>
      </c>
      <c r="N3057" s="224" t="s">
        <v>42</v>
      </c>
      <c r="O3057" s="87"/>
      <c r="P3057" s="225">
        <f>O3057*H3057</f>
        <v>0</v>
      </c>
      <c r="Q3057" s="225">
        <v>0.00025999999999999998</v>
      </c>
      <c r="R3057" s="225">
        <f>Q3057*H3057</f>
        <v>0.0353756</v>
      </c>
      <c r="S3057" s="225">
        <v>0</v>
      </c>
      <c r="T3057" s="226">
        <f>S3057*H3057</f>
        <v>0</v>
      </c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R3057" s="227" t="s">
        <v>308</v>
      </c>
      <c r="AT3057" s="227" t="s">
        <v>183</v>
      </c>
      <c r="AU3057" s="227" t="s">
        <v>80</v>
      </c>
      <c r="AY3057" s="20" t="s">
        <v>181</v>
      </c>
      <c r="BE3057" s="228">
        <f>IF(N3057="základní",J3057,0)</f>
        <v>0</v>
      </c>
      <c r="BF3057" s="228">
        <f>IF(N3057="snížená",J3057,0)</f>
        <v>0</v>
      </c>
      <c r="BG3057" s="228">
        <f>IF(N3057="zákl. přenesená",J3057,0)</f>
        <v>0</v>
      </c>
      <c r="BH3057" s="228">
        <f>IF(N3057="sníž. přenesená",J3057,0)</f>
        <v>0</v>
      </c>
      <c r="BI3057" s="228">
        <f>IF(N3057="nulová",J3057,0)</f>
        <v>0</v>
      </c>
      <c r="BJ3057" s="20" t="s">
        <v>78</v>
      </c>
      <c r="BK3057" s="228">
        <f>ROUND(I3057*H3057,2)</f>
        <v>0</v>
      </c>
      <c r="BL3057" s="20" t="s">
        <v>308</v>
      </c>
      <c r="BM3057" s="227" t="s">
        <v>4448</v>
      </c>
    </row>
    <row r="3058" s="2" customFormat="1">
      <c r="A3058" s="41"/>
      <c r="B3058" s="42"/>
      <c r="C3058" s="43"/>
      <c r="D3058" s="229" t="s">
        <v>190</v>
      </c>
      <c r="E3058" s="43"/>
      <c r="F3058" s="230" t="s">
        <v>4449</v>
      </c>
      <c r="G3058" s="43"/>
      <c r="H3058" s="43"/>
      <c r="I3058" s="231"/>
      <c r="J3058" s="43"/>
      <c r="K3058" s="43"/>
      <c r="L3058" s="47"/>
      <c r="M3058" s="232"/>
      <c r="N3058" s="233"/>
      <c r="O3058" s="87"/>
      <c r="P3058" s="87"/>
      <c r="Q3058" s="87"/>
      <c r="R3058" s="87"/>
      <c r="S3058" s="87"/>
      <c r="T3058" s="88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T3058" s="20" t="s">
        <v>190</v>
      </c>
      <c r="AU3058" s="20" t="s">
        <v>80</v>
      </c>
    </row>
    <row r="3059" s="14" customFormat="1">
      <c r="A3059" s="14"/>
      <c r="B3059" s="245"/>
      <c r="C3059" s="246"/>
      <c r="D3059" s="236" t="s">
        <v>192</v>
      </c>
      <c r="E3059" s="247" t="s">
        <v>19</v>
      </c>
      <c r="F3059" s="248" t="s">
        <v>4450</v>
      </c>
      <c r="G3059" s="246"/>
      <c r="H3059" s="249">
        <v>136.06</v>
      </c>
      <c r="I3059" s="250"/>
      <c r="J3059" s="246"/>
      <c r="K3059" s="246"/>
      <c r="L3059" s="251"/>
      <c r="M3059" s="252"/>
      <c r="N3059" s="253"/>
      <c r="O3059" s="253"/>
      <c r="P3059" s="253"/>
      <c r="Q3059" s="253"/>
      <c r="R3059" s="253"/>
      <c r="S3059" s="253"/>
      <c r="T3059" s="25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5" t="s">
        <v>192</v>
      </c>
      <c r="AU3059" s="255" t="s">
        <v>80</v>
      </c>
      <c r="AV3059" s="14" t="s">
        <v>80</v>
      </c>
      <c r="AW3059" s="14" t="s">
        <v>194</v>
      </c>
      <c r="AX3059" s="14" t="s">
        <v>71</v>
      </c>
      <c r="AY3059" s="255" t="s">
        <v>181</v>
      </c>
    </row>
    <row r="3060" s="2" customFormat="1" ht="24.15" customHeight="1">
      <c r="A3060" s="41"/>
      <c r="B3060" s="42"/>
      <c r="C3060" s="278" t="s">
        <v>4451</v>
      </c>
      <c r="D3060" s="278" t="s">
        <v>296</v>
      </c>
      <c r="E3060" s="279" t="s">
        <v>4452</v>
      </c>
      <c r="F3060" s="280" t="s">
        <v>4453</v>
      </c>
      <c r="G3060" s="281" t="s">
        <v>420</v>
      </c>
      <c r="H3060" s="282">
        <v>5</v>
      </c>
      <c r="I3060" s="283"/>
      <c r="J3060" s="284">
        <f>ROUND(I3060*H3060,2)</f>
        <v>0</v>
      </c>
      <c r="K3060" s="280" t="s">
        <v>19</v>
      </c>
      <c r="L3060" s="285"/>
      <c r="M3060" s="286" t="s">
        <v>19</v>
      </c>
      <c r="N3060" s="287" t="s">
        <v>42</v>
      </c>
      <c r="O3060" s="87"/>
      <c r="P3060" s="225">
        <f>O3060*H3060</f>
        <v>0</v>
      </c>
      <c r="Q3060" s="225">
        <v>0.10575</v>
      </c>
      <c r="R3060" s="225">
        <f>Q3060*H3060</f>
        <v>0.52874999999999994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410</v>
      </c>
      <c r="AT3060" s="227" t="s">
        <v>296</v>
      </c>
      <c r="AU3060" s="227" t="s">
        <v>80</v>
      </c>
      <c r="AY3060" s="20" t="s">
        <v>181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308</v>
      </c>
      <c r="BM3060" s="227" t="s">
        <v>4454</v>
      </c>
    </row>
    <row r="3061" s="2" customFormat="1" ht="24.15" customHeight="1">
      <c r="A3061" s="41"/>
      <c r="B3061" s="42"/>
      <c r="C3061" s="278" t="s">
        <v>4455</v>
      </c>
      <c r="D3061" s="278" t="s">
        <v>296</v>
      </c>
      <c r="E3061" s="279" t="s">
        <v>4456</v>
      </c>
      <c r="F3061" s="280" t="s">
        <v>4457</v>
      </c>
      <c r="G3061" s="281" t="s">
        <v>420</v>
      </c>
      <c r="H3061" s="282">
        <v>14</v>
      </c>
      <c r="I3061" s="283"/>
      <c r="J3061" s="284">
        <f>ROUND(I3061*H3061,2)</f>
        <v>0</v>
      </c>
      <c r="K3061" s="280" t="s">
        <v>19</v>
      </c>
      <c r="L3061" s="285"/>
      <c r="M3061" s="286" t="s">
        <v>19</v>
      </c>
      <c r="N3061" s="287" t="s">
        <v>42</v>
      </c>
      <c r="O3061" s="87"/>
      <c r="P3061" s="225">
        <f>O3061*H3061</f>
        <v>0</v>
      </c>
      <c r="Q3061" s="225">
        <v>0.15443999999999999</v>
      </c>
      <c r="R3061" s="225">
        <f>Q3061*H3061</f>
        <v>2.1621600000000001</v>
      </c>
      <c r="S3061" s="225">
        <v>0</v>
      </c>
      <c r="T3061" s="226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7" t="s">
        <v>410</v>
      </c>
      <c r="AT3061" s="227" t="s">
        <v>296</v>
      </c>
      <c r="AU3061" s="227" t="s">
        <v>80</v>
      </c>
      <c r="AY3061" s="20" t="s">
        <v>181</v>
      </c>
      <c r="BE3061" s="228">
        <f>IF(N3061="základní",J3061,0)</f>
        <v>0</v>
      </c>
      <c r="BF3061" s="228">
        <f>IF(N3061="snížená",J3061,0)</f>
        <v>0</v>
      </c>
      <c r="BG3061" s="228">
        <f>IF(N3061="zákl. přenesená",J3061,0)</f>
        <v>0</v>
      </c>
      <c r="BH3061" s="228">
        <f>IF(N3061="sníž. přenesená",J3061,0)</f>
        <v>0</v>
      </c>
      <c r="BI3061" s="228">
        <f>IF(N3061="nulová",J3061,0)</f>
        <v>0</v>
      </c>
      <c r="BJ3061" s="20" t="s">
        <v>78</v>
      </c>
      <c r="BK3061" s="228">
        <f>ROUND(I3061*H3061,2)</f>
        <v>0</v>
      </c>
      <c r="BL3061" s="20" t="s">
        <v>308</v>
      </c>
      <c r="BM3061" s="227" t="s">
        <v>4458</v>
      </c>
    </row>
    <row r="3062" s="2" customFormat="1" ht="37.8" customHeight="1">
      <c r="A3062" s="41"/>
      <c r="B3062" s="42"/>
      <c r="C3062" s="216" t="s">
        <v>4459</v>
      </c>
      <c r="D3062" s="216" t="s">
        <v>183</v>
      </c>
      <c r="E3062" s="217" t="s">
        <v>4460</v>
      </c>
      <c r="F3062" s="218" t="s">
        <v>4461</v>
      </c>
      <c r="G3062" s="219" t="s">
        <v>304</v>
      </c>
      <c r="H3062" s="220">
        <v>1937.298</v>
      </c>
      <c r="I3062" s="221"/>
      <c r="J3062" s="222">
        <f>ROUND(I3062*H3062,2)</f>
        <v>0</v>
      </c>
      <c r="K3062" s="218" t="s">
        <v>187</v>
      </c>
      <c r="L3062" s="47"/>
      <c r="M3062" s="223" t="s">
        <v>19</v>
      </c>
      <c r="N3062" s="224" t="s">
        <v>42</v>
      </c>
      <c r="O3062" s="87"/>
      <c r="P3062" s="225">
        <f>O3062*H3062</f>
        <v>0</v>
      </c>
      <c r="Q3062" s="225">
        <v>0.00027999999999999998</v>
      </c>
      <c r="R3062" s="225">
        <f>Q3062*H3062</f>
        <v>0.54244344</v>
      </c>
      <c r="S3062" s="225">
        <v>0</v>
      </c>
      <c r="T3062" s="226">
        <f>S3062*H3062</f>
        <v>0</v>
      </c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R3062" s="227" t="s">
        <v>308</v>
      </c>
      <c r="AT3062" s="227" t="s">
        <v>183</v>
      </c>
      <c r="AU3062" s="227" t="s">
        <v>80</v>
      </c>
      <c r="AY3062" s="20" t="s">
        <v>181</v>
      </c>
      <c r="BE3062" s="228">
        <f>IF(N3062="základní",J3062,0)</f>
        <v>0</v>
      </c>
      <c r="BF3062" s="228">
        <f>IF(N3062="snížená",J3062,0)</f>
        <v>0</v>
      </c>
      <c r="BG3062" s="228">
        <f>IF(N3062="zákl. přenesená",J3062,0)</f>
        <v>0</v>
      </c>
      <c r="BH3062" s="228">
        <f>IF(N3062="sníž. přenesená",J3062,0)</f>
        <v>0</v>
      </c>
      <c r="BI3062" s="228">
        <f>IF(N3062="nulová",J3062,0)</f>
        <v>0</v>
      </c>
      <c r="BJ3062" s="20" t="s">
        <v>78</v>
      </c>
      <c r="BK3062" s="228">
        <f>ROUND(I3062*H3062,2)</f>
        <v>0</v>
      </c>
      <c r="BL3062" s="20" t="s">
        <v>308</v>
      </c>
      <c r="BM3062" s="227" t="s">
        <v>4462</v>
      </c>
    </row>
    <row r="3063" s="2" customFormat="1">
      <c r="A3063" s="41"/>
      <c r="B3063" s="42"/>
      <c r="C3063" s="43"/>
      <c r="D3063" s="229" t="s">
        <v>190</v>
      </c>
      <c r="E3063" s="43"/>
      <c r="F3063" s="230" t="s">
        <v>4463</v>
      </c>
      <c r="G3063" s="43"/>
      <c r="H3063" s="43"/>
      <c r="I3063" s="231"/>
      <c r="J3063" s="43"/>
      <c r="K3063" s="43"/>
      <c r="L3063" s="47"/>
      <c r="M3063" s="232"/>
      <c r="N3063" s="233"/>
      <c r="O3063" s="87"/>
      <c r="P3063" s="87"/>
      <c r="Q3063" s="87"/>
      <c r="R3063" s="87"/>
      <c r="S3063" s="87"/>
      <c r="T3063" s="88"/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T3063" s="20" t="s">
        <v>190</v>
      </c>
      <c r="AU3063" s="20" t="s">
        <v>80</v>
      </c>
    </row>
    <row r="3064" s="14" customFormat="1">
      <c r="A3064" s="14"/>
      <c r="B3064" s="245"/>
      <c r="C3064" s="246"/>
      <c r="D3064" s="236" t="s">
        <v>192</v>
      </c>
      <c r="E3064" s="247" t="s">
        <v>19</v>
      </c>
      <c r="F3064" s="248" t="s">
        <v>4464</v>
      </c>
      <c r="G3064" s="246"/>
      <c r="H3064" s="249">
        <v>28.410973355292398</v>
      </c>
      <c r="I3064" s="250"/>
      <c r="J3064" s="246"/>
      <c r="K3064" s="246"/>
      <c r="L3064" s="251"/>
      <c r="M3064" s="252"/>
      <c r="N3064" s="253"/>
      <c r="O3064" s="253"/>
      <c r="P3064" s="253"/>
      <c r="Q3064" s="253"/>
      <c r="R3064" s="253"/>
      <c r="S3064" s="253"/>
      <c r="T3064" s="25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5" t="s">
        <v>192</v>
      </c>
      <c r="AU3064" s="255" t="s">
        <v>80</v>
      </c>
      <c r="AV3064" s="14" t="s">
        <v>80</v>
      </c>
      <c r="AW3064" s="14" t="s">
        <v>194</v>
      </c>
      <c r="AX3064" s="14" t="s">
        <v>71</v>
      </c>
      <c r="AY3064" s="255" t="s">
        <v>181</v>
      </c>
    </row>
    <row r="3065" s="14" customFormat="1">
      <c r="A3065" s="14"/>
      <c r="B3065" s="245"/>
      <c r="C3065" s="246"/>
      <c r="D3065" s="236" t="s">
        <v>192</v>
      </c>
      <c r="E3065" s="247" t="s">
        <v>19</v>
      </c>
      <c r="F3065" s="248" t="s">
        <v>4465</v>
      </c>
      <c r="G3065" s="246"/>
      <c r="H3065" s="249">
        <v>124.309380400259</v>
      </c>
      <c r="I3065" s="250"/>
      <c r="J3065" s="246"/>
      <c r="K3065" s="246"/>
      <c r="L3065" s="251"/>
      <c r="M3065" s="252"/>
      <c r="N3065" s="253"/>
      <c r="O3065" s="253"/>
      <c r="P3065" s="253"/>
      <c r="Q3065" s="253"/>
      <c r="R3065" s="253"/>
      <c r="S3065" s="253"/>
      <c r="T3065" s="25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5" t="s">
        <v>192</v>
      </c>
      <c r="AU3065" s="255" t="s">
        <v>80</v>
      </c>
      <c r="AV3065" s="14" t="s">
        <v>80</v>
      </c>
      <c r="AW3065" s="14" t="s">
        <v>194</v>
      </c>
      <c r="AX3065" s="14" t="s">
        <v>71</v>
      </c>
      <c r="AY3065" s="255" t="s">
        <v>181</v>
      </c>
    </row>
    <row r="3066" s="14" customFormat="1">
      <c r="A3066" s="14"/>
      <c r="B3066" s="245"/>
      <c r="C3066" s="246"/>
      <c r="D3066" s="236" t="s">
        <v>192</v>
      </c>
      <c r="E3066" s="247" t="s">
        <v>19</v>
      </c>
      <c r="F3066" s="248" t="s">
        <v>4466</v>
      </c>
      <c r="G3066" s="246"/>
      <c r="H3066" s="249">
        <v>356.88</v>
      </c>
      <c r="I3066" s="250"/>
      <c r="J3066" s="246"/>
      <c r="K3066" s="246"/>
      <c r="L3066" s="251"/>
      <c r="M3066" s="252"/>
      <c r="N3066" s="253"/>
      <c r="O3066" s="253"/>
      <c r="P3066" s="253"/>
      <c r="Q3066" s="253"/>
      <c r="R3066" s="253"/>
      <c r="S3066" s="253"/>
      <c r="T3066" s="25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5" t="s">
        <v>192</v>
      </c>
      <c r="AU3066" s="255" t="s">
        <v>80</v>
      </c>
      <c r="AV3066" s="14" t="s">
        <v>80</v>
      </c>
      <c r="AW3066" s="14" t="s">
        <v>194</v>
      </c>
      <c r="AX3066" s="14" t="s">
        <v>71</v>
      </c>
      <c r="AY3066" s="255" t="s">
        <v>181</v>
      </c>
    </row>
    <row r="3067" s="14" customFormat="1">
      <c r="A3067" s="14"/>
      <c r="B3067" s="245"/>
      <c r="C3067" s="246"/>
      <c r="D3067" s="236" t="s">
        <v>192</v>
      </c>
      <c r="E3067" s="247" t="s">
        <v>19</v>
      </c>
      <c r="F3067" s="248" t="s">
        <v>4467</v>
      </c>
      <c r="G3067" s="246"/>
      <c r="H3067" s="249">
        <v>334.75999999999999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192</v>
      </c>
      <c r="AU3067" s="255" t="s">
        <v>80</v>
      </c>
      <c r="AV3067" s="14" t="s">
        <v>80</v>
      </c>
      <c r="AW3067" s="14" t="s">
        <v>194</v>
      </c>
      <c r="AX3067" s="14" t="s">
        <v>71</v>
      </c>
      <c r="AY3067" s="255" t="s">
        <v>181</v>
      </c>
    </row>
    <row r="3068" s="14" customFormat="1">
      <c r="A3068" s="14"/>
      <c r="B3068" s="245"/>
      <c r="C3068" s="246"/>
      <c r="D3068" s="236" t="s">
        <v>192</v>
      </c>
      <c r="E3068" s="247" t="s">
        <v>19</v>
      </c>
      <c r="F3068" s="248" t="s">
        <v>4468</v>
      </c>
      <c r="G3068" s="246"/>
      <c r="H3068" s="249">
        <v>657</v>
      </c>
      <c r="I3068" s="250"/>
      <c r="J3068" s="246"/>
      <c r="K3068" s="246"/>
      <c r="L3068" s="251"/>
      <c r="M3068" s="252"/>
      <c r="N3068" s="253"/>
      <c r="O3068" s="253"/>
      <c r="P3068" s="253"/>
      <c r="Q3068" s="253"/>
      <c r="R3068" s="253"/>
      <c r="S3068" s="253"/>
      <c r="T3068" s="25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5" t="s">
        <v>192</v>
      </c>
      <c r="AU3068" s="255" t="s">
        <v>80</v>
      </c>
      <c r="AV3068" s="14" t="s">
        <v>80</v>
      </c>
      <c r="AW3068" s="14" t="s">
        <v>194</v>
      </c>
      <c r="AX3068" s="14" t="s">
        <v>71</v>
      </c>
      <c r="AY3068" s="255" t="s">
        <v>181</v>
      </c>
    </row>
    <row r="3069" s="14" customFormat="1">
      <c r="A3069" s="14"/>
      <c r="B3069" s="245"/>
      <c r="C3069" s="246"/>
      <c r="D3069" s="236" t="s">
        <v>192</v>
      </c>
      <c r="E3069" s="247" t="s">
        <v>19</v>
      </c>
      <c r="F3069" s="248" t="s">
        <v>4469</v>
      </c>
      <c r="G3069" s="246"/>
      <c r="H3069" s="249">
        <v>435.93715293780201</v>
      </c>
      <c r="I3069" s="250"/>
      <c r="J3069" s="246"/>
      <c r="K3069" s="246"/>
      <c r="L3069" s="251"/>
      <c r="M3069" s="252"/>
      <c r="N3069" s="253"/>
      <c r="O3069" s="253"/>
      <c r="P3069" s="253"/>
      <c r="Q3069" s="253"/>
      <c r="R3069" s="253"/>
      <c r="S3069" s="253"/>
      <c r="T3069" s="25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55" t="s">
        <v>192</v>
      </c>
      <c r="AU3069" s="255" t="s">
        <v>80</v>
      </c>
      <c r="AV3069" s="14" t="s">
        <v>80</v>
      </c>
      <c r="AW3069" s="14" t="s">
        <v>194</v>
      </c>
      <c r="AX3069" s="14" t="s">
        <v>71</v>
      </c>
      <c r="AY3069" s="255" t="s">
        <v>181</v>
      </c>
    </row>
    <row r="3070" s="2" customFormat="1" ht="37.8" customHeight="1">
      <c r="A3070" s="41"/>
      <c r="B3070" s="42"/>
      <c r="C3070" s="216" t="s">
        <v>4470</v>
      </c>
      <c r="D3070" s="216" t="s">
        <v>183</v>
      </c>
      <c r="E3070" s="217" t="s">
        <v>4471</v>
      </c>
      <c r="F3070" s="218" t="s">
        <v>4472</v>
      </c>
      <c r="G3070" s="219" t="s">
        <v>420</v>
      </c>
      <c r="H3070" s="220">
        <v>1</v>
      </c>
      <c r="I3070" s="221"/>
      <c r="J3070" s="222">
        <f>ROUND(I3070*H3070,2)</f>
        <v>0</v>
      </c>
      <c r="K3070" s="218" t="s">
        <v>19</v>
      </c>
      <c r="L3070" s="47"/>
      <c r="M3070" s="223" t="s">
        <v>19</v>
      </c>
      <c r="N3070" s="224" t="s">
        <v>42</v>
      </c>
      <c r="O3070" s="87"/>
      <c r="P3070" s="225">
        <f>O3070*H3070</f>
        <v>0</v>
      </c>
      <c r="Q3070" s="225">
        <v>0.025919999999999999</v>
      </c>
      <c r="R3070" s="225">
        <f>Q3070*H3070</f>
        <v>0.025919999999999999</v>
      </c>
      <c r="S3070" s="225">
        <v>0</v>
      </c>
      <c r="T3070" s="226">
        <f>S3070*H3070</f>
        <v>0</v>
      </c>
      <c r="U3070" s="41"/>
      <c r="V3070" s="41"/>
      <c r="W3070" s="41"/>
      <c r="X3070" s="41"/>
      <c r="Y3070" s="41"/>
      <c r="Z3070" s="41"/>
      <c r="AA3070" s="41"/>
      <c r="AB3070" s="41"/>
      <c r="AC3070" s="41"/>
      <c r="AD3070" s="41"/>
      <c r="AE3070" s="41"/>
      <c r="AR3070" s="227" t="s">
        <v>308</v>
      </c>
      <c r="AT3070" s="227" t="s">
        <v>183</v>
      </c>
      <c r="AU3070" s="227" t="s">
        <v>80</v>
      </c>
      <c r="AY3070" s="20" t="s">
        <v>181</v>
      </c>
      <c r="BE3070" s="228">
        <f>IF(N3070="základní",J3070,0)</f>
        <v>0</v>
      </c>
      <c r="BF3070" s="228">
        <f>IF(N3070="snížená",J3070,0)</f>
        <v>0</v>
      </c>
      <c r="BG3070" s="228">
        <f>IF(N3070="zákl. přenesená",J3070,0)</f>
        <v>0</v>
      </c>
      <c r="BH3070" s="228">
        <f>IF(N3070="sníž. přenesená",J3070,0)</f>
        <v>0</v>
      </c>
      <c r="BI3070" s="228">
        <f>IF(N3070="nulová",J3070,0)</f>
        <v>0</v>
      </c>
      <c r="BJ3070" s="20" t="s">
        <v>78</v>
      </c>
      <c r="BK3070" s="228">
        <f>ROUND(I3070*H3070,2)</f>
        <v>0</v>
      </c>
      <c r="BL3070" s="20" t="s">
        <v>308</v>
      </c>
      <c r="BM3070" s="227" t="s">
        <v>4473</v>
      </c>
    </row>
    <row r="3071" s="2" customFormat="1">
      <c r="A3071" s="41"/>
      <c r="B3071" s="42"/>
      <c r="C3071" s="43"/>
      <c r="D3071" s="236" t="s">
        <v>1132</v>
      </c>
      <c r="E3071" s="43"/>
      <c r="F3071" s="288" t="s">
        <v>4474</v>
      </c>
      <c r="G3071" s="43"/>
      <c r="H3071" s="43"/>
      <c r="I3071" s="231"/>
      <c r="J3071" s="43"/>
      <c r="K3071" s="43"/>
      <c r="L3071" s="47"/>
      <c r="M3071" s="232"/>
      <c r="N3071" s="233"/>
      <c r="O3071" s="87"/>
      <c r="P3071" s="87"/>
      <c r="Q3071" s="87"/>
      <c r="R3071" s="87"/>
      <c r="S3071" s="87"/>
      <c r="T3071" s="88"/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T3071" s="20" t="s">
        <v>1132</v>
      </c>
      <c r="AU3071" s="20" t="s">
        <v>80</v>
      </c>
    </row>
    <row r="3072" s="2" customFormat="1" ht="37.8" customHeight="1">
      <c r="A3072" s="41"/>
      <c r="B3072" s="42"/>
      <c r="C3072" s="216" t="s">
        <v>4475</v>
      </c>
      <c r="D3072" s="216" t="s">
        <v>183</v>
      </c>
      <c r="E3072" s="217" t="s">
        <v>4476</v>
      </c>
      <c r="F3072" s="218" t="s">
        <v>4477</v>
      </c>
      <c r="G3072" s="219" t="s">
        <v>420</v>
      </c>
      <c r="H3072" s="220">
        <v>1</v>
      </c>
      <c r="I3072" s="221"/>
      <c r="J3072" s="222">
        <f>ROUND(I3072*H3072,2)</f>
        <v>0</v>
      </c>
      <c r="K3072" s="218" t="s">
        <v>19</v>
      </c>
      <c r="L3072" s="47"/>
      <c r="M3072" s="223" t="s">
        <v>19</v>
      </c>
      <c r="N3072" s="224" t="s">
        <v>42</v>
      </c>
      <c r="O3072" s="87"/>
      <c r="P3072" s="225">
        <f>O3072*H3072</f>
        <v>0</v>
      </c>
      <c r="Q3072" s="225">
        <v>0.071499999999999994</v>
      </c>
      <c r="R3072" s="225">
        <f>Q3072*H3072</f>
        <v>0.071499999999999994</v>
      </c>
      <c r="S3072" s="225">
        <v>0</v>
      </c>
      <c r="T3072" s="226">
        <f>S3072*H3072</f>
        <v>0</v>
      </c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R3072" s="227" t="s">
        <v>308</v>
      </c>
      <c r="AT3072" s="227" t="s">
        <v>183</v>
      </c>
      <c r="AU3072" s="227" t="s">
        <v>80</v>
      </c>
      <c r="AY3072" s="20" t="s">
        <v>181</v>
      </c>
      <c r="BE3072" s="228">
        <f>IF(N3072="základní",J3072,0)</f>
        <v>0</v>
      </c>
      <c r="BF3072" s="228">
        <f>IF(N3072="snížená",J3072,0)</f>
        <v>0</v>
      </c>
      <c r="BG3072" s="228">
        <f>IF(N3072="zákl. přenesená",J3072,0)</f>
        <v>0</v>
      </c>
      <c r="BH3072" s="228">
        <f>IF(N3072="sníž. přenesená",J3072,0)</f>
        <v>0</v>
      </c>
      <c r="BI3072" s="228">
        <f>IF(N3072="nulová",J3072,0)</f>
        <v>0</v>
      </c>
      <c r="BJ3072" s="20" t="s">
        <v>78</v>
      </c>
      <c r="BK3072" s="228">
        <f>ROUND(I3072*H3072,2)</f>
        <v>0</v>
      </c>
      <c r="BL3072" s="20" t="s">
        <v>308</v>
      </c>
      <c r="BM3072" s="227" t="s">
        <v>4478</v>
      </c>
    </row>
    <row r="3073" s="2" customFormat="1">
      <c r="A3073" s="41"/>
      <c r="B3073" s="42"/>
      <c r="C3073" s="43"/>
      <c r="D3073" s="236" t="s">
        <v>1132</v>
      </c>
      <c r="E3073" s="43"/>
      <c r="F3073" s="288" t="s">
        <v>4479</v>
      </c>
      <c r="G3073" s="43"/>
      <c r="H3073" s="43"/>
      <c r="I3073" s="231"/>
      <c r="J3073" s="43"/>
      <c r="K3073" s="43"/>
      <c r="L3073" s="47"/>
      <c r="M3073" s="232"/>
      <c r="N3073" s="233"/>
      <c r="O3073" s="87"/>
      <c r="P3073" s="87"/>
      <c r="Q3073" s="87"/>
      <c r="R3073" s="87"/>
      <c r="S3073" s="87"/>
      <c r="T3073" s="88"/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T3073" s="20" t="s">
        <v>1132</v>
      </c>
      <c r="AU3073" s="20" t="s">
        <v>80</v>
      </c>
    </row>
    <row r="3074" s="2" customFormat="1" ht="37.8" customHeight="1">
      <c r="A3074" s="41"/>
      <c r="B3074" s="42"/>
      <c r="C3074" s="216" t="s">
        <v>4480</v>
      </c>
      <c r="D3074" s="216" t="s">
        <v>183</v>
      </c>
      <c r="E3074" s="217" t="s">
        <v>4481</v>
      </c>
      <c r="F3074" s="218" t="s">
        <v>4482</v>
      </c>
      <c r="G3074" s="219" t="s">
        <v>420</v>
      </c>
      <c r="H3074" s="220">
        <v>1</v>
      </c>
      <c r="I3074" s="221"/>
      <c r="J3074" s="222">
        <f>ROUND(I3074*H3074,2)</f>
        <v>0</v>
      </c>
      <c r="K3074" s="218" t="s">
        <v>187</v>
      </c>
      <c r="L3074" s="47"/>
      <c r="M3074" s="223" t="s">
        <v>19</v>
      </c>
      <c r="N3074" s="224" t="s">
        <v>42</v>
      </c>
      <c r="O3074" s="87"/>
      <c r="P3074" s="225">
        <f>O3074*H3074</f>
        <v>0</v>
      </c>
      <c r="Q3074" s="225">
        <v>0</v>
      </c>
      <c r="R3074" s="225">
        <f>Q3074*H3074</f>
        <v>0</v>
      </c>
      <c r="S3074" s="225">
        <v>0</v>
      </c>
      <c r="T3074" s="226">
        <f>S3074*H3074</f>
        <v>0</v>
      </c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R3074" s="227" t="s">
        <v>308</v>
      </c>
      <c r="AT3074" s="227" t="s">
        <v>183</v>
      </c>
      <c r="AU3074" s="227" t="s">
        <v>80</v>
      </c>
      <c r="AY3074" s="20" t="s">
        <v>181</v>
      </c>
      <c r="BE3074" s="228">
        <f>IF(N3074="základní",J3074,0)</f>
        <v>0</v>
      </c>
      <c r="BF3074" s="228">
        <f>IF(N3074="snížená",J3074,0)</f>
        <v>0</v>
      </c>
      <c r="BG3074" s="228">
        <f>IF(N3074="zákl. přenesená",J3074,0)</f>
        <v>0</v>
      </c>
      <c r="BH3074" s="228">
        <f>IF(N3074="sníž. přenesená",J3074,0)</f>
        <v>0</v>
      </c>
      <c r="BI3074" s="228">
        <f>IF(N3074="nulová",J3074,0)</f>
        <v>0</v>
      </c>
      <c r="BJ3074" s="20" t="s">
        <v>78</v>
      </c>
      <c r="BK3074" s="228">
        <f>ROUND(I3074*H3074,2)</f>
        <v>0</v>
      </c>
      <c r="BL3074" s="20" t="s">
        <v>308</v>
      </c>
      <c r="BM3074" s="227" t="s">
        <v>4483</v>
      </c>
    </row>
    <row r="3075" s="2" customFormat="1">
      <c r="A3075" s="41"/>
      <c r="B3075" s="42"/>
      <c r="C3075" s="43"/>
      <c r="D3075" s="229" t="s">
        <v>190</v>
      </c>
      <c r="E3075" s="43"/>
      <c r="F3075" s="230" t="s">
        <v>4484</v>
      </c>
      <c r="G3075" s="43"/>
      <c r="H3075" s="43"/>
      <c r="I3075" s="231"/>
      <c r="J3075" s="43"/>
      <c r="K3075" s="43"/>
      <c r="L3075" s="47"/>
      <c r="M3075" s="232"/>
      <c r="N3075" s="233"/>
      <c r="O3075" s="87"/>
      <c r="P3075" s="87"/>
      <c r="Q3075" s="87"/>
      <c r="R3075" s="87"/>
      <c r="S3075" s="87"/>
      <c r="T3075" s="88"/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T3075" s="20" t="s">
        <v>190</v>
      </c>
      <c r="AU3075" s="20" t="s">
        <v>80</v>
      </c>
    </row>
    <row r="3076" s="2" customFormat="1" ht="24.15" customHeight="1">
      <c r="A3076" s="41"/>
      <c r="B3076" s="42"/>
      <c r="C3076" s="278" t="s">
        <v>4485</v>
      </c>
      <c r="D3076" s="278" t="s">
        <v>296</v>
      </c>
      <c r="E3076" s="279" t="s">
        <v>4486</v>
      </c>
      <c r="F3076" s="280" t="s">
        <v>4487</v>
      </c>
      <c r="G3076" s="281" t="s">
        <v>420</v>
      </c>
      <c r="H3076" s="282">
        <v>1</v>
      </c>
      <c r="I3076" s="283"/>
      <c r="J3076" s="284">
        <f>ROUND(I3076*H3076,2)</f>
        <v>0</v>
      </c>
      <c r="K3076" s="280" t="s">
        <v>187</v>
      </c>
      <c r="L3076" s="285"/>
      <c r="M3076" s="286" t="s">
        <v>19</v>
      </c>
      <c r="N3076" s="287" t="s">
        <v>42</v>
      </c>
      <c r="O3076" s="87"/>
      <c r="P3076" s="225">
        <f>O3076*H3076</f>
        <v>0</v>
      </c>
      <c r="Q3076" s="225">
        <v>0.035999999999999997</v>
      </c>
      <c r="R3076" s="225">
        <f>Q3076*H3076</f>
        <v>0.035999999999999997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410</v>
      </c>
      <c r="AT3076" s="227" t="s">
        <v>296</v>
      </c>
      <c r="AU3076" s="227" t="s">
        <v>80</v>
      </c>
      <c r="AY3076" s="20" t="s">
        <v>181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308</v>
      </c>
      <c r="BM3076" s="227" t="s">
        <v>4488</v>
      </c>
    </row>
    <row r="3077" s="2" customFormat="1" ht="37.8" customHeight="1">
      <c r="A3077" s="41"/>
      <c r="B3077" s="42"/>
      <c r="C3077" s="216" t="s">
        <v>4489</v>
      </c>
      <c r="D3077" s="216" t="s">
        <v>183</v>
      </c>
      <c r="E3077" s="217" t="s">
        <v>4490</v>
      </c>
      <c r="F3077" s="218" t="s">
        <v>4491</v>
      </c>
      <c r="G3077" s="219" t="s">
        <v>420</v>
      </c>
      <c r="H3077" s="220">
        <v>2</v>
      </c>
      <c r="I3077" s="221"/>
      <c r="J3077" s="222">
        <f>ROUND(I3077*H3077,2)</f>
        <v>0</v>
      </c>
      <c r="K3077" s="218" t="s">
        <v>187</v>
      </c>
      <c r="L3077" s="47"/>
      <c r="M3077" s="223" t="s">
        <v>19</v>
      </c>
      <c r="N3077" s="224" t="s">
        <v>42</v>
      </c>
      <c r="O3077" s="87"/>
      <c r="P3077" s="225">
        <f>O3077*H3077</f>
        <v>0</v>
      </c>
      <c r="Q3077" s="225">
        <v>0</v>
      </c>
      <c r="R3077" s="225">
        <f>Q3077*H3077</f>
        <v>0</v>
      </c>
      <c r="S3077" s="225">
        <v>0</v>
      </c>
      <c r="T3077" s="226">
        <f>S3077*H3077</f>
        <v>0</v>
      </c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R3077" s="227" t="s">
        <v>308</v>
      </c>
      <c r="AT3077" s="227" t="s">
        <v>183</v>
      </c>
      <c r="AU3077" s="227" t="s">
        <v>80</v>
      </c>
      <c r="AY3077" s="20" t="s">
        <v>181</v>
      </c>
      <c r="BE3077" s="228">
        <f>IF(N3077="základní",J3077,0)</f>
        <v>0</v>
      </c>
      <c r="BF3077" s="228">
        <f>IF(N3077="snížená",J3077,0)</f>
        <v>0</v>
      </c>
      <c r="BG3077" s="228">
        <f>IF(N3077="zákl. přenesená",J3077,0)</f>
        <v>0</v>
      </c>
      <c r="BH3077" s="228">
        <f>IF(N3077="sníž. přenesená",J3077,0)</f>
        <v>0</v>
      </c>
      <c r="BI3077" s="228">
        <f>IF(N3077="nulová",J3077,0)</f>
        <v>0</v>
      </c>
      <c r="BJ3077" s="20" t="s">
        <v>78</v>
      </c>
      <c r="BK3077" s="228">
        <f>ROUND(I3077*H3077,2)</f>
        <v>0</v>
      </c>
      <c r="BL3077" s="20" t="s">
        <v>308</v>
      </c>
      <c r="BM3077" s="227" t="s">
        <v>4492</v>
      </c>
    </row>
    <row r="3078" s="2" customFormat="1">
      <c r="A3078" s="41"/>
      <c r="B3078" s="42"/>
      <c r="C3078" s="43"/>
      <c r="D3078" s="229" t="s">
        <v>190</v>
      </c>
      <c r="E3078" s="43"/>
      <c r="F3078" s="230" t="s">
        <v>4493</v>
      </c>
      <c r="G3078" s="43"/>
      <c r="H3078" s="43"/>
      <c r="I3078" s="231"/>
      <c r="J3078" s="43"/>
      <c r="K3078" s="43"/>
      <c r="L3078" s="47"/>
      <c r="M3078" s="232"/>
      <c r="N3078" s="233"/>
      <c r="O3078" s="87"/>
      <c r="P3078" s="87"/>
      <c r="Q3078" s="87"/>
      <c r="R3078" s="87"/>
      <c r="S3078" s="87"/>
      <c r="T3078" s="88"/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T3078" s="20" t="s">
        <v>190</v>
      </c>
      <c r="AU3078" s="20" t="s">
        <v>80</v>
      </c>
    </row>
    <row r="3079" s="2" customFormat="1" ht="33" customHeight="1">
      <c r="A3079" s="41"/>
      <c r="B3079" s="42"/>
      <c r="C3079" s="278" t="s">
        <v>4494</v>
      </c>
      <c r="D3079" s="278" t="s">
        <v>296</v>
      </c>
      <c r="E3079" s="279" t="s">
        <v>4495</v>
      </c>
      <c r="F3079" s="280" t="s">
        <v>4496</v>
      </c>
      <c r="G3079" s="281" t="s">
        <v>420</v>
      </c>
      <c r="H3079" s="282">
        <v>1</v>
      </c>
      <c r="I3079" s="283"/>
      <c r="J3079" s="284">
        <f>ROUND(I3079*H3079,2)</f>
        <v>0</v>
      </c>
      <c r="K3079" s="280" t="s">
        <v>187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0.021600000000000001</v>
      </c>
      <c r="R3079" s="225">
        <f>Q3079*H3079</f>
        <v>0.021600000000000001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410</v>
      </c>
      <c r="AT3079" s="227" t="s">
        <v>296</v>
      </c>
      <c r="AU3079" s="227" t="s">
        <v>80</v>
      </c>
      <c r="AY3079" s="20" t="s">
        <v>181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308</v>
      </c>
      <c r="BM3079" s="227" t="s">
        <v>4497</v>
      </c>
    </row>
    <row r="3080" s="2" customFormat="1" ht="37.8" customHeight="1">
      <c r="A3080" s="41"/>
      <c r="B3080" s="42"/>
      <c r="C3080" s="278" t="s">
        <v>4498</v>
      </c>
      <c r="D3080" s="278" t="s">
        <v>296</v>
      </c>
      <c r="E3080" s="279" t="s">
        <v>4499</v>
      </c>
      <c r="F3080" s="280" t="s">
        <v>4500</v>
      </c>
      <c r="G3080" s="281" t="s">
        <v>420</v>
      </c>
      <c r="H3080" s="282">
        <v>1</v>
      </c>
      <c r="I3080" s="283"/>
      <c r="J3080" s="284">
        <f>ROUND(I3080*H3080,2)</f>
        <v>0</v>
      </c>
      <c r="K3080" s="280" t="s">
        <v>19</v>
      </c>
      <c r="L3080" s="285"/>
      <c r="M3080" s="286" t="s">
        <v>19</v>
      </c>
      <c r="N3080" s="287" t="s">
        <v>42</v>
      </c>
      <c r="O3080" s="87"/>
      <c r="P3080" s="225">
        <f>O3080*H3080</f>
        <v>0</v>
      </c>
      <c r="Q3080" s="225">
        <v>0.021600000000000001</v>
      </c>
      <c r="R3080" s="225">
        <f>Q3080*H3080</f>
        <v>0.021600000000000001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410</v>
      </c>
      <c r="AT3080" s="227" t="s">
        <v>296</v>
      </c>
      <c r="AU3080" s="227" t="s">
        <v>80</v>
      </c>
      <c r="AY3080" s="20" t="s">
        <v>181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308</v>
      </c>
      <c r="BM3080" s="227" t="s">
        <v>4501</v>
      </c>
    </row>
    <row r="3081" s="2" customFormat="1" ht="16.5" customHeight="1">
      <c r="A3081" s="41"/>
      <c r="B3081" s="42"/>
      <c r="C3081" s="216" t="s">
        <v>4502</v>
      </c>
      <c r="D3081" s="216" t="s">
        <v>183</v>
      </c>
      <c r="E3081" s="217" t="s">
        <v>4503</v>
      </c>
      <c r="F3081" s="218" t="s">
        <v>4504</v>
      </c>
      <c r="G3081" s="219" t="s">
        <v>420</v>
      </c>
      <c r="H3081" s="220">
        <v>11</v>
      </c>
      <c r="I3081" s="221"/>
      <c r="J3081" s="222">
        <f>ROUND(I3081*H3081,2)</f>
        <v>0</v>
      </c>
      <c r="K3081" s="218" t="s">
        <v>19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308</v>
      </c>
      <c r="AT3081" s="227" t="s">
        <v>183</v>
      </c>
      <c r="AU3081" s="227" t="s">
        <v>80</v>
      </c>
      <c r="AY3081" s="20" t="s">
        <v>181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308</v>
      </c>
      <c r="BM3081" s="227" t="s">
        <v>4505</v>
      </c>
    </row>
    <row r="3082" s="2" customFormat="1" ht="16.5" customHeight="1">
      <c r="A3082" s="41"/>
      <c r="B3082" s="42"/>
      <c r="C3082" s="216" t="s">
        <v>4506</v>
      </c>
      <c r="D3082" s="216" t="s">
        <v>183</v>
      </c>
      <c r="E3082" s="217" t="s">
        <v>4507</v>
      </c>
      <c r="F3082" s="218" t="s">
        <v>4508</v>
      </c>
      <c r="G3082" s="219" t="s">
        <v>420</v>
      </c>
      <c r="H3082" s="220">
        <v>2</v>
      </c>
      <c r="I3082" s="221"/>
      <c r="J3082" s="222">
        <f>ROUND(I3082*H3082,2)</f>
        <v>0</v>
      </c>
      <c r="K3082" s="218" t="s">
        <v>19</v>
      </c>
      <c r="L3082" s="47"/>
      <c r="M3082" s="223" t="s">
        <v>19</v>
      </c>
      <c r="N3082" s="224" t="s">
        <v>42</v>
      </c>
      <c r="O3082" s="87"/>
      <c r="P3082" s="225">
        <f>O3082*H3082</f>
        <v>0</v>
      </c>
      <c r="Q3082" s="225">
        <v>0</v>
      </c>
      <c r="R3082" s="225">
        <f>Q3082*H3082</f>
        <v>0</v>
      </c>
      <c r="S3082" s="225">
        <v>0</v>
      </c>
      <c r="T3082" s="226">
        <f>S3082*H3082</f>
        <v>0</v>
      </c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R3082" s="227" t="s">
        <v>308</v>
      </c>
      <c r="AT3082" s="227" t="s">
        <v>183</v>
      </c>
      <c r="AU3082" s="227" t="s">
        <v>80</v>
      </c>
      <c r="AY3082" s="20" t="s">
        <v>181</v>
      </c>
      <c r="BE3082" s="228">
        <f>IF(N3082="základní",J3082,0)</f>
        <v>0</v>
      </c>
      <c r="BF3082" s="228">
        <f>IF(N3082="snížená",J3082,0)</f>
        <v>0</v>
      </c>
      <c r="BG3082" s="228">
        <f>IF(N3082="zákl. přenesená",J3082,0)</f>
        <v>0</v>
      </c>
      <c r="BH3082" s="228">
        <f>IF(N3082="sníž. přenesená",J3082,0)</f>
        <v>0</v>
      </c>
      <c r="BI3082" s="228">
        <f>IF(N3082="nulová",J3082,0)</f>
        <v>0</v>
      </c>
      <c r="BJ3082" s="20" t="s">
        <v>78</v>
      </c>
      <c r="BK3082" s="228">
        <f>ROUND(I3082*H3082,2)</f>
        <v>0</v>
      </c>
      <c r="BL3082" s="20" t="s">
        <v>308</v>
      </c>
      <c r="BM3082" s="227" t="s">
        <v>4509</v>
      </c>
    </row>
    <row r="3083" s="2" customFormat="1" ht="16.5" customHeight="1">
      <c r="A3083" s="41"/>
      <c r="B3083" s="42"/>
      <c r="C3083" s="278" t="s">
        <v>4510</v>
      </c>
      <c r="D3083" s="278" t="s">
        <v>296</v>
      </c>
      <c r="E3083" s="279" t="s">
        <v>4511</v>
      </c>
      <c r="F3083" s="280" t="s">
        <v>4512</v>
      </c>
      <c r="G3083" s="281" t="s">
        <v>420</v>
      </c>
      <c r="H3083" s="282">
        <v>2</v>
      </c>
      <c r="I3083" s="283"/>
      <c r="J3083" s="284">
        <f>ROUND(I3083*H3083,2)</f>
        <v>0</v>
      </c>
      <c r="K3083" s="280" t="s">
        <v>187</v>
      </c>
      <c r="L3083" s="285"/>
      <c r="M3083" s="286" t="s">
        <v>19</v>
      </c>
      <c r="N3083" s="287" t="s">
        <v>42</v>
      </c>
      <c r="O3083" s="87"/>
      <c r="P3083" s="225">
        <f>O3083*H3083</f>
        <v>0</v>
      </c>
      <c r="Q3083" s="225">
        <v>0.0011000000000000001</v>
      </c>
      <c r="R3083" s="225">
        <f>Q3083*H3083</f>
        <v>0.0022000000000000001</v>
      </c>
      <c r="S3083" s="225">
        <v>0</v>
      </c>
      <c r="T3083" s="226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7" t="s">
        <v>410</v>
      </c>
      <c r="AT3083" s="227" t="s">
        <v>296</v>
      </c>
      <c r="AU3083" s="227" t="s">
        <v>80</v>
      </c>
      <c r="AY3083" s="20" t="s">
        <v>181</v>
      </c>
      <c r="BE3083" s="228">
        <f>IF(N3083="základní",J3083,0)</f>
        <v>0</v>
      </c>
      <c r="BF3083" s="228">
        <f>IF(N3083="snížená",J3083,0)</f>
        <v>0</v>
      </c>
      <c r="BG3083" s="228">
        <f>IF(N3083="zákl. přenesená",J3083,0)</f>
        <v>0</v>
      </c>
      <c r="BH3083" s="228">
        <f>IF(N3083="sníž. přenesená",J3083,0)</f>
        <v>0</v>
      </c>
      <c r="BI3083" s="228">
        <f>IF(N3083="nulová",J3083,0)</f>
        <v>0</v>
      </c>
      <c r="BJ3083" s="20" t="s">
        <v>78</v>
      </c>
      <c r="BK3083" s="228">
        <f>ROUND(I3083*H3083,2)</f>
        <v>0</v>
      </c>
      <c r="BL3083" s="20" t="s">
        <v>308</v>
      </c>
      <c r="BM3083" s="227" t="s">
        <v>4513</v>
      </c>
    </row>
    <row r="3084" s="14" customFormat="1">
      <c r="A3084" s="14"/>
      <c r="B3084" s="245"/>
      <c r="C3084" s="246"/>
      <c r="D3084" s="236" t="s">
        <v>192</v>
      </c>
      <c r="E3084" s="247" t="s">
        <v>19</v>
      </c>
      <c r="F3084" s="248" t="s">
        <v>4514</v>
      </c>
      <c r="G3084" s="246"/>
      <c r="H3084" s="249">
        <v>2</v>
      </c>
      <c r="I3084" s="250"/>
      <c r="J3084" s="246"/>
      <c r="K3084" s="246"/>
      <c r="L3084" s="251"/>
      <c r="M3084" s="252"/>
      <c r="N3084" s="253"/>
      <c r="O3084" s="253"/>
      <c r="P3084" s="253"/>
      <c r="Q3084" s="253"/>
      <c r="R3084" s="253"/>
      <c r="S3084" s="253"/>
      <c r="T3084" s="25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5" t="s">
        <v>192</v>
      </c>
      <c r="AU3084" s="255" t="s">
        <v>80</v>
      </c>
      <c r="AV3084" s="14" t="s">
        <v>80</v>
      </c>
      <c r="AW3084" s="14" t="s">
        <v>194</v>
      </c>
      <c r="AX3084" s="14" t="s">
        <v>71</v>
      </c>
      <c r="AY3084" s="255" t="s">
        <v>181</v>
      </c>
    </row>
    <row r="3085" s="2" customFormat="1" ht="37.8" customHeight="1">
      <c r="A3085" s="41"/>
      <c r="B3085" s="42"/>
      <c r="C3085" s="216" t="s">
        <v>4515</v>
      </c>
      <c r="D3085" s="216" t="s">
        <v>183</v>
      </c>
      <c r="E3085" s="217" t="s">
        <v>4516</v>
      </c>
      <c r="F3085" s="218" t="s">
        <v>4517</v>
      </c>
      <c r="G3085" s="219" t="s">
        <v>420</v>
      </c>
      <c r="H3085" s="220">
        <v>18</v>
      </c>
      <c r="I3085" s="221"/>
      <c r="J3085" s="222">
        <f>ROUND(I3085*H3085,2)</f>
        <v>0</v>
      </c>
      <c r="K3085" s="218" t="s">
        <v>187</v>
      </c>
      <c r="L3085" s="47"/>
      <c r="M3085" s="223" t="s">
        <v>19</v>
      </c>
      <c r="N3085" s="224" t="s">
        <v>42</v>
      </c>
      <c r="O3085" s="87"/>
      <c r="P3085" s="225">
        <f>O3085*H3085</f>
        <v>0</v>
      </c>
      <c r="Q3085" s="225">
        <v>0</v>
      </c>
      <c r="R3085" s="225">
        <f>Q3085*H3085</f>
        <v>0</v>
      </c>
      <c r="S3085" s="225">
        <v>0</v>
      </c>
      <c r="T3085" s="226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7" t="s">
        <v>308</v>
      </c>
      <c r="AT3085" s="227" t="s">
        <v>183</v>
      </c>
      <c r="AU3085" s="227" t="s">
        <v>80</v>
      </c>
      <c r="AY3085" s="20" t="s">
        <v>181</v>
      </c>
      <c r="BE3085" s="228">
        <f>IF(N3085="základní",J3085,0)</f>
        <v>0</v>
      </c>
      <c r="BF3085" s="228">
        <f>IF(N3085="snížená",J3085,0)</f>
        <v>0</v>
      </c>
      <c r="BG3085" s="228">
        <f>IF(N3085="zákl. přenesená",J3085,0)</f>
        <v>0</v>
      </c>
      <c r="BH3085" s="228">
        <f>IF(N3085="sníž. přenesená",J3085,0)</f>
        <v>0</v>
      </c>
      <c r="BI3085" s="228">
        <f>IF(N3085="nulová",J3085,0)</f>
        <v>0</v>
      </c>
      <c r="BJ3085" s="20" t="s">
        <v>78</v>
      </c>
      <c r="BK3085" s="228">
        <f>ROUND(I3085*H3085,2)</f>
        <v>0</v>
      </c>
      <c r="BL3085" s="20" t="s">
        <v>308</v>
      </c>
      <c r="BM3085" s="227" t="s">
        <v>4518</v>
      </c>
    </row>
    <row r="3086" s="2" customFormat="1">
      <c r="A3086" s="41"/>
      <c r="B3086" s="42"/>
      <c r="C3086" s="43"/>
      <c r="D3086" s="229" t="s">
        <v>190</v>
      </c>
      <c r="E3086" s="43"/>
      <c r="F3086" s="230" t="s">
        <v>4519</v>
      </c>
      <c r="G3086" s="43"/>
      <c r="H3086" s="43"/>
      <c r="I3086" s="231"/>
      <c r="J3086" s="43"/>
      <c r="K3086" s="43"/>
      <c r="L3086" s="47"/>
      <c r="M3086" s="232"/>
      <c r="N3086" s="233"/>
      <c r="O3086" s="87"/>
      <c r="P3086" s="87"/>
      <c r="Q3086" s="87"/>
      <c r="R3086" s="87"/>
      <c r="S3086" s="87"/>
      <c r="T3086" s="88"/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T3086" s="20" t="s">
        <v>190</v>
      </c>
      <c r="AU3086" s="20" t="s">
        <v>80</v>
      </c>
    </row>
    <row r="3087" s="14" customFormat="1">
      <c r="A3087" s="14"/>
      <c r="B3087" s="245"/>
      <c r="C3087" s="246"/>
      <c r="D3087" s="236" t="s">
        <v>192</v>
      </c>
      <c r="E3087" s="247" t="s">
        <v>19</v>
      </c>
      <c r="F3087" s="248" t="s">
        <v>4520</v>
      </c>
      <c r="G3087" s="246"/>
      <c r="H3087" s="249">
        <v>18</v>
      </c>
      <c r="I3087" s="250"/>
      <c r="J3087" s="246"/>
      <c r="K3087" s="246"/>
      <c r="L3087" s="251"/>
      <c r="M3087" s="252"/>
      <c r="N3087" s="253"/>
      <c r="O3087" s="253"/>
      <c r="P3087" s="253"/>
      <c r="Q3087" s="253"/>
      <c r="R3087" s="253"/>
      <c r="S3087" s="253"/>
      <c r="T3087" s="25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5" t="s">
        <v>192</v>
      </c>
      <c r="AU3087" s="255" t="s">
        <v>80</v>
      </c>
      <c r="AV3087" s="14" t="s">
        <v>80</v>
      </c>
      <c r="AW3087" s="14" t="s">
        <v>194</v>
      </c>
      <c r="AX3087" s="14" t="s">
        <v>71</v>
      </c>
      <c r="AY3087" s="255" t="s">
        <v>181</v>
      </c>
    </row>
    <row r="3088" s="2" customFormat="1" ht="37.8" customHeight="1">
      <c r="A3088" s="41"/>
      <c r="B3088" s="42"/>
      <c r="C3088" s="216" t="s">
        <v>4521</v>
      </c>
      <c r="D3088" s="216" t="s">
        <v>183</v>
      </c>
      <c r="E3088" s="217" t="s">
        <v>4522</v>
      </c>
      <c r="F3088" s="218" t="s">
        <v>4523</v>
      </c>
      <c r="G3088" s="219" t="s">
        <v>420</v>
      </c>
      <c r="H3088" s="220">
        <v>1</v>
      </c>
      <c r="I3088" s="221"/>
      <c r="J3088" s="222">
        <f>ROUND(I3088*H3088,2)</f>
        <v>0</v>
      </c>
      <c r="K3088" s="218" t="s">
        <v>187</v>
      </c>
      <c r="L3088" s="47"/>
      <c r="M3088" s="223" t="s">
        <v>19</v>
      </c>
      <c r="N3088" s="224" t="s">
        <v>42</v>
      </c>
      <c r="O3088" s="87"/>
      <c r="P3088" s="225">
        <f>O3088*H3088</f>
        <v>0</v>
      </c>
      <c r="Q3088" s="225">
        <v>0</v>
      </c>
      <c r="R3088" s="225">
        <f>Q3088*H3088</f>
        <v>0</v>
      </c>
      <c r="S3088" s="225">
        <v>0</v>
      </c>
      <c r="T3088" s="226">
        <f>S3088*H3088</f>
        <v>0</v>
      </c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R3088" s="227" t="s">
        <v>308</v>
      </c>
      <c r="AT3088" s="227" t="s">
        <v>183</v>
      </c>
      <c r="AU3088" s="227" t="s">
        <v>80</v>
      </c>
      <c r="AY3088" s="20" t="s">
        <v>181</v>
      </c>
      <c r="BE3088" s="228">
        <f>IF(N3088="základní",J3088,0)</f>
        <v>0</v>
      </c>
      <c r="BF3088" s="228">
        <f>IF(N3088="snížená",J3088,0)</f>
        <v>0</v>
      </c>
      <c r="BG3088" s="228">
        <f>IF(N3088="zákl. přenesená",J3088,0)</f>
        <v>0</v>
      </c>
      <c r="BH3088" s="228">
        <f>IF(N3088="sníž. přenesená",J3088,0)</f>
        <v>0</v>
      </c>
      <c r="BI3088" s="228">
        <f>IF(N3088="nulová",J3088,0)</f>
        <v>0</v>
      </c>
      <c r="BJ3088" s="20" t="s">
        <v>78</v>
      </c>
      <c r="BK3088" s="228">
        <f>ROUND(I3088*H3088,2)</f>
        <v>0</v>
      </c>
      <c r="BL3088" s="20" t="s">
        <v>308</v>
      </c>
      <c r="BM3088" s="227" t="s">
        <v>4524</v>
      </c>
    </row>
    <row r="3089" s="2" customFormat="1">
      <c r="A3089" s="41"/>
      <c r="B3089" s="42"/>
      <c r="C3089" s="43"/>
      <c r="D3089" s="229" t="s">
        <v>190</v>
      </c>
      <c r="E3089" s="43"/>
      <c r="F3089" s="230" t="s">
        <v>4525</v>
      </c>
      <c r="G3089" s="43"/>
      <c r="H3089" s="43"/>
      <c r="I3089" s="231"/>
      <c r="J3089" s="43"/>
      <c r="K3089" s="43"/>
      <c r="L3089" s="47"/>
      <c r="M3089" s="232"/>
      <c r="N3089" s="233"/>
      <c r="O3089" s="87"/>
      <c r="P3089" s="87"/>
      <c r="Q3089" s="87"/>
      <c r="R3089" s="87"/>
      <c r="S3089" s="87"/>
      <c r="T3089" s="88"/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T3089" s="20" t="s">
        <v>190</v>
      </c>
      <c r="AU3089" s="20" t="s">
        <v>80</v>
      </c>
    </row>
    <row r="3090" s="2" customFormat="1" ht="24.15" customHeight="1">
      <c r="A3090" s="41"/>
      <c r="B3090" s="42"/>
      <c r="C3090" s="278" t="s">
        <v>4526</v>
      </c>
      <c r="D3090" s="278" t="s">
        <v>296</v>
      </c>
      <c r="E3090" s="279" t="s">
        <v>4527</v>
      </c>
      <c r="F3090" s="280" t="s">
        <v>4528</v>
      </c>
      <c r="G3090" s="281" t="s">
        <v>420</v>
      </c>
      <c r="H3090" s="282">
        <v>1</v>
      </c>
      <c r="I3090" s="283"/>
      <c r="J3090" s="284">
        <f>ROUND(I3090*H3090,2)</f>
        <v>0</v>
      </c>
      <c r="K3090" s="280" t="s">
        <v>19</v>
      </c>
      <c r="L3090" s="285"/>
      <c r="M3090" s="286" t="s">
        <v>19</v>
      </c>
      <c r="N3090" s="287" t="s">
        <v>42</v>
      </c>
      <c r="O3090" s="87"/>
      <c r="P3090" s="225">
        <f>O3090*H3090</f>
        <v>0</v>
      </c>
      <c r="Q3090" s="225">
        <v>0.035000000000000003</v>
      </c>
      <c r="R3090" s="225">
        <f>Q3090*H3090</f>
        <v>0.035000000000000003</v>
      </c>
      <c r="S3090" s="225">
        <v>0</v>
      </c>
      <c r="T3090" s="226">
        <f>S3090*H3090</f>
        <v>0</v>
      </c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R3090" s="227" t="s">
        <v>410</v>
      </c>
      <c r="AT3090" s="227" t="s">
        <v>296</v>
      </c>
      <c r="AU3090" s="227" t="s">
        <v>80</v>
      </c>
      <c r="AY3090" s="20" t="s">
        <v>181</v>
      </c>
      <c r="BE3090" s="228">
        <f>IF(N3090="základní",J3090,0)</f>
        <v>0</v>
      </c>
      <c r="BF3090" s="228">
        <f>IF(N3090="snížená",J3090,0)</f>
        <v>0</v>
      </c>
      <c r="BG3090" s="228">
        <f>IF(N3090="zákl. přenesená",J3090,0)</f>
        <v>0</v>
      </c>
      <c r="BH3090" s="228">
        <f>IF(N3090="sníž. přenesená",J3090,0)</f>
        <v>0</v>
      </c>
      <c r="BI3090" s="228">
        <f>IF(N3090="nulová",J3090,0)</f>
        <v>0</v>
      </c>
      <c r="BJ3090" s="20" t="s">
        <v>78</v>
      </c>
      <c r="BK3090" s="228">
        <f>ROUND(I3090*H3090,2)</f>
        <v>0</v>
      </c>
      <c r="BL3090" s="20" t="s">
        <v>308</v>
      </c>
      <c r="BM3090" s="227" t="s">
        <v>4529</v>
      </c>
    </row>
    <row r="3091" s="2" customFormat="1" ht="44.25" customHeight="1">
      <c r="A3091" s="41"/>
      <c r="B3091" s="42"/>
      <c r="C3091" s="216" t="s">
        <v>4530</v>
      </c>
      <c r="D3091" s="216" t="s">
        <v>183</v>
      </c>
      <c r="E3091" s="217" t="s">
        <v>4531</v>
      </c>
      <c r="F3091" s="218" t="s">
        <v>4532</v>
      </c>
      <c r="G3091" s="219" t="s">
        <v>420</v>
      </c>
      <c r="H3091" s="220">
        <v>1</v>
      </c>
      <c r="I3091" s="221"/>
      <c r="J3091" s="222">
        <f>ROUND(I3091*H3091,2)</f>
        <v>0</v>
      </c>
      <c r="K3091" s="218" t="s">
        <v>187</v>
      </c>
      <c r="L3091" s="47"/>
      <c r="M3091" s="223" t="s">
        <v>19</v>
      </c>
      <c r="N3091" s="224" t="s">
        <v>42</v>
      </c>
      <c r="O3091" s="87"/>
      <c r="P3091" s="225">
        <f>O3091*H3091</f>
        <v>0</v>
      </c>
      <c r="Q3091" s="225">
        <v>0</v>
      </c>
      <c r="R3091" s="225">
        <f>Q3091*H3091</f>
        <v>0</v>
      </c>
      <c r="S3091" s="225">
        <v>0</v>
      </c>
      <c r="T3091" s="226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7" t="s">
        <v>308</v>
      </c>
      <c r="AT3091" s="227" t="s">
        <v>183</v>
      </c>
      <c r="AU3091" s="227" t="s">
        <v>80</v>
      </c>
      <c r="AY3091" s="20" t="s">
        <v>181</v>
      </c>
      <c r="BE3091" s="228">
        <f>IF(N3091="základní",J3091,0)</f>
        <v>0</v>
      </c>
      <c r="BF3091" s="228">
        <f>IF(N3091="snížená",J3091,0)</f>
        <v>0</v>
      </c>
      <c r="BG3091" s="228">
        <f>IF(N3091="zákl. přenesená",J3091,0)</f>
        <v>0</v>
      </c>
      <c r="BH3091" s="228">
        <f>IF(N3091="sníž. přenesená",J3091,0)</f>
        <v>0</v>
      </c>
      <c r="BI3091" s="228">
        <f>IF(N3091="nulová",J3091,0)</f>
        <v>0</v>
      </c>
      <c r="BJ3091" s="20" t="s">
        <v>78</v>
      </c>
      <c r="BK3091" s="228">
        <f>ROUND(I3091*H3091,2)</f>
        <v>0</v>
      </c>
      <c r="BL3091" s="20" t="s">
        <v>308</v>
      </c>
      <c r="BM3091" s="227" t="s">
        <v>4533</v>
      </c>
    </row>
    <row r="3092" s="2" customFormat="1">
      <c r="A3092" s="41"/>
      <c r="B3092" s="42"/>
      <c r="C3092" s="43"/>
      <c r="D3092" s="229" t="s">
        <v>190</v>
      </c>
      <c r="E3092" s="43"/>
      <c r="F3092" s="230" t="s">
        <v>4534</v>
      </c>
      <c r="G3092" s="43"/>
      <c r="H3092" s="43"/>
      <c r="I3092" s="231"/>
      <c r="J3092" s="43"/>
      <c r="K3092" s="43"/>
      <c r="L3092" s="47"/>
      <c r="M3092" s="232"/>
      <c r="N3092" s="233"/>
      <c r="O3092" s="87"/>
      <c r="P3092" s="87"/>
      <c r="Q3092" s="87"/>
      <c r="R3092" s="87"/>
      <c r="S3092" s="87"/>
      <c r="T3092" s="88"/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T3092" s="20" t="s">
        <v>190</v>
      </c>
      <c r="AU3092" s="20" t="s">
        <v>80</v>
      </c>
    </row>
    <row r="3093" s="2" customFormat="1" ht="37.8" customHeight="1">
      <c r="A3093" s="41"/>
      <c r="B3093" s="42"/>
      <c r="C3093" s="278" t="s">
        <v>4535</v>
      </c>
      <c r="D3093" s="278" t="s">
        <v>296</v>
      </c>
      <c r="E3093" s="279" t="s">
        <v>4536</v>
      </c>
      <c r="F3093" s="280" t="s">
        <v>4537</v>
      </c>
      <c r="G3093" s="281" t="s">
        <v>420</v>
      </c>
      <c r="H3093" s="282">
        <v>1</v>
      </c>
      <c r="I3093" s="283"/>
      <c r="J3093" s="284">
        <f>ROUND(I3093*H3093,2)</f>
        <v>0</v>
      </c>
      <c r="K3093" s="280" t="s">
        <v>19</v>
      </c>
      <c r="L3093" s="285"/>
      <c r="M3093" s="286" t="s">
        <v>19</v>
      </c>
      <c r="N3093" s="287" t="s">
        <v>42</v>
      </c>
      <c r="O3093" s="87"/>
      <c r="P3093" s="225">
        <f>O3093*H3093</f>
        <v>0</v>
      </c>
      <c r="Q3093" s="225">
        <v>0.027</v>
      </c>
      <c r="R3093" s="225">
        <f>Q3093*H3093</f>
        <v>0.027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410</v>
      </c>
      <c r="AT3093" s="227" t="s">
        <v>296</v>
      </c>
      <c r="AU3093" s="227" t="s">
        <v>80</v>
      </c>
      <c r="AY3093" s="20" t="s">
        <v>181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308</v>
      </c>
      <c r="BM3093" s="227" t="s">
        <v>4538</v>
      </c>
    </row>
    <row r="3094" s="2" customFormat="1" ht="37.8" customHeight="1">
      <c r="A3094" s="41"/>
      <c r="B3094" s="42"/>
      <c r="C3094" s="216" t="s">
        <v>4539</v>
      </c>
      <c r="D3094" s="216" t="s">
        <v>183</v>
      </c>
      <c r="E3094" s="217" t="s">
        <v>4540</v>
      </c>
      <c r="F3094" s="218" t="s">
        <v>4541</v>
      </c>
      <c r="G3094" s="219" t="s">
        <v>420</v>
      </c>
      <c r="H3094" s="220">
        <v>2</v>
      </c>
      <c r="I3094" s="221"/>
      <c r="J3094" s="222">
        <f>ROUND(I3094*H3094,2)</f>
        <v>0</v>
      </c>
      <c r="K3094" s="218" t="s">
        <v>187</v>
      </c>
      <c r="L3094" s="47"/>
      <c r="M3094" s="223" t="s">
        <v>19</v>
      </c>
      <c r="N3094" s="224" t="s">
        <v>42</v>
      </c>
      <c r="O3094" s="87"/>
      <c r="P3094" s="225">
        <f>O3094*H3094</f>
        <v>0</v>
      </c>
      <c r="Q3094" s="225">
        <v>0</v>
      </c>
      <c r="R3094" s="225">
        <f>Q3094*H3094</f>
        <v>0</v>
      </c>
      <c r="S3094" s="225">
        <v>0</v>
      </c>
      <c r="T3094" s="226">
        <f>S3094*H3094</f>
        <v>0</v>
      </c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R3094" s="227" t="s">
        <v>308</v>
      </c>
      <c r="AT3094" s="227" t="s">
        <v>183</v>
      </c>
      <c r="AU3094" s="227" t="s">
        <v>80</v>
      </c>
      <c r="AY3094" s="20" t="s">
        <v>181</v>
      </c>
      <c r="BE3094" s="228">
        <f>IF(N3094="základní",J3094,0)</f>
        <v>0</v>
      </c>
      <c r="BF3094" s="228">
        <f>IF(N3094="snížená",J3094,0)</f>
        <v>0</v>
      </c>
      <c r="BG3094" s="228">
        <f>IF(N3094="zákl. přenesená",J3094,0)</f>
        <v>0</v>
      </c>
      <c r="BH3094" s="228">
        <f>IF(N3094="sníž. přenesená",J3094,0)</f>
        <v>0</v>
      </c>
      <c r="BI3094" s="228">
        <f>IF(N3094="nulová",J3094,0)</f>
        <v>0</v>
      </c>
      <c r="BJ3094" s="20" t="s">
        <v>78</v>
      </c>
      <c r="BK3094" s="228">
        <f>ROUND(I3094*H3094,2)</f>
        <v>0</v>
      </c>
      <c r="BL3094" s="20" t="s">
        <v>308</v>
      </c>
      <c r="BM3094" s="227" t="s">
        <v>4542</v>
      </c>
    </row>
    <row r="3095" s="2" customFormat="1">
      <c r="A3095" s="41"/>
      <c r="B3095" s="42"/>
      <c r="C3095" s="43"/>
      <c r="D3095" s="229" t="s">
        <v>190</v>
      </c>
      <c r="E3095" s="43"/>
      <c r="F3095" s="230" t="s">
        <v>4543</v>
      </c>
      <c r="G3095" s="43"/>
      <c r="H3095" s="43"/>
      <c r="I3095" s="231"/>
      <c r="J3095" s="43"/>
      <c r="K3095" s="43"/>
      <c r="L3095" s="47"/>
      <c r="M3095" s="232"/>
      <c r="N3095" s="233"/>
      <c r="O3095" s="87"/>
      <c r="P3095" s="87"/>
      <c r="Q3095" s="87"/>
      <c r="R3095" s="87"/>
      <c r="S3095" s="87"/>
      <c r="T3095" s="88"/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T3095" s="20" t="s">
        <v>190</v>
      </c>
      <c r="AU3095" s="20" t="s">
        <v>80</v>
      </c>
    </row>
    <row r="3096" s="2" customFormat="1" ht="24.15" customHeight="1">
      <c r="A3096" s="41"/>
      <c r="B3096" s="42"/>
      <c r="C3096" s="278" t="s">
        <v>4544</v>
      </c>
      <c r="D3096" s="278" t="s">
        <v>296</v>
      </c>
      <c r="E3096" s="279" t="s">
        <v>4545</v>
      </c>
      <c r="F3096" s="280" t="s">
        <v>4546</v>
      </c>
      <c r="G3096" s="281" t="s">
        <v>420</v>
      </c>
      <c r="H3096" s="282">
        <v>1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0.059999999999999998</v>
      </c>
      <c r="R3096" s="225">
        <f>Q3096*H3096</f>
        <v>0.059999999999999998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410</v>
      </c>
      <c r="AT3096" s="227" t="s">
        <v>296</v>
      </c>
      <c r="AU3096" s="227" t="s">
        <v>80</v>
      </c>
      <c r="AY3096" s="20" t="s">
        <v>181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308</v>
      </c>
      <c r="BM3096" s="227" t="s">
        <v>4547</v>
      </c>
    </row>
    <row r="3097" s="2" customFormat="1" ht="37.8" customHeight="1">
      <c r="A3097" s="41"/>
      <c r="B3097" s="42"/>
      <c r="C3097" s="278" t="s">
        <v>4548</v>
      </c>
      <c r="D3097" s="278" t="s">
        <v>296</v>
      </c>
      <c r="E3097" s="279" t="s">
        <v>4549</v>
      </c>
      <c r="F3097" s="280" t="s">
        <v>4550</v>
      </c>
      <c r="G3097" s="281" t="s">
        <v>420</v>
      </c>
      <c r="H3097" s="282">
        <v>1</v>
      </c>
      <c r="I3097" s="283"/>
      <c r="J3097" s="284">
        <f>ROUND(I3097*H3097,2)</f>
        <v>0</v>
      </c>
      <c r="K3097" s="280" t="s">
        <v>19</v>
      </c>
      <c r="L3097" s="285"/>
      <c r="M3097" s="286" t="s">
        <v>19</v>
      </c>
      <c r="N3097" s="287" t="s">
        <v>42</v>
      </c>
      <c r="O3097" s="87"/>
      <c r="P3097" s="225">
        <f>O3097*H3097</f>
        <v>0</v>
      </c>
      <c r="Q3097" s="225">
        <v>0.059999999999999998</v>
      </c>
      <c r="R3097" s="225">
        <f>Q3097*H3097</f>
        <v>0.059999999999999998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410</v>
      </c>
      <c r="AT3097" s="227" t="s">
        <v>296</v>
      </c>
      <c r="AU3097" s="227" t="s">
        <v>80</v>
      </c>
      <c r="AY3097" s="20" t="s">
        <v>181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308</v>
      </c>
      <c r="BM3097" s="227" t="s">
        <v>4551</v>
      </c>
    </row>
    <row r="3098" s="2" customFormat="1" ht="37.8" customHeight="1">
      <c r="A3098" s="41"/>
      <c r="B3098" s="42"/>
      <c r="C3098" s="216" t="s">
        <v>4552</v>
      </c>
      <c r="D3098" s="216" t="s">
        <v>183</v>
      </c>
      <c r="E3098" s="217" t="s">
        <v>4553</v>
      </c>
      <c r="F3098" s="218" t="s">
        <v>4554</v>
      </c>
      <c r="G3098" s="219" t="s">
        <v>420</v>
      </c>
      <c r="H3098" s="220">
        <v>21</v>
      </c>
      <c r="I3098" s="221"/>
      <c r="J3098" s="222">
        <f>ROUND(I3098*H3098,2)</f>
        <v>0</v>
      </c>
      <c r="K3098" s="218" t="s">
        <v>187</v>
      </c>
      <c r="L3098" s="47"/>
      <c r="M3098" s="223" t="s">
        <v>19</v>
      </c>
      <c r="N3098" s="224" t="s">
        <v>42</v>
      </c>
      <c r="O3098" s="87"/>
      <c r="P3098" s="225">
        <f>O3098*H3098</f>
        <v>0</v>
      </c>
      <c r="Q3098" s="225">
        <v>0</v>
      </c>
      <c r="R3098" s="225">
        <f>Q3098*H3098</f>
        <v>0</v>
      </c>
      <c r="S3098" s="225">
        <v>0</v>
      </c>
      <c r="T3098" s="226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7" t="s">
        <v>308</v>
      </c>
      <c r="AT3098" s="227" t="s">
        <v>183</v>
      </c>
      <c r="AU3098" s="227" t="s">
        <v>80</v>
      </c>
      <c r="AY3098" s="20" t="s">
        <v>181</v>
      </c>
      <c r="BE3098" s="228">
        <f>IF(N3098="základní",J3098,0)</f>
        <v>0</v>
      </c>
      <c r="BF3098" s="228">
        <f>IF(N3098="snížená",J3098,0)</f>
        <v>0</v>
      </c>
      <c r="BG3098" s="228">
        <f>IF(N3098="zákl. přenesená",J3098,0)</f>
        <v>0</v>
      </c>
      <c r="BH3098" s="228">
        <f>IF(N3098="sníž. přenesená",J3098,0)</f>
        <v>0</v>
      </c>
      <c r="BI3098" s="228">
        <f>IF(N3098="nulová",J3098,0)</f>
        <v>0</v>
      </c>
      <c r="BJ3098" s="20" t="s">
        <v>78</v>
      </c>
      <c r="BK3098" s="228">
        <f>ROUND(I3098*H3098,2)</f>
        <v>0</v>
      </c>
      <c r="BL3098" s="20" t="s">
        <v>308</v>
      </c>
      <c r="BM3098" s="227" t="s">
        <v>4555</v>
      </c>
    </row>
    <row r="3099" s="2" customFormat="1">
      <c r="A3099" s="41"/>
      <c r="B3099" s="42"/>
      <c r="C3099" s="43"/>
      <c r="D3099" s="229" t="s">
        <v>190</v>
      </c>
      <c r="E3099" s="43"/>
      <c r="F3099" s="230" t="s">
        <v>4556</v>
      </c>
      <c r="G3099" s="43"/>
      <c r="H3099" s="43"/>
      <c r="I3099" s="231"/>
      <c r="J3099" s="43"/>
      <c r="K3099" s="43"/>
      <c r="L3099" s="47"/>
      <c r="M3099" s="232"/>
      <c r="N3099" s="233"/>
      <c r="O3099" s="87"/>
      <c r="P3099" s="87"/>
      <c r="Q3099" s="87"/>
      <c r="R3099" s="87"/>
      <c r="S3099" s="87"/>
      <c r="T3099" s="88"/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T3099" s="20" t="s">
        <v>190</v>
      </c>
      <c r="AU3099" s="20" t="s">
        <v>80</v>
      </c>
    </row>
    <row r="3100" s="2" customFormat="1" ht="24.15" customHeight="1">
      <c r="A3100" s="41"/>
      <c r="B3100" s="42"/>
      <c r="C3100" s="278" t="s">
        <v>4557</v>
      </c>
      <c r="D3100" s="278" t="s">
        <v>296</v>
      </c>
      <c r="E3100" s="279" t="s">
        <v>4558</v>
      </c>
      <c r="F3100" s="280" t="s">
        <v>4559</v>
      </c>
      <c r="G3100" s="281" t="s">
        <v>420</v>
      </c>
      <c r="H3100" s="282">
        <v>3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0.081000000000000003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410</v>
      </c>
      <c r="AT3100" s="227" t="s">
        <v>296</v>
      </c>
      <c r="AU3100" s="227" t="s">
        <v>80</v>
      </c>
      <c r="AY3100" s="20" t="s">
        <v>181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308</v>
      </c>
      <c r="BM3100" s="227" t="s">
        <v>4560</v>
      </c>
    </row>
    <row r="3101" s="2" customFormat="1" ht="24.15" customHeight="1">
      <c r="A3101" s="41"/>
      <c r="B3101" s="42"/>
      <c r="C3101" s="278" t="s">
        <v>4561</v>
      </c>
      <c r="D3101" s="278" t="s">
        <v>296</v>
      </c>
      <c r="E3101" s="279" t="s">
        <v>4562</v>
      </c>
      <c r="F3101" s="280" t="s">
        <v>4563</v>
      </c>
      <c r="G3101" s="281" t="s">
        <v>420</v>
      </c>
      <c r="H3101" s="282">
        <v>1</v>
      </c>
      <c r="I3101" s="283"/>
      <c r="J3101" s="284">
        <f>ROUND(I3101*H3101,2)</f>
        <v>0</v>
      </c>
      <c r="K3101" s="280" t="s">
        <v>19</v>
      </c>
      <c r="L3101" s="285"/>
      <c r="M3101" s="286" t="s">
        <v>19</v>
      </c>
      <c r="N3101" s="287" t="s">
        <v>42</v>
      </c>
      <c r="O3101" s="87"/>
      <c r="P3101" s="225">
        <f>O3101*H3101</f>
        <v>0</v>
      </c>
      <c r="Q3101" s="225">
        <v>0.027</v>
      </c>
      <c r="R3101" s="225">
        <f>Q3101*H3101</f>
        <v>0.027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410</v>
      </c>
      <c r="AT3101" s="227" t="s">
        <v>296</v>
      </c>
      <c r="AU3101" s="227" t="s">
        <v>80</v>
      </c>
      <c r="AY3101" s="20" t="s">
        <v>181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308</v>
      </c>
      <c r="BM3101" s="227" t="s">
        <v>4564</v>
      </c>
    </row>
    <row r="3102" s="2" customFormat="1" ht="24.15" customHeight="1">
      <c r="A3102" s="41"/>
      <c r="B3102" s="42"/>
      <c r="C3102" s="278" t="s">
        <v>4565</v>
      </c>
      <c r="D3102" s="278" t="s">
        <v>296</v>
      </c>
      <c r="E3102" s="279" t="s">
        <v>4566</v>
      </c>
      <c r="F3102" s="280" t="s">
        <v>4567</v>
      </c>
      <c r="G3102" s="281" t="s">
        <v>420</v>
      </c>
      <c r="H3102" s="282">
        <v>2</v>
      </c>
      <c r="I3102" s="283"/>
      <c r="J3102" s="284">
        <f>ROUND(I3102*H3102,2)</f>
        <v>0</v>
      </c>
      <c r="K3102" s="280" t="s">
        <v>19</v>
      </c>
      <c r="L3102" s="285"/>
      <c r="M3102" s="286" t="s">
        <v>19</v>
      </c>
      <c r="N3102" s="287" t="s">
        <v>42</v>
      </c>
      <c r="O3102" s="87"/>
      <c r="P3102" s="225">
        <f>O3102*H3102</f>
        <v>0</v>
      </c>
      <c r="Q3102" s="225">
        <v>0.027</v>
      </c>
      <c r="R3102" s="225">
        <f>Q3102*H3102</f>
        <v>0.053999999999999999</v>
      </c>
      <c r="S3102" s="225">
        <v>0</v>
      </c>
      <c r="T3102" s="226">
        <f>S3102*H3102</f>
        <v>0</v>
      </c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R3102" s="227" t="s">
        <v>410</v>
      </c>
      <c r="AT3102" s="227" t="s">
        <v>296</v>
      </c>
      <c r="AU3102" s="227" t="s">
        <v>80</v>
      </c>
      <c r="AY3102" s="20" t="s">
        <v>181</v>
      </c>
      <c r="BE3102" s="228">
        <f>IF(N3102="základní",J3102,0)</f>
        <v>0</v>
      </c>
      <c r="BF3102" s="228">
        <f>IF(N3102="snížená",J3102,0)</f>
        <v>0</v>
      </c>
      <c r="BG3102" s="228">
        <f>IF(N3102="zákl. přenesená",J3102,0)</f>
        <v>0</v>
      </c>
      <c r="BH3102" s="228">
        <f>IF(N3102="sníž. přenesená",J3102,0)</f>
        <v>0</v>
      </c>
      <c r="BI3102" s="228">
        <f>IF(N3102="nulová",J3102,0)</f>
        <v>0</v>
      </c>
      <c r="BJ3102" s="20" t="s">
        <v>78</v>
      </c>
      <c r="BK3102" s="228">
        <f>ROUND(I3102*H3102,2)</f>
        <v>0</v>
      </c>
      <c r="BL3102" s="20" t="s">
        <v>308</v>
      </c>
      <c r="BM3102" s="227" t="s">
        <v>4568</v>
      </c>
    </row>
    <row r="3103" s="2" customFormat="1" ht="24.15" customHeight="1">
      <c r="A3103" s="41"/>
      <c r="B3103" s="42"/>
      <c r="C3103" s="278" t="s">
        <v>4569</v>
      </c>
      <c r="D3103" s="278" t="s">
        <v>296</v>
      </c>
      <c r="E3103" s="279" t="s">
        <v>4570</v>
      </c>
      <c r="F3103" s="280" t="s">
        <v>4571</v>
      </c>
      <c r="G3103" s="281" t="s">
        <v>420</v>
      </c>
      <c r="H3103" s="282">
        <v>14</v>
      </c>
      <c r="I3103" s="283"/>
      <c r="J3103" s="284">
        <f>ROUND(I3103*H3103,2)</f>
        <v>0</v>
      </c>
      <c r="K3103" s="280" t="s">
        <v>19</v>
      </c>
      <c r="L3103" s="285"/>
      <c r="M3103" s="286" t="s">
        <v>19</v>
      </c>
      <c r="N3103" s="287" t="s">
        <v>42</v>
      </c>
      <c r="O3103" s="87"/>
      <c r="P3103" s="225">
        <f>O3103*H3103</f>
        <v>0</v>
      </c>
      <c r="Q3103" s="225">
        <v>0.027</v>
      </c>
      <c r="R3103" s="225">
        <f>Q3103*H3103</f>
        <v>0.378</v>
      </c>
      <c r="S3103" s="225">
        <v>0</v>
      </c>
      <c r="T3103" s="226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7" t="s">
        <v>410</v>
      </c>
      <c r="AT3103" s="227" t="s">
        <v>296</v>
      </c>
      <c r="AU3103" s="227" t="s">
        <v>80</v>
      </c>
      <c r="AY3103" s="20" t="s">
        <v>181</v>
      </c>
      <c r="BE3103" s="228">
        <f>IF(N3103="základní",J3103,0)</f>
        <v>0</v>
      </c>
      <c r="BF3103" s="228">
        <f>IF(N3103="snížená",J3103,0)</f>
        <v>0</v>
      </c>
      <c r="BG3103" s="228">
        <f>IF(N3103="zákl. přenesená",J3103,0)</f>
        <v>0</v>
      </c>
      <c r="BH3103" s="228">
        <f>IF(N3103="sníž. přenesená",J3103,0)</f>
        <v>0</v>
      </c>
      <c r="BI3103" s="228">
        <f>IF(N3103="nulová",J3103,0)</f>
        <v>0</v>
      </c>
      <c r="BJ3103" s="20" t="s">
        <v>78</v>
      </c>
      <c r="BK3103" s="228">
        <f>ROUND(I3103*H3103,2)</f>
        <v>0</v>
      </c>
      <c r="BL3103" s="20" t="s">
        <v>308</v>
      </c>
      <c r="BM3103" s="227" t="s">
        <v>4572</v>
      </c>
    </row>
    <row r="3104" s="14" customFormat="1">
      <c r="A3104" s="14"/>
      <c r="B3104" s="245"/>
      <c r="C3104" s="246"/>
      <c r="D3104" s="236" t="s">
        <v>192</v>
      </c>
      <c r="E3104" s="247" t="s">
        <v>19</v>
      </c>
      <c r="F3104" s="248" t="s">
        <v>4573</v>
      </c>
      <c r="G3104" s="246"/>
      <c r="H3104" s="249">
        <v>14</v>
      </c>
      <c r="I3104" s="250"/>
      <c r="J3104" s="246"/>
      <c r="K3104" s="246"/>
      <c r="L3104" s="251"/>
      <c r="M3104" s="252"/>
      <c r="N3104" s="253"/>
      <c r="O3104" s="253"/>
      <c r="P3104" s="253"/>
      <c r="Q3104" s="253"/>
      <c r="R3104" s="253"/>
      <c r="S3104" s="253"/>
      <c r="T3104" s="25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55" t="s">
        <v>192</v>
      </c>
      <c r="AU3104" s="255" t="s">
        <v>80</v>
      </c>
      <c r="AV3104" s="14" t="s">
        <v>80</v>
      </c>
      <c r="AW3104" s="14" t="s">
        <v>194</v>
      </c>
      <c r="AX3104" s="14" t="s">
        <v>71</v>
      </c>
      <c r="AY3104" s="255" t="s">
        <v>181</v>
      </c>
    </row>
    <row r="3105" s="2" customFormat="1" ht="24.15" customHeight="1">
      <c r="A3105" s="41"/>
      <c r="B3105" s="42"/>
      <c r="C3105" s="278" t="s">
        <v>4574</v>
      </c>
      <c r="D3105" s="278" t="s">
        <v>296</v>
      </c>
      <c r="E3105" s="279" t="s">
        <v>4575</v>
      </c>
      <c r="F3105" s="280" t="s">
        <v>4576</v>
      </c>
      <c r="G3105" s="281" t="s">
        <v>420</v>
      </c>
      <c r="H3105" s="282">
        <v>1</v>
      </c>
      <c r="I3105" s="283"/>
      <c r="J3105" s="284">
        <f>ROUND(I3105*H3105,2)</f>
        <v>0</v>
      </c>
      <c r="K3105" s="280" t="s">
        <v>19</v>
      </c>
      <c r="L3105" s="285"/>
      <c r="M3105" s="286" t="s">
        <v>19</v>
      </c>
      <c r="N3105" s="287" t="s">
        <v>42</v>
      </c>
      <c r="O3105" s="87"/>
      <c r="P3105" s="225">
        <f>O3105*H3105</f>
        <v>0</v>
      </c>
      <c r="Q3105" s="225">
        <v>0.027</v>
      </c>
      <c r="R3105" s="225">
        <f>Q3105*H3105</f>
        <v>0.027</v>
      </c>
      <c r="S3105" s="225">
        <v>0</v>
      </c>
      <c r="T3105" s="226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7" t="s">
        <v>410</v>
      </c>
      <c r="AT3105" s="227" t="s">
        <v>296</v>
      </c>
      <c r="AU3105" s="227" t="s">
        <v>80</v>
      </c>
      <c r="AY3105" s="20" t="s">
        <v>181</v>
      </c>
      <c r="BE3105" s="228">
        <f>IF(N3105="základní",J3105,0)</f>
        <v>0</v>
      </c>
      <c r="BF3105" s="228">
        <f>IF(N3105="snížená",J3105,0)</f>
        <v>0</v>
      </c>
      <c r="BG3105" s="228">
        <f>IF(N3105="zákl. přenesená",J3105,0)</f>
        <v>0</v>
      </c>
      <c r="BH3105" s="228">
        <f>IF(N3105="sníž. přenesená",J3105,0)</f>
        <v>0</v>
      </c>
      <c r="BI3105" s="228">
        <f>IF(N3105="nulová",J3105,0)</f>
        <v>0</v>
      </c>
      <c r="BJ3105" s="20" t="s">
        <v>78</v>
      </c>
      <c r="BK3105" s="228">
        <f>ROUND(I3105*H3105,2)</f>
        <v>0</v>
      </c>
      <c r="BL3105" s="20" t="s">
        <v>308</v>
      </c>
      <c r="BM3105" s="227" t="s">
        <v>4577</v>
      </c>
    </row>
    <row r="3106" s="2" customFormat="1" ht="37.8" customHeight="1">
      <c r="A3106" s="41"/>
      <c r="B3106" s="42"/>
      <c r="C3106" s="216" t="s">
        <v>4578</v>
      </c>
      <c r="D3106" s="216" t="s">
        <v>183</v>
      </c>
      <c r="E3106" s="217" t="s">
        <v>4579</v>
      </c>
      <c r="F3106" s="218" t="s">
        <v>4580</v>
      </c>
      <c r="G3106" s="219" t="s">
        <v>420</v>
      </c>
      <c r="H3106" s="220">
        <v>38</v>
      </c>
      <c r="I3106" s="221"/>
      <c r="J3106" s="222">
        <f>ROUND(I3106*H3106,2)</f>
        <v>0</v>
      </c>
      <c r="K3106" s="218" t="s">
        <v>187</v>
      </c>
      <c r="L3106" s="47"/>
      <c r="M3106" s="223" t="s">
        <v>19</v>
      </c>
      <c r="N3106" s="224" t="s">
        <v>42</v>
      </c>
      <c r="O3106" s="87"/>
      <c r="P3106" s="225">
        <f>O3106*H3106</f>
        <v>0</v>
      </c>
      <c r="Q3106" s="225">
        <v>0</v>
      </c>
      <c r="R3106" s="225">
        <f>Q3106*H3106</f>
        <v>0</v>
      </c>
      <c r="S3106" s="225">
        <v>0</v>
      </c>
      <c r="T3106" s="226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7" t="s">
        <v>308</v>
      </c>
      <c r="AT3106" s="227" t="s">
        <v>183</v>
      </c>
      <c r="AU3106" s="227" t="s">
        <v>80</v>
      </c>
      <c r="AY3106" s="20" t="s">
        <v>181</v>
      </c>
      <c r="BE3106" s="228">
        <f>IF(N3106="základní",J3106,0)</f>
        <v>0</v>
      </c>
      <c r="BF3106" s="228">
        <f>IF(N3106="snížená",J3106,0)</f>
        <v>0</v>
      </c>
      <c r="BG3106" s="228">
        <f>IF(N3106="zákl. přenesená",J3106,0)</f>
        <v>0</v>
      </c>
      <c r="BH3106" s="228">
        <f>IF(N3106="sníž. přenesená",J3106,0)</f>
        <v>0</v>
      </c>
      <c r="BI3106" s="228">
        <f>IF(N3106="nulová",J3106,0)</f>
        <v>0</v>
      </c>
      <c r="BJ3106" s="20" t="s">
        <v>78</v>
      </c>
      <c r="BK3106" s="228">
        <f>ROUND(I3106*H3106,2)</f>
        <v>0</v>
      </c>
      <c r="BL3106" s="20" t="s">
        <v>308</v>
      </c>
      <c r="BM3106" s="227" t="s">
        <v>4581</v>
      </c>
    </row>
    <row r="3107" s="2" customFormat="1">
      <c r="A3107" s="41"/>
      <c r="B3107" s="42"/>
      <c r="C3107" s="43"/>
      <c r="D3107" s="229" t="s">
        <v>190</v>
      </c>
      <c r="E3107" s="43"/>
      <c r="F3107" s="230" t="s">
        <v>4582</v>
      </c>
      <c r="G3107" s="43"/>
      <c r="H3107" s="43"/>
      <c r="I3107" s="231"/>
      <c r="J3107" s="43"/>
      <c r="K3107" s="43"/>
      <c r="L3107" s="47"/>
      <c r="M3107" s="232"/>
      <c r="N3107" s="233"/>
      <c r="O3107" s="87"/>
      <c r="P3107" s="87"/>
      <c r="Q3107" s="87"/>
      <c r="R3107" s="87"/>
      <c r="S3107" s="87"/>
      <c r="T3107" s="88"/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T3107" s="20" t="s">
        <v>190</v>
      </c>
      <c r="AU3107" s="20" t="s">
        <v>80</v>
      </c>
    </row>
    <row r="3108" s="2" customFormat="1" ht="37.8" customHeight="1">
      <c r="A3108" s="41"/>
      <c r="B3108" s="42"/>
      <c r="C3108" s="278" t="s">
        <v>4583</v>
      </c>
      <c r="D3108" s="278" t="s">
        <v>296</v>
      </c>
      <c r="E3108" s="279" t="s">
        <v>4584</v>
      </c>
      <c r="F3108" s="280" t="s">
        <v>4585</v>
      </c>
      <c r="G3108" s="281" t="s">
        <v>420</v>
      </c>
      <c r="H3108" s="282">
        <v>8</v>
      </c>
      <c r="I3108" s="283"/>
      <c r="J3108" s="284">
        <f>ROUND(I3108*H3108,2)</f>
        <v>0</v>
      </c>
      <c r="K3108" s="280" t="s">
        <v>19</v>
      </c>
      <c r="L3108" s="285"/>
      <c r="M3108" s="286" t="s">
        <v>19</v>
      </c>
      <c r="N3108" s="287" t="s">
        <v>42</v>
      </c>
      <c r="O3108" s="87"/>
      <c r="P3108" s="225">
        <f>O3108*H3108</f>
        <v>0</v>
      </c>
      <c r="Q3108" s="225">
        <v>0.039</v>
      </c>
      <c r="R3108" s="225">
        <f>Q3108*H3108</f>
        <v>0.312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410</v>
      </c>
      <c r="AT3108" s="227" t="s">
        <v>296</v>
      </c>
      <c r="AU3108" s="227" t="s">
        <v>80</v>
      </c>
      <c r="AY3108" s="20" t="s">
        <v>181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308</v>
      </c>
      <c r="BM3108" s="227" t="s">
        <v>4586</v>
      </c>
    </row>
    <row r="3109" s="2" customFormat="1" ht="37.8" customHeight="1">
      <c r="A3109" s="41"/>
      <c r="B3109" s="42"/>
      <c r="C3109" s="278" t="s">
        <v>4587</v>
      </c>
      <c r="D3109" s="278" t="s">
        <v>296</v>
      </c>
      <c r="E3109" s="279" t="s">
        <v>4588</v>
      </c>
      <c r="F3109" s="280" t="s">
        <v>4589</v>
      </c>
      <c r="G3109" s="281" t="s">
        <v>420</v>
      </c>
      <c r="H3109" s="282">
        <v>2</v>
      </c>
      <c r="I3109" s="283"/>
      <c r="J3109" s="284">
        <f>ROUND(I3109*H3109,2)</f>
        <v>0</v>
      </c>
      <c r="K3109" s="280" t="s">
        <v>19</v>
      </c>
      <c r="L3109" s="285"/>
      <c r="M3109" s="286" t="s">
        <v>19</v>
      </c>
      <c r="N3109" s="287" t="s">
        <v>42</v>
      </c>
      <c r="O3109" s="87"/>
      <c r="P3109" s="225">
        <f>O3109*H3109</f>
        <v>0</v>
      </c>
      <c r="Q3109" s="225">
        <v>0.059999999999999998</v>
      </c>
      <c r="R3109" s="225">
        <f>Q3109*H3109</f>
        <v>0.12</v>
      </c>
      <c r="S3109" s="225">
        <v>0</v>
      </c>
      <c r="T3109" s="226">
        <f>S3109*H3109</f>
        <v>0</v>
      </c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R3109" s="227" t="s">
        <v>410</v>
      </c>
      <c r="AT3109" s="227" t="s">
        <v>296</v>
      </c>
      <c r="AU3109" s="227" t="s">
        <v>80</v>
      </c>
      <c r="AY3109" s="20" t="s">
        <v>181</v>
      </c>
      <c r="BE3109" s="228">
        <f>IF(N3109="základní",J3109,0)</f>
        <v>0</v>
      </c>
      <c r="BF3109" s="228">
        <f>IF(N3109="snížená",J3109,0)</f>
        <v>0</v>
      </c>
      <c r="BG3109" s="228">
        <f>IF(N3109="zákl. přenesená",J3109,0)</f>
        <v>0</v>
      </c>
      <c r="BH3109" s="228">
        <f>IF(N3109="sníž. přenesená",J3109,0)</f>
        <v>0</v>
      </c>
      <c r="BI3109" s="228">
        <f>IF(N3109="nulová",J3109,0)</f>
        <v>0</v>
      </c>
      <c r="BJ3109" s="20" t="s">
        <v>78</v>
      </c>
      <c r="BK3109" s="228">
        <f>ROUND(I3109*H3109,2)</f>
        <v>0</v>
      </c>
      <c r="BL3109" s="20" t="s">
        <v>308</v>
      </c>
      <c r="BM3109" s="227" t="s">
        <v>4590</v>
      </c>
    </row>
    <row r="3110" s="2" customFormat="1" ht="24.15" customHeight="1">
      <c r="A3110" s="41"/>
      <c r="B3110" s="42"/>
      <c r="C3110" s="278" t="s">
        <v>4591</v>
      </c>
      <c r="D3110" s="278" t="s">
        <v>296</v>
      </c>
      <c r="E3110" s="279" t="s">
        <v>4592</v>
      </c>
      <c r="F3110" s="280" t="s">
        <v>4593</v>
      </c>
      <c r="G3110" s="281" t="s">
        <v>420</v>
      </c>
      <c r="H3110" s="282">
        <v>1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0.027</v>
      </c>
      <c r="R3110" s="225">
        <f>Q3110*H3110</f>
        <v>0.027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410</v>
      </c>
      <c r="AT3110" s="227" t="s">
        <v>296</v>
      </c>
      <c r="AU3110" s="227" t="s">
        <v>80</v>
      </c>
      <c r="AY3110" s="20" t="s">
        <v>181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308</v>
      </c>
      <c r="BM3110" s="227" t="s">
        <v>4594</v>
      </c>
    </row>
    <row r="3111" s="2" customFormat="1" ht="24.15" customHeight="1">
      <c r="A3111" s="41"/>
      <c r="B3111" s="42"/>
      <c r="C3111" s="278" t="s">
        <v>4595</v>
      </c>
      <c r="D3111" s="278" t="s">
        <v>296</v>
      </c>
      <c r="E3111" s="279" t="s">
        <v>4596</v>
      </c>
      <c r="F3111" s="280" t="s">
        <v>4597</v>
      </c>
      <c r="G3111" s="281" t="s">
        <v>420</v>
      </c>
      <c r="H3111" s="282">
        <v>1</v>
      </c>
      <c r="I3111" s="283"/>
      <c r="J3111" s="284">
        <f>ROUND(I3111*H3111,2)</f>
        <v>0</v>
      </c>
      <c r="K3111" s="280" t="s">
        <v>19</v>
      </c>
      <c r="L3111" s="285"/>
      <c r="M3111" s="286" t="s">
        <v>19</v>
      </c>
      <c r="N3111" s="287" t="s">
        <v>42</v>
      </c>
      <c r="O3111" s="87"/>
      <c r="P3111" s="225">
        <f>O3111*H3111</f>
        <v>0</v>
      </c>
      <c r="Q3111" s="225">
        <v>0.027</v>
      </c>
      <c r="R3111" s="225">
        <f>Q3111*H3111</f>
        <v>0.027</v>
      </c>
      <c r="S3111" s="225">
        <v>0</v>
      </c>
      <c r="T3111" s="226">
        <f>S3111*H3111</f>
        <v>0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7" t="s">
        <v>410</v>
      </c>
      <c r="AT3111" s="227" t="s">
        <v>296</v>
      </c>
      <c r="AU3111" s="227" t="s">
        <v>80</v>
      </c>
      <c r="AY3111" s="20" t="s">
        <v>181</v>
      </c>
      <c r="BE3111" s="228">
        <f>IF(N3111="základní",J3111,0)</f>
        <v>0</v>
      </c>
      <c r="BF3111" s="228">
        <f>IF(N3111="snížená",J3111,0)</f>
        <v>0</v>
      </c>
      <c r="BG3111" s="228">
        <f>IF(N3111="zákl. přenesená",J3111,0)</f>
        <v>0</v>
      </c>
      <c r="BH3111" s="228">
        <f>IF(N3111="sníž. přenesená",J3111,0)</f>
        <v>0</v>
      </c>
      <c r="BI3111" s="228">
        <f>IF(N3111="nulová",J3111,0)</f>
        <v>0</v>
      </c>
      <c r="BJ3111" s="20" t="s">
        <v>78</v>
      </c>
      <c r="BK3111" s="228">
        <f>ROUND(I3111*H3111,2)</f>
        <v>0</v>
      </c>
      <c r="BL3111" s="20" t="s">
        <v>308</v>
      </c>
      <c r="BM3111" s="227" t="s">
        <v>4598</v>
      </c>
    </row>
    <row r="3112" s="2" customFormat="1" ht="24.15" customHeight="1">
      <c r="A3112" s="41"/>
      <c r="B3112" s="42"/>
      <c r="C3112" s="278" t="s">
        <v>4599</v>
      </c>
      <c r="D3112" s="278" t="s">
        <v>296</v>
      </c>
      <c r="E3112" s="279" t="s">
        <v>4600</v>
      </c>
      <c r="F3112" s="280" t="s">
        <v>4601</v>
      </c>
      <c r="G3112" s="281" t="s">
        <v>420</v>
      </c>
      <c r="H3112" s="282">
        <v>1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0.027</v>
      </c>
      <c r="R3112" s="225">
        <f>Q3112*H3112</f>
        <v>0.027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410</v>
      </c>
      <c r="AT3112" s="227" t="s">
        <v>296</v>
      </c>
      <c r="AU3112" s="227" t="s">
        <v>80</v>
      </c>
      <c r="AY3112" s="20" t="s">
        <v>181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308</v>
      </c>
      <c r="BM3112" s="227" t="s">
        <v>4602</v>
      </c>
    </row>
    <row r="3113" s="2" customFormat="1" ht="37.8" customHeight="1">
      <c r="A3113" s="41"/>
      <c r="B3113" s="42"/>
      <c r="C3113" s="278" t="s">
        <v>4603</v>
      </c>
      <c r="D3113" s="278" t="s">
        <v>296</v>
      </c>
      <c r="E3113" s="279" t="s">
        <v>4604</v>
      </c>
      <c r="F3113" s="280" t="s">
        <v>4605</v>
      </c>
      <c r="G3113" s="281" t="s">
        <v>420</v>
      </c>
      <c r="H3113" s="282">
        <v>9</v>
      </c>
      <c r="I3113" s="283"/>
      <c r="J3113" s="284">
        <f>ROUND(I3113*H3113,2)</f>
        <v>0</v>
      </c>
      <c r="K3113" s="280" t="s">
        <v>19</v>
      </c>
      <c r="L3113" s="285"/>
      <c r="M3113" s="286" t="s">
        <v>19</v>
      </c>
      <c r="N3113" s="287" t="s">
        <v>42</v>
      </c>
      <c r="O3113" s="87"/>
      <c r="P3113" s="225">
        <f>O3113*H3113</f>
        <v>0</v>
      </c>
      <c r="Q3113" s="225">
        <v>0.027</v>
      </c>
      <c r="R3113" s="225">
        <f>Q3113*H3113</f>
        <v>0.24299999999999999</v>
      </c>
      <c r="S3113" s="225">
        <v>0</v>
      </c>
      <c r="T3113" s="226">
        <f>S3113*H3113</f>
        <v>0</v>
      </c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R3113" s="227" t="s">
        <v>410</v>
      </c>
      <c r="AT3113" s="227" t="s">
        <v>296</v>
      </c>
      <c r="AU3113" s="227" t="s">
        <v>80</v>
      </c>
      <c r="AY3113" s="20" t="s">
        <v>181</v>
      </c>
      <c r="BE3113" s="228">
        <f>IF(N3113="základní",J3113,0)</f>
        <v>0</v>
      </c>
      <c r="BF3113" s="228">
        <f>IF(N3113="snížená",J3113,0)</f>
        <v>0</v>
      </c>
      <c r="BG3113" s="228">
        <f>IF(N3113="zákl. přenesená",J3113,0)</f>
        <v>0</v>
      </c>
      <c r="BH3113" s="228">
        <f>IF(N3113="sníž. přenesená",J3113,0)</f>
        <v>0</v>
      </c>
      <c r="BI3113" s="228">
        <f>IF(N3113="nulová",J3113,0)</f>
        <v>0</v>
      </c>
      <c r="BJ3113" s="20" t="s">
        <v>78</v>
      </c>
      <c r="BK3113" s="228">
        <f>ROUND(I3113*H3113,2)</f>
        <v>0</v>
      </c>
      <c r="BL3113" s="20" t="s">
        <v>308</v>
      </c>
      <c r="BM3113" s="227" t="s">
        <v>4606</v>
      </c>
    </row>
    <row r="3114" s="2" customFormat="1" ht="37.8" customHeight="1">
      <c r="A3114" s="41"/>
      <c r="B3114" s="42"/>
      <c r="C3114" s="278" t="s">
        <v>4607</v>
      </c>
      <c r="D3114" s="278" t="s">
        <v>296</v>
      </c>
      <c r="E3114" s="279" t="s">
        <v>4608</v>
      </c>
      <c r="F3114" s="280" t="s">
        <v>4609</v>
      </c>
      <c r="G3114" s="281" t="s">
        <v>420</v>
      </c>
      <c r="H3114" s="282">
        <v>7</v>
      </c>
      <c r="I3114" s="283"/>
      <c r="J3114" s="284">
        <f>ROUND(I3114*H3114,2)</f>
        <v>0</v>
      </c>
      <c r="K3114" s="280" t="s">
        <v>19</v>
      </c>
      <c r="L3114" s="285"/>
      <c r="M3114" s="286" t="s">
        <v>19</v>
      </c>
      <c r="N3114" s="287" t="s">
        <v>42</v>
      </c>
      <c r="O3114" s="87"/>
      <c r="P3114" s="225">
        <f>O3114*H3114</f>
        <v>0</v>
      </c>
      <c r="Q3114" s="225">
        <v>0.027</v>
      </c>
      <c r="R3114" s="225">
        <f>Q3114*H3114</f>
        <v>0.189</v>
      </c>
      <c r="S3114" s="225">
        <v>0</v>
      </c>
      <c r="T3114" s="226">
        <f>S3114*H3114</f>
        <v>0</v>
      </c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R3114" s="227" t="s">
        <v>410</v>
      </c>
      <c r="AT3114" s="227" t="s">
        <v>296</v>
      </c>
      <c r="AU3114" s="227" t="s">
        <v>80</v>
      </c>
      <c r="AY3114" s="20" t="s">
        <v>181</v>
      </c>
      <c r="BE3114" s="228">
        <f>IF(N3114="základní",J3114,0)</f>
        <v>0</v>
      </c>
      <c r="BF3114" s="228">
        <f>IF(N3114="snížená",J3114,0)</f>
        <v>0</v>
      </c>
      <c r="BG3114" s="228">
        <f>IF(N3114="zákl. přenesená",J3114,0)</f>
        <v>0</v>
      </c>
      <c r="BH3114" s="228">
        <f>IF(N3114="sníž. přenesená",J3114,0)</f>
        <v>0</v>
      </c>
      <c r="BI3114" s="228">
        <f>IF(N3114="nulová",J3114,0)</f>
        <v>0</v>
      </c>
      <c r="BJ3114" s="20" t="s">
        <v>78</v>
      </c>
      <c r="BK3114" s="228">
        <f>ROUND(I3114*H3114,2)</f>
        <v>0</v>
      </c>
      <c r="BL3114" s="20" t="s">
        <v>308</v>
      </c>
      <c r="BM3114" s="227" t="s">
        <v>4610</v>
      </c>
    </row>
    <row r="3115" s="2" customFormat="1" ht="44.25" customHeight="1">
      <c r="A3115" s="41"/>
      <c r="B3115" s="42"/>
      <c r="C3115" s="278" t="s">
        <v>4611</v>
      </c>
      <c r="D3115" s="278" t="s">
        <v>296</v>
      </c>
      <c r="E3115" s="279" t="s">
        <v>4612</v>
      </c>
      <c r="F3115" s="280" t="s">
        <v>4613</v>
      </c>
      <c r="G3115" s="281" t="s">
        <v>420</v>
      </c>
      <c r="H3115" s="282">
        <v>1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0.027</v>
      </c>
      <c r="R3115" s="225">
        <f>Q3115*H3115</f>
        <v>0.027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410</v>
      </c>
      <c r="AT3115" s="227" t="s">
        <v>296</v>
      </c>
      <c r="AU3115" s="227" t="s">
        <v>80</v>
      </c>
      <c r="AY3115" s="20" t="s">
        <v>181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308</v>
      </c>
      <c r="BM3115" s="227" t="s">
        <v>4614</v>
      </c>
    </row>
    <row r="3116" s="2" customFormat="1" ht="44.25" customHeight="1">
      <c r="A3116" s="41"/>
      <c r="B3116" s="42"/>
      <c r="C3116" s="278" t="s">
        <v>4615</v>
      </c>
      <c r="D3116" s="278" t="s">
        <v>296</v>
      </c>
      <c r="E3116" s="279" t="s">
        <v>4616</v>
      </c>
      <c r="F3116" s="280" t="s">
        <v>4617</v>
      </c>
      <c r="G3116" s="281" t="s">
        <v>420</v>
      </c>
      <c r="H3116" s="282">
        <v>7</v>
      </c>
      <c r="I3116" s="283"/>
      <c r="J3116" s="284">
        <f>ROUND(I3116*H3116,2)</f>
        <v>0</v>
      </c>
      <c r="K3116" s="280" t="s">
        <v>19</v>
      </c>
      <c r="L3116" s="285"/>
      <c r="M3116" s="286" t="s">
        <v>19</v>
      </c>
      <c r="N3116" s="287" t="s">
        <v>42</v>
      </c>
      <c r="O3116" s="87"/>
      <c r="P3116" s="225">
        <f>O3116*H3116</f>
        <v>0</v>
      </c>
      <c r="Q3116" s="225">
        <v>0.039</v>
      </c>
      <c r="R3116" s="225">
        <f>Q3116*H3116</f>
        <v>0.27300000000000002</v>
      </c>
      <c r="S3116" s="225">
        <v>0</v>
      </c>
      <c r="T3116" s="226">
        <f>S3116*H3116</f>
        <v>0</v>
      </c>
      <c r="U3116" s="41"/>
      <c r="V3116" s="41"/>
      <c r="W3116" s="41"/>
      <c r="X3116" s="41"/>
      <c r="Y3116" s="41"/>
      <c r="Z3116" s="41"/>
      <c r="AA3116" s="41"/>
      <c r="AB3116" s="41"/>
      <c r="AC3116" s="41"/>
      <c r="AD3116" s="41"/>
      <c r="AE3116" s="41"/>
      <c r="AR3116" s="227" t="s">
        <v>410</v>
      </c>
      <c r="AT3116" s="227" t="s">
        <v>296</v>
      </c>
      <c r="AU3116" s="227" t="s">
        <v>80</v>
      </c>
      <c r="AY3116" s="20" t="s">
        <v>181</v>
      </c>
      <c r="BE3116" s="228">
        <f>IF(N3116="základní",J3116,0)</f>
        <v>0</v>
      </c>
      <c r="BF3116" s="228">
        <f>IF(N3116="snížená",J3116,0)</f>
        <v>0</v>
      </c>
      <c r="BG3116" s="228">
        <f>IF(N3116="zákl. přenesená",J3116,0)</f>
        <v>0</v>
      </c>
      <c r="BH3116" s="228">
        <f>IF(N3116="sníž. přenesená",J3116,0)</f>
        <v>0</v>
      </c>
      <c r="BI3116" s="228">
        <f>IF(N3116="nulová",J3116,0)</f>
        <v>0</v>
      </c>
      <c r="BJ3116" s="20" t="s">
        <v>78</v>
      </c>
      <c r="BK3116" s="228">
        <f>ROUND(I3116*H3116,2)</f>
        <v>0</v>
      </c>
      <c r="BL3116" s="20" t="s">
        <v>308</v>
      </c>
      <c r="BM3116" s="227" t="s">
        <v>4618</v>
      </c>
    </row>
    <row r="3117" s="2" customFormat="1" ht="37.8" customHeight="1">
      <c r="A3117" s="41"/>
      <c r="B3117" s="42"/>
      <c r="C3117" s="278" t="s">
        <v>4619</v>
      </c>
      <c r="D3117" s="278" t="s">
        <v>296</v>
      </c>
      <c r="E3117" s="279" t="s">
        <v>4620</v>
      </c>
      <c r="F3117" s="280" t="s">
        <v>4621</v>
      </c>
      <c r="G3117" s="281" t="s">
        <v>420</v>
      </c>
      <c r="H3117" s="282">
        <v>1</v>
      </c>
      <c r="I3117" s="283"/>
      <c r="J3117" s="284">
        <f>ROUND(I3117*H3117,2)</f>
        <v>0</v>
      </c>
      <c r="K3117" s="280" t="s">
        <v>19</v>
      </c>
      <c r="L3117" s="285"/>
      <c r="M3117" s="286" t="s">
        <v>19</v>
      </c>
      <c r="N3117" s="287" t="s">
        <v>42</v>
      </c>
      <c r="O3117" s="87"/>
      <c r="P3117" s="225">
        <f>O3117*H3117</f>
        <v>0</v>
      </c>
      <c r="Q3117" s="225">
        <v>0.027</v>
      </c>
      <c r="R3117" s="225">
        <f>Q3117*H3117</f>
        <v>0.027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410</v>
      </c>
      <c r="AT3117" s="227" t="s">
        <v>296</v>
      </c>
      <c r="AU3117" s="227" t="s">
        <v>80</v>
      </c>
      <c r="AY3117" s="20" t="s">
        <v>181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308</v>
      </c>
      <c r="BM3117" s="227" t="s">
        <v>4622</v>
      </c>
    </row>
    <row r="3118" s="2" customFormat="1" ht="37.8" customHeight="1">
      <c r="A3118" s="41"/>
      <c r="B3118" s="42"/>
      <c r="C3118" s="216" t="s">
        <v>4623</v>
      </c>
      <c r="D3118" s="216" t="s">
        <v>183</v>
      </c>
      <c r="E3118" s="217" t="s">
        <v>4624</v>
      </c>
      <c r="F3118" s="218" t="s">
        <v>4625</v>
      </c>
      <c r="G3118" s="219" t="s">
        <v>420</v>
      </c>
      <c r="H3118" s="220">
        <v>4</v>
      </c>
      <c r="I3118" s="221"/>
      <c r="J3118" s="222">
        <f>ROUND(I3118*H3118,2)</f>
        <v>0</v>
      </c>
      <c r="K3118" s="218" t="s">
        <v>187</v>
      </c>
      <c r="L3118" s="47"/>
      <c r="M3118" s="223" t="s">
        <v>19</v>
      </c>
      <c r="N3118" s="224" t="s">
        <v>42</v>
      </c>
      <c r="O3118" s="87"/>
      <c r="P3118" s="225">
        <f>O3118*H3118</f>
        <v>0</v>
      </c>
      <c r="Q3118" s="225">
        <v>0</v>
      </c>
      <c r="R3118" s="225">
        <f>Q3118*H3118</f>
        <v>0</v>
      </c>
      <c r="S3118" s="225">
        <v>0</v>
      </c>
      <c r="T3118" s="226">
        <f>S3118*H3118</f>
        <v>0</v>
      </c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R3118" s="227" t="s">
        <v>308</v>
      </c>
      <c r="AT3118" s="227" t="s">
        <v>183</v>
      </c>
      <c r="AU3118" s="227" t="s">
        <v>80</v>
      </c>
      <c r="AY3118" s="20" t="s">
        <v>181</v>
      </c>
      <c r="BE3118" s="228">
        <f>IF(N3118="základní",J3118,0)</f>
        <v>0</v>
      </c>
      <c r="BF3118" s="228">
        <f>IF(N3118="snížená",J3118,0)</f>
        <v>0</v>
      </c>
      <c r="BG3118" s="228">
        <f>IF(N3118="zákl. přenesená",J3118,0)</f>
        <v>0</v>
      </c>
      <c r="BH3118" s="228">
        <f>IF(N3118="sníž. přenesená",J3118,0)</f>
        <v>0</v>
      </c>
      <c r="BI3118" s="228">
        <f>IF(N3118="nulová",J3118,0)</f>
        <v>0</v>
      </c>
      <c r="BJ3118" s="20" t="s">
        <v>78</v>
      </c>
      <c r="BK3118" s="228">
        <f>ROUND(I3118*H3118,2)</f>
        <v>0</v>
      </c>
      <c r="BL3118" s="20" t="s">
        <v>308</v>
      </c>
      <c r="BM3118" s="227" t="s">
        <v>4626</v>
      </c>
    </row>
    <row r="3119" s="2" customFormat="1">
      <c r="A3119" s="41"/>
      <c r="B3119" s="42"/>
      <c r="C3119" s="43"/>
      <c r="D3119" s="229" t="s">
        <v>190</v>
      </c>
      <c r="E3119" s="43"/>
      <c r="F3119" s="230" t="s">
        <v>4627</v>
      </c>
      <c r="G3119" s="43"/>
      <c r="H3119" s="43"/>
      <c r="I3119" s="231"/>
      <c r="J3119" s="43"/>
      <c r="K3119" s="43"/>
      <c r="L3119" s="47"/>
      <c r="M3119" s="232"/>
      <c r="N3119" s="233"/>
      <c r="O3119" s="87"/>
      <c r="P3119" s="87"/>
      <c r="Q3119" s="87"/>
      <c r="R3119" s="87"/>
      <c r="S3119" s="87"/>
      <c r="T3119" s="88"/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T3119" s="20" t="s">
        <v>190</v>
      </c>
      <c r="AU3119" s="20" t="s">
        <v>80</v>
      </c>
    </row>
    <row r="3120" s="2" customFormat="1" ht="24.15" customHeight="1">
      <c r="A3120" s="41"/>
      <c r="B3120" s="42"/>
      <c r="C3120" s="278" t="s">
        <v>4628</v>
      </c>
      <c r="D3120" s="278" t="s">
        <v>296</v>
      </c>
      <c r="E3120" s="279" t="s">
        <v>4629</v>
      </c>
      <c r="F3120" s="280" t="s">
        <v>4630</v>
      </c>
      <c r="G3120" s="281" t="s">
        <v>420</v>
      </c>
      <c r="H3120" s="282">
        <v>1</v>
      </c>
      <c r="I3120" s="283"/>
      <c r="J3120" s="284">
        <f>ROUND(I3120*H3120,2)</f>
        <v>0</v>
      </c>
      <c r="K3120" s="280" t="s">
        <v>19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0.059999999999999998</v>
      </c>
      <c r="R3120" s="225">
        <f>Q3120*H3120</f>
        <v>0.059999999999999998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410</v>
      </c>
      <c r="AT3120" s="227" t="s">
        <v>296</v>
      </c>
      <c r="AU3120" s="227" t="s">
        <v>80</v>
      </c>
      <c r="AY3120" s="20" t="s">
        <v>181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308</v>
      </c>
      <c r="BM3120" s="227" t="s">
        <v>4631</v>
      </c>
    </row>
    <row r="3121" s="2" customFormat="1" ht="24.15" customHeight="1">
      <c r="A3121" s="41"/>
      <c r="B3121" s="42"/>
      <c r="C3121" s="278" t="s">
        <v>4632</v>
      </c>
      <c r="D3121" s="278" t="s">
        <v>296</v>
      </c>
      <c r="E3121" s="279" t="s">
        <v>4633</v>
      </c>
      <c r="F3121" s="280" t="s">
        <v>4634</v>
      </c>
      <c r="G3121" s="281" t="s">
        <v>420</v>
      </c>
      <c r="H3121" s="282">
        <v>1</v>
      </c>
      <c r="I3121" s="283"/>
      <c r="J3121" s="284">
        <f>ROUND(I3121*H3121,2)</f>
        <v>0</v>
      </c>
      <c r="K3121" s="280" t="s">
        <v>19</v>
      </c>
      <c r="L3121" s="285"/>
      <c r="M3121" s="286" t="s">
        <v>19</v>
      </c>
      <c r="N3121" s="287" t="s">
        <v>42</v>
      </c>
      <c r="O3121" s="87"/>
      <c r="P3121" s="225">
        <f>O3121*H3121</f>
        <v>0</v>
      </c>
      <c r="Q3121" s="225">
        <v>0.059999999999999998</v>
      </c>
      <c r="R3121" s="225">
        <f>Q3121*H3121</f>
        <v>0.059999999999999998</v>
      </c>
      <c r="S3121" s="225">
        <v>0</v>
      </c>
      <c r="T3121" s="226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7" t="s">
        <v>410</v>
      </c>
      <c r="AT3121" s="227" t="s">
        <v>296</v>
      </c>
      <c r="AU3121" s="227" t="s">
        <v>80</v>
      </c>
      <c r="AY3121" s="20" t="s">
        <v>181</v>
      </c>
      <c r="BE3121" s="228">
        <f>IF(N3121="základní",J3121,0)</f>
        <v>0</v>
      </c>
      <c r="BF3121" s="228">
        <f>IF(N3121="snížená",J3121,0)</f>
        <v>0</v>
      </c>
      <c r="BG3121" s="228">
        <f>IF(N3121="zákl. přenesená",J3121,0)</f>
        <v>0</v>
      </c>
      <c r="BH3121" s="228">
        <f>IF(N3121="sníž. přenesená",J3121,0)</f>
        <v>0</v>
      </c>
      <c r="BI3121" s="228">
        <f>IF(N3121="nulová",J3121,0)</f>
        <v>0</v>
      </c>
      <c r="BJ3121" s="20" t="s">
        <v>78</v>
      </c>
      <c r="BK3121" s="228">
        <f>ROUND(I3121*H3121,2)</f>
        <v>0</v>
      </c>
      <c r="BL3121" s="20" t="s">
        <v>308</v>
      </c>
      <c r="BM3121" s="227" t="s">
        <v>4635</v>
      </c>
    </row>
    <row r="3122" s="2" customFormat="1">
      <c r="A3122" s="41"/>
      <c r="B3122" s="42"/>
      <c r="C3122" s="43"/>
      <c r="D3122" s="236" t="s">
        <v>1132</v>
      </c>
      <c r="E3122" s="43"/>
      <c r="F3122" s="288" t="s">
        <v>4636</v>
      </c>
      <c r="G3122" s="43"/>
      <c r="H3122" s="43"/>
      <c r="I3122" s="231"/>
      <c r="J3122" s="43"/>
      <c r="K3122" s="43"/>
      <c r="L3122" s="47"/>
      <c r="M3122" s="232"/>
      <c r="N3122" s="233"/>
      <c r="O3122" s="87"/>
      <c r="P3122" s="87"/>
      <c r="Q3122" s="87"/>
      <c r="R3122" s="87"/>
      <c r="S3122" s="87"/>
      <c r="T3122" s="88"/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T3122" s="20" t="s">
        <v>1132</v>
      </c>
      <c r="AU3122" s="20" t="s">
        <v>80</v>
      </c>
    </row>
    <row r="3123" s="2" customFormat="1" ht="24.15" customHeight="1">
      <c r="A3123" s="41"/>
      <c r="B3123" s="42"/>
      <c r="C3123" s="278" t="s">
        <v>4637</v>
      </c>
      <c r="D3123" s="278" t="s">
        <v>296</v>
      </c>
      <c r="E3123" s="279" t="s">
        <v>4638</v>
      </c>
      <c r="F3123" s="280" t="s">
        <v>4639</v>
      </c>
      <c r="G3123" s="281" t="s">
        <v>420</v>
      </c>
      <c r="H3123" s="282">
        <v>1</v>
      </c>
      <c r="I3123" s="283"/>
      <c r="J3123" s="284">
        <f>ROUND(I3123*H3123,2)</f>
        <v>0</v>
      </c>
      <c r="K3123" s="280" t="s">
        <v>19</v>
      </c>
      <c r="L3123" s="285"/>
      <c r="M3123" s="286" t="s">
        <v>19</v>
      </c>
      <c r="N3123" s="287" t="s">
        <v>42</v>
      </c>
      <c r="O3123" s="87"/>
      <c r="P3123" s="225">
        <f>O3123*H3123</f>
        <v>0</v>
      </c>
      <c r="Q3123" s="225">
        <v>0.059999999999999998</v>
      </c>
      <c r="R3123" s="225">
        <f>Q3123*H3123</f>
        <v>0.059999999999999998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410</v>
      </c>
      <c r="AT3123" s="227" t="s">
        <v>296</v>
      </c>
      <c r="AU3123" s="227" t="s">
        <v>80</v>
      </c>
      <c r="AY3123" s="20" t="s">
        <v>181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308</v>
      </c>
      <c r="BM3123" s="227" t="s">
        <v>4640</v>
      </c>
    </row>
    <row r="3124" s="2" customFormat="1" ht="37.8" customHeight="1">
      <c r="A3124" s="41"/>
      <c r="B3124" s="42"/>
      <c r="C3124" s="278" t="s">
        <v>4641</v>
      </c>
      <c r="D3124" s="278" t="s">
        <v>296</v>
      </c>
      <c r="E3124" s="279" t="s">
        <v>4642</v>
      </c>
      <c r="F3124" s="280" t="s">
        <v>4643</v>
      </c>
      <c r="G3124" s="281" t="s">
        <v>420</v>
      </c>
      <c r="H3124" s="282">
        <v>1</v>
      </c>
      <c r="I3124" s="283"/>
      <c r="J3124" s="284">
        <f>ROUND(I3124*H3124,2)</f>
        <v>0</v>
      </c>
      <c r="K3124" s="280" t="s">
        <v>19</v>
      </c>
      <c r="L3124" s="285"/>
      <c r="M3124" s="286" t="s">
        <v>19</v>
      </c>
      <c r="N3124" s="287" t="s">
        <v>42</v>
      </c>
      <c r="O3124" s="87"/>
      <c r="P3124" s="225">
        <f>O3124*H3124</f>
        <v>0</v>
      </c>
      <c r="Q3124" s="225">
        <v>0.057000000000000002</v>
      </c>
      <c r="R3124" s="225">
        <f>Q3124*H3124</f>
        <v>0.057000000000000002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410</v>
      </c>
      <c r="AT3124" s="227" t="s">
        <v>296</v>
      </c>
      <c r="AU3124" s="227" t="s">
        <v>80</v>
      </c>
      <c r="AY3124" s="20" t="s">
        <v>181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308</v>
      </c>
      <c r="BM3124" s="227" t="s">
        <v>4644</v>
      </c>
    </row>
    <row r="3125" s="2" customFormat="1" ht="44.25" customHeight="1">
      <c r="A3125" s="41"/>
      <c r="B3125" s="42"/>
      <c r="C3125" s="216" t="s">
        <v>4645</v>
      </c>
      <c r="D3125" s="216" t="s">
        <v>183</v>
      </c>
      <c r="E3125" s="217" t="s">
        <v>4646</v>
      </c>
      <c r="F3125" s="218" t="s">
        <v>4647</v>
      </c>
      <c r="G3125" s="219" t="s">
        <v>420</v>
      </c>
      <c r="H3125" s="220">
        <v>55</v>
      </c>
      <c r="I3125" s="221"/>
      <c r="J3125" s="222">
        <f>ROUND(I3125*H3125,2)</f>
        <v>0</v>
      </c>
      <c r="K3125" s="218" t="s">
        <v>187</v>
      </c>
      <c r="L3125" s="47"/>
      <c r="M3125" s="223" t="s">
        <v>19</v>
      </c>
      <c r="N3125" s="224" t="s">
        <v>42</v>
      </c>
      <c r="O3125" s="87"/>
      <c r="P3125" s="225">
        <f>O3125*H3125</f>
        <v>0</v>
      </c>
      <c r="Q3125" s="225">
        <v>0</v>
      </c>
      <c r="R3125" s="225">
        <f>Q3125*H3125</f>
        <v>0</v>
      </c>
      <c r="S3125" s="225">
        <v>0</v>
      </c>
      <c r="T3125" s="226">
        <f>S3125*H3125</f>
        <v>0</v>
      </c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R3125" s="227" t="s">
        <v>308</v>
      </c>
      <c r="AT3125" s="227" t="s">
        <v>183</v>
      </c>
      <c r="AU3125" s="227" t="s">
        <v>80</v>
      </c>
      <c r="AY3125" s="20" t="s">
        <v>181</v>
      </c>
      <c r="BE3125" s="228">
        <f>IF(N3125="základní",J3125,0)</f>
        <v>0</v>
      </c>
      <c r="BF3125" s="228">
        <f>IF(N3125="snížená",J3125,0)</f>
        <v>0</v>
      </c>
      <c r="BG3125" s="228">
        <f>IF(N3125="zákl. přenesená",J3125,0)</f>
        <v>0</v>
      </c>
      <c r="BH3125" s="228">
        <f>IF(N3125="sníž. přenesená",J3125,0)</f>
        <v>0</v>
      </c>
      <c r="BI3125" s="228">
        <f>IF(N3125="nulová",J3125,0)</f>
        <v>0</v>
      </c>
      <c r="BJ3125" s="20" t="s">
        <v>78</v>
      </c>
      <c r="BK3125" s="228">
        <f>ROUND(I3125*H3125,2)</f>
        <v>0</v>
      </c>
      <c r="BL3125" s="20" t="s">
        <v>308</v>
      </c>
      <c r="BM3125" s="227" t="s">
        <v>4648</v>
      </c>
    </row>
    <row r="3126" s="2" customFormat="1">
      <c r="A3126" s="41"/>
      <c r="B3126" s="42"/>
      <c r="C3126" s="43"/>
      <c r="D3126" s="229" t="s">
        <v>190</v>
      </c>
      <c r="E3126" s="43"/>
      <c r="F3126" s="230" t="s">
        <v>4649</v>
      </c>
      <c r="G3126" s="43"/>
      <c r="H3126" s="43"/>
      <c r="I3126" s="231"/>
      <c r="J3126" s="43"/>
      <c r="K3126" s="43"/>
      <c r="L3126" s="47"/>
      <c r="M3126" s="232"/>
      <c r="N3126" s="233"/>
      <c r="O3126" s="87"/>
      <c r="P3126" s="87"/>
      <c r="Q3126" s="87"/>
      <c r="R3126" s="87"/>
      <c r="S3126" s="87"/>
      <c r="T3126" s="88"/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T3126" s="20" t="s">
        <v>190</v>
      </c>
      <c r="AU3126" s="20" t="s">
        <v>80</v>
      </c>
    </row>
    <row r="3127" s="2" customFormat="1" ht="24.15" customHeight="1">
      <c r="A3127" s="41"/>
      <c r="B3127" s="42"/>
      <c r="C3127" s="278" t="s">
        <v>4650</v>
      </c>
      <c r="D3127" s="278" t="s">
        <v>296</v>
      </c>
      <c r="E3127" s="279" t="s">
        <v>4651</v>
      </c>
      <c r="F3127" s="280" t="s">
        <v>4652</v>
      </c>
      <c r="G3127" s="281" t="s">
        <v>420</v>
      </c>
      <c r="H3127" s="282">
        <v>28</v>
      </c>
      <c r="I3127" s="283"/>
      <c r="J3127" s="284">
        <f>ROUND(I3127*H3127,2)</f>
        <v>0</v>
      </c>
      <c r="K3127" s="280" t="s">
        <v>19</v>
      </c>
      <c r="L3127" s="285"/>
      <c r="M3127" s="286" t="s">
        <v>19</v>
      </c>
      <c r="N3127" s="287" t="s">
        <v>42</v>
      </c>
      <c r="O3127" s="87"/>
      <c r="P3127" s="225">
        <f>O3127*H3127</f>
        <v>0</v>
      </c>
      <c r="Q3127" s="225">
        <v>0.016</v>
      </c>
      <c r="R3127" s="225">
        <f>Q3127*H3127</f>
        <v>0.44800000000000001</v>
      </c>
      <c r="S3127" s="225">
        <v>0</v>
      </c>
      <c r="T3127" s="226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7" t="s">
        <v>410</v>
      </c>
      <c r="AT3127" s="227" t="s">
        <v>296</v>
      </c>
      <c r="AU3127" s="227" t="s">
        <v>80</v>
      </c>
      <c r="AY3127" s="20" t="s">
        <v>181</v>
      </c>
      <c r="BE3127" s="228">
        <f>IF(N3127="základní",J3127,0)</f>
        <v>0</v>
      </c>
      <c r="BF3127" s="228">
        <f>IF(N3127="snížená",J3127,0)</f>
        <v>0</v>
      </c>
      <c r="BG3127" s="228">
        <f>IF(N3127="zákl. přenesená",J3127,0)</f>
        <v>0</v>
      </c>
      <c r="BH3127" s="228">
        <f>IF(N3127="sníž. přenesená",J3127,0)</f>
        <v>0</v>
      </c>
      <c r="BI3127" s="228">
        <f>IF(N3127="nulová",J3127,0)</f>
        <v>0</v>
      </c>
      <c r="BJ3127" s="20" t="s">
        <v>78</v>
      </c>
      <c r="BK3127" s="228">
        <f>ROUND(I3127*H3127,2)</f>
        <v>0</v>
      </c>
      <c r="BL3127" s="20" t="s">
        <v>308</v>
      </c>
      <c r="BM3127" s="227" t="s">
        <v>4653</v>
      </c>
    </row>
    <row r="3128" s="14" customFormat="1">
      <c r="A3128" s="14"/>
      <c r="B3128" s="245"/>
      <c r="C3128" s="246"/>
      <c r="D3128" s="236" t="s">
        <v>192</v>
      </c>
      <c r="E3128" s="247" t="s">
        <v>19</v>
      </c>
      <c r="F3128" s="248" t="s">
        <v>4654</v>
      </c>
      <c r="G3128" s="246"/>
      <c r="H3128" s="249">
        <v>28</v>
      </c>
      <c r="I3128" s="250"/>
      <c r="J3128" s="246"/>
      <c r="K3128" s="246"/>
      <c r="L3128" s="251"/>
      <c r="M3128" s="252"/>
      <c r="N3128" s="253"/>
      <c r="O3128" s="253"/>
      <c r="P3128" s="253"/>
      <c r="Q3128" s="253"/>
      <c r="R3128" s="253"/>
      <c r="S3128" s="253"/>
      <c r="T3128" s="25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55" t="s">
        <v>192</v>
      </c>
      <c r="AU3128" s="255" t="s">
        <v>80</v>
      </c>
      <c r="AV3128" s="14" t="s">
        <v>80</v>
      </c>
      <c r="AW3128" s="14" t="s">
        <v>194</v>
      </c>
      <c r="AX3128" s="14" t="s">
        <v>78</v>
      </c>
      <c r="AY3128" s="255" t="s">
        <v>181</v>
      </c>
    </row>
    <row r="3129" s="2" customFormat="1" ht="24.15" customHeight="1">
      <c r="A3129" s="41"/>
      <c r="B3129" s="42"/>
      <c r="C3129" s="278" t="s">
        <v>4655</v>
      </c>
      <c r="D3129" s="278" t="s">
        <v>296</v>
      </c>
      <c r="E3129" s="279" t="s">
        <v>4656</v>
      </c>
      <c r="F3129" s="280" t="s">
        <v>4657</v>
      </c>
      <c r="G3129" s="281" t="s">
        <v>420</v>
      </c>
      <c r="H3129" s="282">
        <v>3</v>
      </c>
      <c r="I3129" s="283"/>
      <c r="J3129" s="284">
        <f>ROUND(I3129*H3129,2)</f>
        <v>0</v>
      </c>
      <c r="K3129" s="280" t="s">
        <v>19</v>
      </c>
      <c r="L3129" s="285"/>
      <c r="M3129" s="286" t="s">
        <v>19</v>
      </c>
      <c r="N3129" s="287" t="s">
        <v>42</v>
      </c>
      <c r="O3129" s="87"/>
      <c r="P3129" s="225">
        <f>O3129*H3129</f>
        <v>0</v>
      </c>
      <c r="Q3129" s="225">
        <v>0.016</v>
      </c>
      <c r="R3129" s="225">
        <f>Q3129*H3129</f>
        <v>0.048000000000000001</v>
      </c>
      <c r="S3129" s="225">
        <v>0</v>
      </c>
      <c r="T3129" s="226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7" t="s">
        <v>410</v>
      </c>
      <c r="AT3129" s="227" t="s">
        <v>296</v>
      </c>
      <c r="AU3129" s="227" t="s">
        <v>80</v>
      </c>
      <c r="AY3129" s="20" t="s">
        <v>181</v>
      </c>
      <c r="BE3129" s="228">
        <f>IF(N3129="základní",J3129,0)</f>
        <v>0</v>
      </c>
      <c r="BF3129" s="228">
        <f>IF(N3129="snížená",J3129,0)</f>
        <v>0</v>
      </c>
      <c r="BG3129" s="228">
        <f>IF(N3129="zákl. přenesená",J3129,0)</f>
        <v>0</v>
      </c>
      <c r="BH3129" s="228">
        <f>IF(N3129="sníž. přenesená",J3129,0)</f>
        <v>0</v>
      </c>
      <c r="BI3129" s="228">
        <f>IF(N3129="nulová",J3129,0)</f>
        <v>0</v>
      </c>
      <c r="BJ3129" s="20" t="s">
        <v>78</v>
      </c>
      <c r="BK3129" s="228">
        <f>ROUND(I3129*H3129,2)</f>
        <v>0</v>
      </c>
      <c r="BL3129" s="20" t="s">
        <v>308</v>
      </c>
      <c r="BM3129" s="227" t="s">
        <v>4658</v>
      </c>
    </row>
    <row r="3130" s="2" customFormat="1">
      <c r="A3130" s="41"/>
      <c r="B3130" s="42"/>
      <c r="C3130" s="43"/>
      <c r="D3130" s="236" t="s">
        <v>1132</v>
      </c>
      <c r="E3130" s="43"/>
      <c r="F3130" s="288" t="s">
        <v>4659</v>
      </c>
      <c r="G3130" s="43"/>
      <c r="H3130" s="43"/>
      <c r="I3130" s="231"/>
      <c r="J3130" s="43"/>
      <c r="K3130" s="43"/>
      <c r="L3130" s="47"/>
      <c r="M3130" s="232"/>
      <c r="N3130" s="233"/>
      <c r="O3130" s="87"/>
      <c r="P3130" s="87"/>
      <c r="Q3130" s="87"/>
      <c r="R3130" s="87"/>
      <c r="S3130" s="87"/>
      <c r="T3130" s="88"/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T3130" s="20" t="s">
        <v>1132</v>
      </c>
      <c r="AU3130" s="20" t="s">
        <v>80</v>
      </c>
    </row>
    <row r="3131" s="14" customFormat="1">
      <c r="A3131" s="14"/>
      <c r="B3131" s="245"/>
      <c r="C3131" s="246"/>
      <c r="D3131" s="236" t="s">
        <v>192</v>
      </c>
      <c r="E3131" s="247" t="s">
        <v>19</v>
      </c>
      <c r="F3131" s="248" t="s">
        <v>4660</v>
      </c>
      <c r="G3131" s="246"/>
      <c r="H3131" s="249">
        <v>3</v>
      </c>
      <c r="I3131" s="250"/>
      <c r="J3131" s="246"/>
      <c r="K3131" s="246"/>
      <c r="L3131" s="251"/>
      <c r="M3131" s="252"/>
      <c r="N3131" s="253"/>
      <c r="O3131" s="253"/>
      <c r="P3131" s="253"/>
      <c r="Q3131" s="253"/>
      <c r="R3131" s="253"/>
      <c r="S3131" s="253"/>
      <c r="T3131" s="25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T3131" s="255" t="s">
        <v>192</v>
      </c>
      <c r="AU3131" s="255" t="s">
        <v>80</v>
      </c>
      <c r="AV3131" s="14" t="s">
        <v>80</v>
      </c>
      <c r="AW3131" s="14" t="s">
        <v>194</v>
      </c>
      <c r="AX3131" s="14" t="s">
        <v>71</v>
      </c>
      <c r="AY3131" s="255" t="s">
        <v>181</v>
      </c>
    </row>
    <row r="3132" s="2" customFormat="1" ht="24.15" customHeight="1">
      <c r="A3132" s="41"/>
      <c r="B3132" s="42"/>
      <c r="C3132" s="278" t="s">
        <v>4661</v>
      </c>
      <c r="D3132" s="278" t="s">
        <v>296</v>
      </c>
      <c r="E3132" s="279" t="s">
        <v>4662</v>
      </c>
      <c r="F3132" s="280" t="s">
        <v>4663</v>
      </c>
      <c r="G3132" s="281" t="s">
        <v>420</v>
      </c>
      <c r="H3132" s="282">
        <v>13</v>
      </c>
      <c r="I3132" s="283"/>
      <c r="J3132" s="284">
        <f>ROUND(I3132*H3132,2)</f>
        <v>0</v>
      </c>
      <c r="K3132" s="280" t="s">
        <v>19</v>
      </c>
      <c r="L3132" s="285"/>
      <c r="M3132" s="286" t="s">
        <v>19</v>
      </c>
      <c r="N3132" s="287" t="s">
        <v>42</v>
      </c>
      <c r="O3132" s="87"/>
      <c r="P3132" s="225">
        <f>O3132*H3132</f>
        <v>0</v>
      </c>
      <c r="Q3132" s="225">
        <v>0.016</v>
      </c>
      <c r="R3132" s="225">
        <f>Q3132*H3132</f>
        <v>0.20800000000000002</v>
      </c>
      <c r="S3132" s="225">
        <v>0</v>
      </c>
      <c r="T3132" s="226">
        <f>S3132*H3132</f>
        <v>0</v>
      </c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R3132" s="227" t="s">
        <v>410</v>
      </c>
      <c r="AT3132" s="227" t="s">
        <v>296</v>
      </c>
      <c r="AU3132" s="227" t="s">
        <v>80</v>
      </c>
      <c r="AY3132" s="20" t="s">
        <v>181</v>
      </c>
      <c r="BE3132" s="228">
        <f>IF(N3132="základní",J3132,0)</f>
        <v>0</v>
      </c>
      <c r="BF3132" s="228">
        <f>IF(N3132="snížená",J3132,0)</f>
        <v>0</v>
      </c>
      <c r="BG3132" s="228">
        <f>IF(N3132="zákl. přenesená",J3132,0)</f>
        <v>0</v>
      </c>
      <c r="BH3132" s="228">
        <f>IF(N3132="sníž. přenesená",J3132,0)</f>
        <v>0</v>
      </c>
      <c r="BI3132" s="228">
        <f>IF(N3132="nulová",J3132,0)</f>
        <v>0</v>
      </c>
      <c r="BJ3132" s="20" t="s">
        <v>78</v>
      </c>
      <c r="BK3132" s="228">
        <f>ROUND(I3132*H3132,2)</f>
        <v>0</v>
      </c>
      <c r="BL3132" s="20" t="s">
        <v>308</v>
      </c>
      <c r="BM3132" s="227" t="s">
        <v>4664</v>
      </c>
    </row>
    <row r="3133" s="14" customFormat="1">
      <c r="A3133" s="14"/>
      <c r="B3133" s="245"/>
      <c r="C3133" s="246"/>
      <c r="D3133" s="236" t="s">
        <v>192</v>
      </c>
      <c r="E3133" s="247" t="s">
        <v>19</v>
      </c>
      <c r="F3133" s="248" t="s">
        <v>4665</v>
      </c>
      <c r="G3133" s="246"/>
      <c r="H3133" s="249">
        <v>13</v>
      </c>
      <c r="I3133" s="250"/>
      <c r="J3133" s="246"/>
      <c r="K3133" s="246"/>
      <c r="L3133" s="251"/>
      <c r="M3133" s="252"/>
      <c r="N3133" s="253"/>
      <c r="O3133" s="253"/>
      <c r="P3133" s="253"/>
      <c r="Q3133" s="253"/>
      <c r="R3133" s="253"/>
      <c r="S3133" s="253"/>
      <c r="T3133" s="25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55" t="s">
        <v>192</v>
      </c>
      <c r="AU3133" s="255" t="s">
        <v>80</v>
      </c>
      <c r="AV3133" s="14" t="s">
        <v>80</v>
      </c>
      <c r="AW3133" s="14" t="s">
        <v>194</v>
      </c>
      <c r="AX3133" s="14" t="s">
        <v>71</v>
      </c>
      <c r="AY3133" s="255" t="s">
        <v>181</v>
      </c>
    </row>
    <row r="3134" s="2" customFormat="1" ht="24.15" customHeight="1">
      <c r="A3134" s="41"/>
      <c r="B3134" s="42"/>
      <c r="C3134" s="278" t="s">
        <v>4666</v>
      </c>
      <c r="D3134" s="278" t="s">
        <v>296</v>
      </c>
      <c r="E3134" s="279" t="s">
        <v>4667</v>
      </c>
      <c r="F3134" s="280" t="s">
        <v>4668</v>
      </c>
      <c r="G3134" s="281" t="s">
        <v>420</v>
      </c>
      <c r="H3134" s="282">
        <v>2</v>
      </c>
      <c r="I3134" s="283"/>
      <c r="J3134" s="284">
        <f>ROUND(I3134*H3134,2)</f>
        <v>0</v>
      </c>
      <c r="K3134" s="280" t="s">
        <v>19</v>
      </c>
      <c r="L3134" s="285"/>
      <c r="M3134" s="286" t="s">
        <v>19</v>
      </c>
      <c r="N3134" s="287" t="s">
        <v>42</v>
      </c>
      <c r="O3134" s="87"/>
      <c r="P3134" s="225">
        <f>O3134*H3134</f>
        <v>0</v>
      </c>
      <c r="Q3134" s="225">
        <v>0.016</v>
      </c>
      <c r="R3134" s="225">
        <f>Q3134*H3134</f>
        <v>0.032000000000000001</v>
      </c>
      <c r="S3134" s="225">
        <v>0</v>
      </c>
      <c r="T3134" s="226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7" t="s">
        <v>410</v>
      </c>
      <c r="AT3134" s="227" t="s">
        <v>296</v>
      </c>
      <c r="AU3134" s="227" t="s">
        <v>80</v>
      </c>
      <c r="AY3134" s="20" t="s">
        <v>181</v>
      </c>
      <c r="BE3134" s="228">
        <f>IF(N3134="základní",J3134,0)</f>
        <v>0</v>
      </c>
      <c r="BF3134" s="228">
        <f>IF(N3134="snížená",J3134,0)</f>
        <v>0</v>
      </c>
      <c r="BG3134" s="228">
        <f>IF(N3134="zákl. přenesená",J3134,0)</f>
        <v>0</v>
      </c>
      <c r="BH3134" s="228">
        <f>IF(N3134="sníž. přenesená",J3134,0)</f>
        <v>0</v>
      </c>
      <c r="BI3134" s="228">
        <f>IF(N3134="nulová",J3134,0)</f>
        <v>0</v>
      </c>
      <c r="BJ3134" s="20" t="s">
        <v>78</v>
      </c>
      <c r="BK3134" s="228">
        <f>ROUND(I3134*H3134,2)</f>
        <v>0</v>
      </c>
      <c r="BL3134" s="20" t="s">
        <v>308</v>
      </c>
      <c r="BM3134" s="227" t="s">
        <v>4669</v>
      </c>
    </row>
    <row r="3135" s="14" customFormat="1">
      <c r="A3135" s="14"/>
      <c r="B3135" s="245"/>
      <c r="C3135" s="246"/>
      <c r="D3135" s="236" t="s">
        <v>192</v>
      </c>
      <c r="E3135" s="247" t="s">
        <v>19</v>
      </c>
      <c r="F3135" s="248" t="s">
        <v>4670</v>
      </c>
      <c r="G3135" s="246"/>
      <c r="H3135" s="249">
        <v>2</v>
      </c>
      <c r="I3135" s="250"/>
      <c r="J3135" s="246"/>
      <c r="K3135" s="246"/>
      <c r="L3135" s="251"/>
      <c r="M3135" s="252"/>
      <c r="N3135" s="253"/>
      <c r="O3135" s="253"/>
      <c r="P3135" s="253"/>
      <c r="Q3135" s="253"/>
      <c r="R3135" s="253"/>
      <c r="S3135" s="253"/>
      <c r="T3135" s="25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T3135" s="255" t="s">
        <v>192</v>
      </c>
      <c r="AU3135" s="255" t="s">
        <v>80</v>
      </c>
      <c r="AV3135" s="14" t="s">
        <v>80</v>
      </c>
      <c r="AW3135" s="14" t="s">
        <v>194</v>
      </c>
      <c r="AX3135" s="14" t="s">
        <v>71</v>
      </c>
      <c r="AY3135" s="255" t="s">
        <v>181</v>
      </c>
    </row>
    <row r="3136" s="2" customFormat="1" ht="24.15" customHeight="1">
      <c r="A3136" s="41"/>
      <c r="B3136" s="42"/>
      <c r="C3136" s="278" t="s">
        <v>4671</v>
      </c>
      <c r="D3136" s="278" t="s">
        <v>296</v>
      </c>
      <c r="E3136" s="279" t="s">
        <v>4672</v>
      </c>
      <c r="F3136" s="280" t="s">
        <v>4673</v>
      </c>
      <c r="G3136" s="281" t="s">
        <v>420</v>
      </c>
      <c r="H3136" s="282">
        <v>2</v>
      </c>
      <c r="I3136" s="283"/>
      <c r="J3136" s="284">
        <f>ROUND(I3136*H3136,2)</f>
        <v>0</v>
      </c>
      <c r="K3136" s="280" t="s">
        <v>19</v>
      </c>
      <c r="L3136" s="285"/>
      <c r="M3136" s="286" t="s">
        <v>19</v>
      </c>
      <c r="N3136" s="287" t="s">
        <v>42</v>
      </c>
      <c r="O3136" s="87"/>
      <c r="P3136" s="225">
        <f>O3136*H3136</f>
        <v>0</v>
      </c>
      <c r="Q3136" s="225">
        <v>0.016</v>
      </c>
      <c r="R3136" s="225">
        <f>Q3136*H3136</f>
        <v>0.032000000000000001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410</v>
      </c>
      <c r="AT3136" s="227" t="s">
        <v>296</v>
      </c>
      <c r="AU3136" s="227" t="s">
        <v>80</v>
      </c>
      <c r="AY3136" s="20" t="s">
        <v>181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308</v>
      </c>
      <c r="BM3136" s="227" t="s">
        <v>4674</v>
      </c>
    </row>
    <row r="3137" s="2" customFormat="1" ht="24.15" customHeight="1">
      <c r="A3137" s="41"/>
      <c r="B3137" s="42"/>
      <c r="C3137" s="278" t="s">
        <v>4675</v>
      </c>
      <c r="D3137" s="278" t="s">
        <v>296</v>
      </c>
      <c r="E3137" s="279" t="s">
        <v>4676</v>
      </c>
      <c r="F3137" s="280" t="s">
        <v>4677</v>
      </c>
      <c r="G3137" s="281" t="s">
        <v>420</v>
      </c>
      <c r="H3137" s="282">
        <v>1</v>
      </c>
      <c r="I3137" s="283"/>
      <c r="J3137" s="284">
        <f>ROUND(I3137*H3137,2)</f>
        <v>0</v>
      </c>
      <c r="K3137" s="280" t="s">
        <v>187</v>
      </c>
      <c r="L3137" s="285"/>
      <c r="M3137" s="286" t="s">
        <v>19</v>
      </c>
      <c r="N3137" s="287" t="s">
        <v>42</v>
      </c>
      <c r="O3137" s="87"/>
      <c r="P3137" s="225">
        <f>O3137*H3137</f>
        <v>0</v>
      </c>
      <c r="Q3137" s="225">
        <v>0.0195</v>
      </c>
      <c r="R3137" s="225">
        <f>Q3137*H3137</f>
        <v>0.0195</v>
      </c>
      <c r="S3137" s="225">
        <v>0</v>
      </c>
      <c r="T3137" s="226">
        <f>S3137*H3137</f>
        <v>0</v>
      </c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R3137" s="227" t="s">
        <v>410</v>
      </c>
      <c r="AT3137" s="227" t="s">
        <v>296</v>
      </c>
      <c r="AU3137" s="227" t="s">
        <v>80</v>
      </c>
      <c r="AY3137" s="20" t="s">
        <v>181</v>
      </c>
      <c r="BE3137" s="228">
        <f>IF(N3137="základní",J3137,0)</f>
        <v>0</v>
      </c>
      <c r="BF3137" s="228">
        <f>IF(N3137="snížená",J3137,0)</f>
        <v>0</v>
      </c>
      <c r="BG3137" s="228">
        <f>IF(N3137="zákl. přenesená",J3137,0)</f>
        <v>0</v>
      </c>
      <c r="BH3137" s="228">
        <f>IF(N3137="sníž. přenesená",J3137,0)</f>
        <v>0</v>
      </c>
      <c r="BI3137" s="228">
        <f>IF(N3137="nulová",J3137,0)</f>
        <v>0</v>
      </c>
      <c r="BJ3137" s="20" t="s">
        <v>78</v>
      </c>
      <c r="BK3137" s="228">
        <f>ROUND(I3137*H3137,2)</f>
        <v>0</v>
      </c>
      <c r="BL3137" s="20" t="s">
        <v>308</v>
      </c>
      <c r="BM3137" s="227" t="s">
        <v>4678</v>
      </c>
    </row>
    <row r="3138" s="2" customFormat="1" ht="24.15" customHeight="1">
      <c r="A3138" s="41"/>
      <c r="B3138" s="42"/>
      <c r="C3138" s="278" t="s">
        <v>4679</v>
      </c>
      <c r="D3138" s="278" t="s">
        <v>296</v>
      </c>
      <c r="E3138" s="279" t="s">
        <v>4680</v>
      </c>
      <c r="F3138" s="280" t="s">
        <v>4681</v>
      </c>
      <c r="G3138" s="281" t="s">
        <v>420</v>
      </c>
      <c r="H3138" s="282">
        <v>5</v>
      </c>
      <c r="I3138" s="283"/>
      <c r="J3138" s="284">
        <f>ROUND(I3138*H3138,2)</f>
        <v>0</v>
      </c>
      <c r="K3138" s="280" t="s">
        <v>187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0.017500000000000002</v>
      </c>
      <c r="R3138" s="225">
        <f>Q3138*H3138</f>
        <v>0.087500000000000008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410</v>
      </c>
      <c r="AT3138" s="227" t="s">
        <v>296</v>
      </c>
      <c r="AU3138" s="227" t="s">
        <v>80</v>
      </c>
      <c r="AY3138" s="20" t="s">
        <v>181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308</v>
      </c>
      <c r="BM3138" s="227" t="s">
        <v>4682</v>
      </c>
    </row>
    <row r="3139" s="2" customFormat="1" ht="24.15" customHeight="1">
      <c r="A3139" s="41"/>
      <c r="B3139" s="42"/>
      <c r="C3139" s="278" t="s">
        <v>4683</v>
      </c>
      <c r="D3139" s="278" t="s">
        <v>296</v>
      </c>
      <c r="E3139" s="279" t="s">
        <v>4684</v>
      </c>
      <c r="F3139" s="280" t="s">
        <v>4685</v>
      </c>
      <c r="G3139" s="281" t="s">
        <v>420</v>
      </c>
      <c r="H3139" s="282">
        <v>1</v>
      </c>
      <c r="I3139" s="283"/>
      <c r="J3139" s="284">
        <f>ROUND(I3139*H3139,2)</f>
        <v>0</v>
      </c>
      <c r="K3139" s="280" t="s">
        <v>187</v>
      </c>
      <c r="L3139" s="285"/>
      <c r="M3139" s="286" t="s">
        <v>19</v>
      </c>
      <c r="N3139" s="287" t="s">
        <v>42</v>
      </c>
      <c r="O3139" s="87"/>
      <c r="P3139" s="225">
        <f>O3139*H3139</f>
        <v>0</v>
      </c>
      <c r="Q3139" s="225">
        <v>0.016</v>
      </c>
      <c r="R3139" s="225">
        <f>Q3139*H3139</f>
        <v>0.016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410</v>
      </c>
      <c r="AT3139" s="227" t="s">
        <v>296</v>
      </c>
      <c r="AU3139" s="227" t="s">
        <v>80</v>
      </c>
      <c r="AY3139" s="20" t="s">
        <v>181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308</v>
      </c>
      <c r="BM3139" s="227" t="s">
        <v>4686</v>
      </c>
    </row>
    <row r="3140" s="2" customFormat="1" ht="37.8" customHeight="1">
      <c r="A3140" s="41"/>
      <c r="B3140" s="42"/>
      <c r="C3140" s="216" t="s">
        <v>4687</v>
      </c>
      <c r="D3140" s="216" t="s">
        <v>183</v>
      </c>
      <c r="E3140" s="217" t="s">
        <v>4688</v>
      </c>
      <c r="F3140" s="218" t="s">
        <v>4689</v>
      </c>
      <c r="G3140" s="219" t="s">
        <v>420</v>
      </c>
      <c r="H3140" s="220">
        <v>8</v>
      </c>
      <c r="I3140" s="221"/>
      <c r="J3140" s="222">
        <f>ROUND(I3140*H3140,2)</f>
        <v>0</v>
      </c>
      <c r="K3140" s="218" t="s">
        <v>19</v>
      </c>
      <c r="L3140" s="47"/>
      <c r="M3140" s="223" t="s">
        <v>19</v>
      </c>
      <c r="N3140" s="224" t="s">
        <v>42</v>
      </c>
      <c r="O3140" s="87"/>
      <c r="P3140" s="225">
        <f>O3140*H3140</f>
        <v>0</v>
      </c>
      <c r="Q3140" s="225">
        <v>0</v>
      </c>
      <c r="R3140" s="225">
        <f>Q3140*H3140</f>
        <v>0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308</v>
      </c>
      <c r="AT3140" s="227" t="s">
        <v>183</v>
      </c>
      <c r="AU3140" s="227" t="s">
        <v>80</v>
      </c>
      <c r="AY3140" s="20" t="s">
        <v>181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308</v>
      </c>
      <c r="BM3140" s="227" t="s">
        <v>4690</v>
      </c>
    </row>
    <row r="3141" s="2" customFormat="1" ht="33" customHeight="1">
      <c r="A3141" s="41"/>
      <c r="B3141" s="42"/>
      <c r="C3141" s="278" t="s">
        <v>4691</v>
      </c>
      <c r="D3141" s="278" t="s">
        <v>296</v>
      </c>
      <c r="E3141" s="279" t="s">
        <v>4692</v>
      </c>
      <c r="F3141" s="280" t="s">
        <v>4693</v>
      </c>
      <c r="G3141" s="281" t="s">
        <v>420</v>
      </c>
      <c r="H3141" s="282">
        <v>1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0.059999999999999998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410</v>
      </c>
      <c r="AT3141" s="227" t="s">
        <v>296</v>
      </c>
      <c r="AU3141" s="227" t="s">
        <v>80</v>
      </c>
      <c r="AY3141" s="20" t="s">
        <v>181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308</v>
      </c>
      <c r="BM3141" s="227" t="s">
        <v>4694</v>
      </c>
    </row>
    <row r="3142" s="2" customFormat="1" ht="24.15" customHeight="1">
      <c r="A3142" s="41"/>
      <c r="B3142" s="42"/>
      <c r="C3142" s="278" t="s">
        <v>4695</v>
      </c>
      <c r="D3142" s="278" t="s">
        <v>296</v>
      </c>
      <c r="E3142" s="279" t="s">
        <v>4696</v>
      </c>
      <c r="F3142" s="280" t="s">
        <v>4697</v>
      </c>
      <c r="G3142" s="281" t="s">
        <v>420</v>
      </c>
      <c r="H3142" s="282">
        <v>1</v>
      </c>
      <c r="I3142" s="283"/>
      <c r="J3142" s="284">
        <f>ROUND(I3142*H3142,2)</f>
        <v>0</v>
      </c>
      <c r="K3142" s="280" t="s">
        <v>19</v>
      </c>
      <c r="L3142" s="285"/>
      <c r="M3142" s="286" t="s">
        <v>19</v>
      </c>
      <c r="N3142" s="287" t="s">
        <v>42</v>
      </c>
      <c r="O3142" s="87"/>
      <c r="P3142" s="225">
        <f>O3142*H3142</f>
        <v>0</v>
      </c>
      <c r="Q3142" s="225">
        <v>0.059999999999999998</v>
      </c>
      <c r="R3142" s="225">
        <f>Q3142*H3142</f>
        <v>0.059999999999999998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410</v>
      </c>
      <c r="AT3142" s="227" t="s">
        <v>296</v>
      </c>
      <c r="AU3142" s="227" t="s">
        <v>80</v>
      </c>
      <c r="AY3142" s="20" t="s">
        <v>181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308</v>
      </c>
      <c r="BM3142" s="227" t="s">
        <v>4698</v>
      </c>
    </row>
    <row r="3143" s="2" customFormat="1" ht="24.15" customHeight="1">
      <c r="A3143" s="41"/>
      <c r="B3143" s="42"/>
      <c r="C3143" s="278" t="s">
        <v>4699</v>
      </c>
      <c r="D3143" s="278" t="s">
        <v>296</v>
      </c>
      <c r="E3143" s="279" t="s">
        <v>4700</v>
      </c>
      <c r="F3143" s="280" t="s">
        <v>4701</v>
      </c>
      <c r="G3143" s="281" t="s">
        <v>420</v>
      </c>
      <c r="H3143" s="282">
        <v>1</v>
      </c>
      <c r="I3143" s="283"/>
      <c r="J3143" s="284">
        <f>ROUND(I3143*H3143,2)</f>
        <v>0</v>
      </c>
      <c r="K3143" s="280" t="s">
        <v>19</v>
      </c>
      <c r="L3143" s="285"/>
      <c r="M3143" s="286" t="s">
        <v>19</v>
      </c>
      <c r="N3143" s="287" t="s">
        <v>42</v>
      </c>
      <c r="O3143" s="87"/>
      <c r="P3143" s="225">
        <f>O3143*H3143</f>
        <v>0</v>
      </c>
      <c r="Q3143" s="225">
        <v>0.059999999999999998</v>
      </c>
      <c r="R3143" s="225">
        <f>Q3143*H3143</f>
        <v>0.059999999999999998</v>
      </c>
      <c r="S3143" s="225">
        <v>0</v>
      </c>
      <c r="T3143" s="226">
        <f>S3143*H3143</f>
        <v>0</v>
      </c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R3143" s="227" t="s">
        <v>410</v>
      </c>
      <c r="AT3143" s="227" t="s">
        <v>296</v>
      </c>
      <c r="AU3143" s="227" t="s">
        <v>80</v>
      </c>
      <c r="AY3143" s="20" t="s">
        <v>181</v>
      </c>
      <c r="BE3143" s="228">
        <f>IF(N3143="základní",J3143,0)</f>
        <v>0</v>
      </c>
      <c r="BF3143" s="228">
        <f>IF(N3143="snížená",J3143,0)</f>
        <v>0</v>
      </c>
      <c r="BG3143" s="228">
        <f>IF(N3143="zákl. přenesená",J3143,0)</f>
        <v>0</v>
      </c>
      <c r="BH3143" s="228">
        <f>IF(N3143="sníž. přenesená",J3143,0)</f>
        <v>0</v>
      </c>
      <c r="BI3143" s="228">
        <f>IF(N3143="nulová",J3143,0)</f>
        <v>0</v>
      </c>
      <c r="BJ3143" s="20" t="s">
        <v>78</v>
      </c>
      <c r="BK3143" s="228">
        <f>ROUND(I3143*H3143,2)</f>
        <v>0</v>
      </c>
      <c r="BL3143" s="20" t="s">
        <v>308</v>
      </c>
      <c r="BM3143" s="227" t="s">
        <v>4702</v>
      </c>
    </row>
    <row r="3144" s="2" customFormat="1" ht="24.15" customHeight="1">
      <c r="A3144" s="41"/>
      <c r="B3144" s="42"/>
      <c r="C3144" s="278" t="s">
        <v>4703</v>
      </c>
      <c r="D3144" s="278" t="s">
        <v>296</v>
      </c>
      <c r="E3144" s="279" t="s">
        <v>4704</v>
      </c>
      <c r="F3144" s="280" t="s">
        <v>4705</v>
      </c>
      <c r="G3144" s="281" t="s">
        <v>420</v>
      </c>
      <c r="H3144" s="282">
        <v>1</v>
      </c>
      <c r="I3144" s="283"/>
      <c r="J3144" s="284">
        <f>ROUND(I3144*H3144,2)</f>
        <v>0</v>
      </c>
      <c r="K3144" s="280" t="s">
        <v>19</v>
      </c>
      <c r="L3144" s="285"/>
      <c r="M3144" s="286" t="s">
        <v>19</v>
      </c>
      <c r="N3144" s="287" t="s">
        <v>42</v>
      </c>
      <c r="O3144" s="87"/>
      <c r="P3144" s="225">
        <f>O3144*H3144</f>
        <v>0</v>
      </c>
      <c r="Q3144" s="225">
        <v>0.039</v>
      </c>
      <c r="R3144" s="225">
        <f>Q3144*H3144</f>
        <v>0.039</v>
      </c>
      <c r="S3144" s="225">
        <v>0</v>
      </c>
      <c r="T3144" s="226">
        <f>S3144*H3144</f>
        <v>0</v>
      </c>
      <c r="U3144" s="41"/>
      <c r="V3144" s="41"/>
      <c r="W3144" s="41"/>
      <c r="X3144" s="41"/>
      <c r="Y3144" s="41"/>
      <c r="Z3144" s="41"/>
      <c r="AA3144" s="41"/>
      <c r="AB3144" s="41"/>
      <c r="AC3144" s="41"/>
      <c r="AD3144" s="41"/>
      <c r="AE3144" s="41"/>
      <c r="AR3144" s="227" t="s">
        <v>410</v>
      </c>
      <c r="AT3144" s="227" t="s">
        <v>296</v>
      </c>
      <c r="AU3144" s="227" t="s">
        <v>80</v>
      </c>
      <c r="AY3144" s="20" t="s">
        <v>181</v>
      </c>
      <c r="BE3144" s="228">
        <f>IF(N3144="základní",J3144,0)</f>
        <v>0</v>
      </c>
      <c r="BF3144" s="228">
        <f>IF(N3144="snížená",J3144,0)</f>
        <v>0</v>
      </c>
      <c r="BG3144" s="228">
        <f>IF(N3144="zákl. přenesená",J3144,0)</f>
        <v>0</v>
      </c>
      <c r="BH3144" s="228">
        <f>IF(N3144="sníž. přenesená",J3144,0)</f>
        <v>0</v>
      </c>
      <c r="BI3144" s="228">
        <f>IF(N3144="nulová",J3144,0)</f>
        <v>0</v>
      </c>
      <c r="BJ3144" s="20" t="s">
        <v>78</v>
      </c>
      <c r="BK3144" s="228">
        <f>ROUND(I3144*H3144,2)</f>
        <v>0</v>
      </c>
      <c r="BL3144" s="20" t="s">
        <v>308</v>
      </c>
      <c r="BM3144" s="227" t="s">
        <v>4706</v>
      </c>
    </row>
    <row r="3145" s="2" customFormat="1" ht="24.15" customHeight="1">
      <c r="A3145" s="41"/>
      <c r="B3145" s="42"/>
      <c r="C3145" s="278" t="s">
        <v>4707</v>
      </c>
      <c r="D3145" s="278" t="s">
        <v>296</v>
      </c>
      <c r="E3145" s="279" t="s">
        <v>4708</v>
      </c>
      <c r="F3145" s="280" t="s">
        <v>4709</v>
      </c>
      <c r="G3145" s="281" t="s">
        <v>420</v>
      </c>
      <c r="H3145" s="282">
        <v>1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0.039</v>
      </c>
      <c r="R3145" s="225">
        <f>Q3145*H3145</f>
        <v>0.039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410</v>
      </c>
      <c r="AT3145" s="227" t="s">
        <v>296</v>
      </c>
      <c r="AU3145" s="227" t="s">
        <v>80</v>
      </c>
      <c r="AY3145" s="20" t="s">
        <v>181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308</v>
      </c>
      <c r="BM3145" s="227" t="s">
        <v>4710</v>
      </c>
    </row>
    <row r="3146" s="2" customFormat="1" ht="24.15" customHeight="1">
      <c r="A3146" s="41"/>
      <c r="B3146" s="42"/>
      <c r="C3146" s="278" t="s">
        <v>4711</v>
      </c>
      <c r="D3146" s="278" t="s">
        <v>296</v>
      </c>
      <c r="E3146" s="279" t="s">
        <v>4712</v>
      </c>
      <c r="F3146" s="280" t="s">
        <v>4713</v>
      </c>
      <c r="G3146" s="281" t="s">
        <v>420</v>
      </c>
      <c r="H3146" s="282">
        <v>3</v>
      </c>
      <c r="I3146" s="283"/>
      <c r="J3146" s="284">
        <f>ROUND(I3146*H3146,2)</f>
        <v>0</v>
      </c>
      <c r="K3146" s="280" t="s">
        <v>19</v>
      </c>
      <c r="L3146" s="285"/>
      <c r="M3146" s="286" t="s">
        <v>19</v>
      </c>
      <c r="N3146" s="287" t="s">
        <v>42</v>
      </c>
      <c r="O3146" s="87"/>
      <c r="P3146" s="225">
        <f>O3146*H3146</f>
        <v>0</v>
      </c>
      <c r="Q3146" s="225">
        <v>0.039</v>
      </c>
      <c r="R3146" s="225">
        <f>Q3146*H3146</f>
        <v>0.11699999999999999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410</v>
      </c>
      <c r="AT3146" s="227" t="s">
        <v>296</v>
      </c>
      <c r="AU3146" s="227" t="s">
        <v>80</v>
      </c>
      <c r="AY3146" s="20" t="s">
        <v>181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308</v>
      </c>
      <c r="BM3146" s="227" t="s">
        <v>4714</v>
      </c>
    </row>
    <row r="3147" s="2" customFormat="1" ht="44.25" customHeight="1">
      <c r="A3147" s="41"/>
      <c r="B3147" s="42"/>
      <c r="C3147" s="216" t="s">
        <v>4715</v>
      </c>
      <c r="D3147" s="216" t="s">
        <v>183</v>
      </c>
      <c r="E3147" s="217" t="s">
        <v>4716</v>
      </c>
      <c r="F3147" s="218" t="s">
        <v>4717</v>
      </c>
      <c r="G3147" s="219" t="s">
        <v>420</v>
      </c>
      <c r="H3147" s="220">
        <v>4</v>
      </c>
      <c r="I3147" s="221"/>
      <c r="J3147" s="222">
        <f>ROUND(I3147*H3147,2)</f>
        <v>0</v>
      </c>
      <c r="K3147" s="218" t="s">
        <v>187</v>
      </c>
      <c r="L3147" s="47"/>
      <c r="M3147" s="223" t="s">
        <v>19</v>
      </c>
      <c r="N3147" s="224" t="s">
        <v>42</v>
      </c>
      <c r="O3147" s="87"/>
      <c r="P3147" s="225">
        <f>O3147*H3147</f>
        <v>0</v>
      </c>
      <c r="Q3147" s="225">
        <v>0</v>
      </c>
      <c r="R3147" s="225">
        <f>Q3147*H3147</f>
        <v>0</v>
      </c>
      <c r="S3147" s="225">
        <v>0</v>
      </c>
      <c r="T3147" s="226">
        <f>S3147*H3147</f>
        <v>0</v>
      </c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R3147" s="227" t="s">
        <v>308</v>
      </c>
      <c r="AT3147" s="227" t="s">
        <v>183</v>
      </c>
      <c r="AU3147" s="227" t="s">
        <v>80</v>
      </c>
      <c r="AY3147" s="20" t="s">
        <v>181</v>
      </c>
      <c r="BE3147" s="228">
        <f>IF(N3147="základní",J3147,0)</f>
        <v>0</v>
      </c>
      <c r="BF3147" s="228">
        <f>IF(N3147="snížená",J3147,0)</f>
        <v>0</v>
      </c>
      <c r="BG3147" s="228">
        <f>IF(N3147="zákl. přenesená",J3147,0)</f>
        <v>0</v>
      </c>
      <c r="BH3147" s="228">
        <f>IF(N3147="sníž. přenesená",J3147,0)</f>
        <v>0</v>
      </c>
      <c r="BI3147" s="228">
        <f>IF(N3147="nulová",J3147,0)</f>
        <v>0</v>
      </c>
      <c r="BJ3147" s="20" t="s">
        <v>78</v>
      </c>
      <c r="BK3147" s="228">
        <f>ROUND(I3147*H3147,2)</f>
        <v>0</v>
      </c>
      <c r="BL3147" s="20" t="s">
        <v>308</v>
      </c>
      <c r="BM3147" s="227" t="s">
        <v>4718</v>
      </c>
    </row>
    <row r="3148" s="2" customFormat="1">
      <c r="A3148" s="41"/>
      <c r="B3148" s="42"/>
      <c r="C3148" s="43"/>
      <c r="D3148" s="229" t="s">
        <v>190</v>
      </c>
      <c r="E3148" s="43"/>
      <c r="F3148" s="230" t="s">
        <v>4719</v>
      </c>
      <c r="G3148" s="43"/>
      <c r="H3148" s="43"/>
      <c r="I3148" s="231"/>
      <c r="J3148" s="43"/>
      <c r="K3148" s="43"/>
      <c r="L3148" s="47"/>
      <c r="M3148" s="232"/>
      <c r="N3148" s="233"/>
      <c r="O3148" s="87"/>
      <c r="P3148" s="87"/>
      <c r="Q3148" s="87"/>
      <c r="R3148" s="87"/>
      <c r="S3148" s="87"/>
      <c r="T3148" s="88"/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T3148" s="20" t="s">
        <v>190</v>
      </c>
      <c r="AU3148" s="20" t="s">
        <v>80</v>
      </c>
    </row>
    <row r="3149" s="2" customFormat="1" ht="24.15" customHeight="1">
      <c r="A3149" s="41"/>
      <c r="B3149" s="42"/>
      <c r="C3149" s="278" t="s">
        <v>4720</v>
      </c>
      <c r="D3149" s="278" t="s">
        <v>296</v>
      </c>
      <c r="E3149" s="279" t="s">
        <v>4721</v>
      </c>
      <c r="F3149" s="280" t="s">
        <v>4722</v>
      </c>
      <c r="G3149" s="281" t="s">
        <v>420</v>
      </c>
      <c r="H3149" s="282">
        <v>1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0.016</v>
      </c>
      <c r="R3149" s="225">
        <f>Q3149*H3149</f>
        <v>0.016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410</v>
      </c>
      <c r="AT3149" s="227" t="s">
        <v>296</v>
      </c>
      <c r="AU3149" s="227" t="s">
        <v>80</v>
      </c>
      <c r="AY3149" s="20" t="s">
        <v>181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308</v>
      </c>
      <c r="BM3149" s="227" t="s">
        <v>4723</v>
      </c>
    </row>
    <row r="3150" s="2" customFormat="1" ht="37.8" customHeight="1">
      <c r="A3150" s="41"/>
      <c r="B3150" s="42"/>
      <c r="C3150" s="278" t="s">
        <v>4724</v>
      </c>
      <c r="D3150" s="278" t="s">
        <v>296</v>
      </c>
      <c r="E3150" s="279" t="s">
        <v>4725</v>
      </c>
      <c r="F3150" s="280" t="s">
        <v>4726</v>
      </c>
      <c r="G3150" s="281" t="s">
        <v>420</v>
      </c>
      <c r="H3150" s="282">
        <v>1</v>
      </c>
      <c r="I3150" s="283"/>
      <c r="J3150" s="284">
        <f>ROUND(I3150*H3150,2)</f>
        <v>0</v>
      </c>
      <c r="K3150" s="280" t="s">
        <v>19</v>
      </c>
      <c r="L3150" s="285"/>
      <c r="M3150" s="286" t="s">
        <v>19</v>
      </c>
      <c r="N3150" s="287" t="s">
        <v>42</v>
      </c>
      <c r="O3150" s="87"/>
      <c r="P3150" s="225">
        <f>O3150*H3150</f>
        <v>0</v>
      </c>
      <c r="Q3150" s="225">
        <v>0.017500000000000002</v>
      </c>
      <c r="R3150" s="225">
        <f>Q3150*H3150</f>
        <v>0.017500000000000002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410</v>
      </c>
      <c r="AT3150" s="227" t="s">
        <v>296</v>
      </c>
      <c r="AU3150" s="227" t="s">
        <v>80</v>
      </c>
      <c r="AY3150" s="20" t="s">
        <v>181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308</v>
      </c>
      <c r="BM3150" s="227" t="s">
        <v>4727</v>
      </c>
    </row>
    <row r="3151" s="2" customFormat="1" ht="24.15" customHeight="1">
      <c r="A3151" s="41"/>
      <c r="B3151" s="42"/>
      <c r="C3151" s="278" t="s">
        <v>4728</v>
      </c>
      <c r="D3151" s="278" t="s">
        <v>296</v>
      </c>
      <c r="E3151" s="279" t="s">
        <v>4729</v>
      </c>
      <c r="F3151" s="280" t="s">
        <v>4730</v>
      </c>
      <c r="G3151" s="281" t="s">
        <v>420</v>
      </c>
      <c r="H3151" s="282">
        <v>1</v>
      </c>
      <c r="I3151" s="283"/>
      <c r="J3151" s="284">
        <f>ROUND(I3151*H3151,2)</f>
        <v>0</v>
      </c>
      <c r="K3151" s="280" t="s">
        <v>19</v>
      </c>
      <c r="L3151" s="285"/>
      <c r="M3151" s="286" t="s">
        <v>19</v>
      </c>
      <c r="N3151" s="287" t="s">
        <v>42</v>
      </c>
      <c r="O3151" s="87"/>
      <c r="P3151" s="225">
        <f>O3151*H3151</f>
        <v>0</v>
      </c>
      <c r="Q3151" s="225">
        <v>0.017500000000000002</v>
      </c>
      <c r="R3151" s="225">
        <f>Q3151*H3151</f>
        <v>0.017500000000000002</v>
      </c>
      <c r="S3151" s="225">
        <v>0</v>
      </c>
      <c r="T3151" s="226">
        <f>S3151*H3151</f>
        <v>0</v>
      </c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R3151" s="227" t="s">
        <v>410</v>
      </c>
      <c r="AT3151" s="227" t="s">
        <v>296</v>
      </c>
      <c r="AU3151" s="227" t="s">
        <v>80</v>
      </c>
      <c r="AY3151" s="20" t="s">
        <v>181</v>
      </c>
      <c r="BE3151" s="228">
        <f>IF(N3151="základní",J3151,0)</f>
        <v>0</v>
      </c>
      <c r="BF3151" s="228">
        <f>IF(N3151="snížená",J3151,0)</f>
        <v>0</v>
      </c>
      <c r="BG3151" s="228">
        <f>IF(N3151="zákl. přenesená",J3151,0)</f>
        <v>0</v>
      </c>
      <c r="BH3151" s="228">
        <f>IF(N3151="sníž. přenesená",J3151,0)</f>
        <v>0</v>
      </c>
      <c r="BI3151" s="228">
        <f>IF(N3151="nulová",J3151,0)</f>
        <v>0</v>
      </c>
      <c r="BJ3151" s="20" t="s">
        <v>78</v>
      </c>
      <c r="BK3151" s="228">
        <f>ROUND(I3151*H3151,2)</f>
        <v>0</v>
      </c>
      <c r="BL3151" s="20" t="s">
        <v>308</v>
      </c>
      <c r="BM3151" s="227" t="s">
        <v>4731</v>
      </c>
    </row>
    <row r="3152" s="2" customFormat="1" ht="37.8" customHeight="1">
      <c r="A3152" s="41"/>
      <c r="B3152" s="42"/>
      <c r="C3152" s="278" t="s">
        <v>4732</v>
      </c>
      <c r="D3152" s="278" t="s">
        <v>296</v>
      </c>
      <c r="E3152" s="279" t="s">
        <v>4733</v>
      </c>
      <c r="F3152" s="280" t="s">
        <v>4734</v>
      </c>
      <c r="G3152" s="281" t="s">
        <v>420</v>
      </c>
      <c r="H3152" s="282">
        <v>1</v>
      </c>
      <c r="I3152" s="283"/>
      <c r="J3152" s="284">
        <f>ROUND(I3152*H3152,2)</f>
        <v>0</v>
      </c>
      <c r="K3152" s="280" t="s">
        <v>19</v>
      </c>
      <c r="L3152" s="285"/>
      <c r="M3152" s="286" t="s">
        <v>19</v>
      </c>
      <c r="N3152" s="287" t="s">
        <v>42</v>
      </c>
      <c r="O3152" s="87"/>
      <c r="P3152" s="225">
        <f>O3152*H3152</f>
        <v>0</v>
      </c>
      <c r="Q3152" s="225">
        <v>0.017500000000000002</v>
      </c>
      <c r="R3152" s="225">
        <f>Q3152*H3152</f>
        <v>0.017500000000000002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410</v>
      </c>
      <c r="AT3152" s="227" t="s">
        <v>296</v>
      </c>
      <c r="AU3152" s="227" t="s">
        <v>80</v>
      </c>
      <c r="AY3152" s="20" t="s">
        <v>181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308</v>
      </c>
      <c r="BM3152" s="227" t="s">
        <v>4735</v>
      </c>
    </row>
    <row r="3153" s="2" customFormat="1" ht="44.25" customHeight="1">
      <c r="A3153" s="41"/>
      <c r="B3153" s="42"/>
      <c r="C3153" s="216" t="s">
        <v>4736</v>
      </c>
      <c r="D3153" s="216" t="s">
        <v>183</v>
      </c>
      <c r="E3153" s="217" t="s">
        <v>4737</v>
      </c>
      <c r="F3153" s="218" t="s">
        <v>4738</v>
      </c>
      <c r="G3153" s="219" t="s">
        <v>420</v>
      </c>
      <c r="H3153" s="220">
        <v>5</v>
      </c>
      <c r="I3153" s="221"/>
      <c r="J3153" s="222">
        <f>ROUND(I3153*H3153,2)</f>
        <v>0</v>
      </c>
      <c r="K3153" s="218" t="s">
        <v>187</v>
      </c>
      <c r="L3153" s="47"/>
      <c r="M3153" s="223" t="s">
        <v>19</v>
      </c>
      <c r="N3153" s="224" t="s">
        <v>42</v>
      </c>
      <c r="O3153" s="87"/>
      <c r="P3153" s="225">
        <f>O3153*H3153</f>
        <v>0</v>
      </c>
      <c r="Q3153" s="225">
        <v>0</v>
      </c>
      <c r="R3153" s="225">
        <f>Q3153*H3153</f>
        <v>0</v>
      </c>
      <c r="S3153" s="225">
        <v>0</v>
      </c>
      <c r="T3153" s="226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7" t="s">
        <v>308</v>
      </c>
      <c r="AT3153" s="227" t="s">
        <v>183</v>
      </c>
      <c r="AU3153" s="227" t="s">
        <v>80</v>
      </c>
      <c r="AY3153" s="20" t="s">
        <v>181</v>
      </c>
      <c r="BE3153" s="228">
        <f>IF(N3153="základní",J3153,0)</f>
        <v>0</v>
      </c>
      <c r="BF3153" s="228">
        <f>IF(N3153="snížená",J3153,0)</f>
        <v>0</v>
      </c>
      <c r="BG3153" s="228">
        <f>IF(N3153="zákl. přenesená",J3153,0)</f>
        <v>0</v>
      </c>
      <c r="BH3153" s="228">
        <f>IF(N3153="sníž. přenesená",J3153,0)</f>
        <v>0</v>
      </c>
      <c r="BI3153" s="228">
        <f>IF(N3153="nulová",J3153,0)</f>
        <v>0</v>
      </c>
      <c r="BJ3153" s="20" t="s">
        <v>78</v>
      </c>
      <c r="BK3153" s="228">
        <f>ROUND(I3153*H3153,2)</f>
        <v>0</v>
      </c>
      <c r="BL3153" s="20" t="s">
        <v>308</v>
      </c>
      <c r="BM3153" s="227" t="s">
        <v>4739</v>
      </c>
    </row>
    <row r="3154" s="2" customFormat="1">
      <c r="A3154" s="41"/>
      <c r="B3154" s="42"/>
      <c r="C3154" s="43"/>
      <c r="D3154" s="229" t="s">
        <v>190</v>
      </c>
      <c r="E3154" s="43"/>
      <c r="F3154" s="230" t="s">
        <v>4740</v>
      </c>
      <c r="G3154" s="43"/>
      <c r="H3154" s="43"/>
      <c r="I3154" s="231"/>
      <c r="J3154" s="43"/>
      <c r="K3154" s="43"/>
      <c r="L3154" s="47"/>
      <c r="M3154" s="232"/>
      <c r="N3154" s="233"/>
      <c r="O3154" s="87"/>
      <c r="P3154" s="87"/>
      <c r="Q3154" s="87"/>
      <c r="R3154" s="87"/>
      <c r="S3154" s="87"/>
      <c r="T3154" s="88"/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T3154" s="20" t="s">
        <v>190</v>
      </c>
      <c r="AU3154" s="20" t="s">
        <v>80</v>
      </c>
    </row>
    <row r="3155" s="2" customFormat="1" ht="21.75" customHeight="1">
      <c r="A3155" s="41"/>
      <c r="B3155" s="42"/>
      <c r="C3155" s="278" t="s">
        <v>4741</v>
      </c>
      <c r="D3155" s="278" t="s">
        <v>296</v>
      </c>
      <c r="E3155" s="279" t="s">
        <v>4742</v>
      </c>
      <c r="F3155" s="280" t="s">
        <v>4743</v>
      </c>
      <c r="G3155" s="281" t="s">
        <v>420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0.032000000000000001</v>
      </c>
      <c r="R3155" s="225">
        <f>Q3155*H3155</f>
        <v>0.032000000000000001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410</v>
      </c>
      <c r="AT3155" s="227" t="s">
        <v>296</v>
      </c>
      <c r="AU3155" s="227" t="s">
        <v>80</v>
      </c>
      <c r="AY3155" s="20" t="s">
        <v>181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308</v>
      </c>
      <c r="BM3155" s="227" t="s">
        <v>4744</v>
      </c>
    </row>
    <row r="3156" s="2" customFormat="1" ht="21.75" customHeight="1">
      <c r="A3156" s="41"/>
      <c r="B3156" s="42"/>
      <c r="C3156" s="278" t="s">
        <v>4745</v>
      </c>
      <c r="D3156" s="278" t="s">
        <v>296</v>
      </c>
      <c r="E3156" s="279" t="s">
        <v>4746</v>
      </c>
      <c r="F3156" s="280" t="s">
        <v>4747</v>
      </c>
      <c r="G3156" s="281" t="s">
        <v>420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0.032000000000000001</v>
      </c>
      <c r="R3156" s="225">
        <f>Q3156*H3156</f>
        <v>0.032000000000000001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410</v>
      </c>
      <c r="AT3156" s="227" t="s">
        <v>296</v>
      </c>
      <c r="AU3156" s="227" t="s">
        <v>80</v>
      </c>
      <c r="AY3156" s="20" t="s">
        <v>181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308</v>
      </c>
      <c r="BM3156" s="227" t="s">
        <v>4748</v>
      </c>
    </row>
    <row r="3157" s="2" customFormat="1" ht="21.75" customHeight="1">
      <c r="A3157" s="41"/>
      <c r="B3157" s="42"/>
      <c r="C3157" s="278" t="s">
        <v>4749</v>
      </c>
      <c r="D3157" s="278" t="s">
        <v>296</v>
      </c>
      <c r="E3157" s="279" t="s">
        <v>4750</v>
      </c>
      <c r="F3157" s="280" t="s">
        <v>4751</v>
      </c>
      <c r="G3157" s="281" t="s">
        <v>420</v>
      </c>
      <c r="H3157" s="282">
        <v>1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0.029999999999999999</v>
      </c>
      <c r="R3157" s="225">
        <f>Q3157*H3157</f>
        <v>0.029999999999999999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410</v>
      </c>
      <c r="AT3157" s="227" t="s">
        <v>296</v>
      </c>
      <c r="AU3157" s="227" t="s">
        <v>80</v>
      </c>
      <c r="AY3157" s="20" t="s">
        <v>181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308</v>
      </c>
      <c r="BM3157" s="227" t="s">
        <v>4752</v>
      </c>
    </row>
    <row r="3158" s="2" customFormat="1" ht="24.15" customHeight="1">
      <c r="A3158" s="41"/>
      <c r="B3158" s="42"/>
      <c r="C3158" s="278" t="s">
        <v>4753</v>
      </c>
      <c r="D3158" s="278" t="s">
        <v>296</v>
      </c>
      <c r="E3158" s="279" t="s">
        <v>4754</v>
      </c>
      <c r="F3158" s="280" t="s">
        <v>4755</v>
      </c>
      <c r="G3158" s="281" t="s">
        <v>420</v>
      </c>
      <c r="H3158" s="282">
        <v>2</v>
      </c>
      <c r="I3158" s="283"/>
      <c r="J3158" s="284">
        <f>ROUND(I3158*H3158,2)</f>
        <v>0</v>
      </c>
      <c r="K3158" s="280" t="s">
        <v>19</v>
      </c>
      <c r="L3158" s="285"/>
      <c r="M3158" s="286" t="s">
        <v>19</v>
      </c>
      <c r="N3158" s="287" t="s">
        <v>42</v>
      </c>
      <c r="O3158" s="87"/>
      <c r="P3158" s="225">
        <f>O3158*H3158</f>
        <v>0</v>
      </c>
      <c r="Q3158" s="225">
        <v>0.059999999999999998</v>
      </c>
      <c r="R3158" s="225">
        <f>Q3158*H3158</f>
        <v>0.12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410</v>
      </c>
      <c r="AT3158" s="227" t="s">
        <v>296</v>
      </c>
      <c r="AU3158" s="227" t="s">
        <v>80</v>
      </c>
      <c r="AY3158" s="20" t="s">
        <v>181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308</v>
      </c>
      <c r="BM3158" s="227" t="s">
        <v>4756</v>
      </c>
    </row>
    <row r="3159" s="2" customFormat="1" ht="44.25" customHeight="1">
      <c r="A3159" s="41"/>
      <c r="B3159" s="42"/>
      <c r="C3159" s="216" t="s">
        <v>4757</v>
      </c>
      <c r="D3159" s="216" t="s">
        <v>183</v>
      </c>
      <c r="E3159" s="217" t="s">
        <v>4758</v>
      </c>
      <c r="F3159" s="218" t="s">
        <v>4759</v>
      </c>
      <c r="G3159" s="219" t="s">
        <v>420</v>
      </c>
      <c r="H3159" s="220">
        <v>1</v>
      </c>
      <c r="I3159" s="221"/>
      <c r="J3159" s="222">
        <f>ROUND(I3159*H3159,2)</f>
        <v>0</v>
      </c>
      <c r="K3159" s="218" t="s">
        <v>187</v>
      </c>
      <c r="L3159" s="47"/>
      <c r="M3159" s="223" t="s">
        <v>19</v>
      </c>
      <c r="N3159" s="224" t="s">
        <v>42</v>
      </c>
      <c r="O3159" s="87"/>
      <c r="P3159" s="225">
        <f>O3159*H3159</f>
        <v>0</v>
      </c>
      <c r="Q3159" s="225">
        <v>0</v>
      </c>
      <c r="R3159" s="225">
        <f>Q3159*H3159</f>
        <v>0</v>
      </c>
      <c r="S3159" s="225">
        <v>0</v>
      </c>
      <c r="T3159" s="226">
        <f>S3159*H3159</f>
        <v>0</v>
      </c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R3159" s="227" t="s">
        <v>308</v>
      </c>
      <c r="AT3159" s="227" t="s">
        <v>183</v>
      </c>
      <c r="AU3159" s="227" t="s">
        <v>80</v>
      </c>
      <c r="AY3159" s="20" t="s">
        <v>181</v>
      </c>
      <c r="BE3159" s="228">
        <f>IF(N3159="základní",J3159,0)</f>
        <v>0</v>
      </c>
      <c r="BF3159" s="228">
        <f>IF(N3159="snížená",J3159,0)</f>
        <v>0</v>
      </c>
      <c r="BG3159" s="228">
        <f>IF(N3159="zákl. přenesená",J3159,0)</f>
        <v>0</v>
      </c>
      <c r="BH3159" s="228">
        <f>IF(N3159="sníž. přenesená",J3159,0)</f>
        <v>0</v>
      </c>
      <c r="BI3159" s="228">
        <f>IF(N3159="nulová",J3159,0)</f>
        <v>0</v>
      </c>
      <c r="BJ3159" s="20" t="s">
        <v>78</v>
      </c>
      <c r="BK3159" s="228">
        <f>ROUND(I3159*H3159,2)</f>
        <v>0</v>
      </c>
      <c r="BL3159" s="20" t="s">
        <v>308</v>
      </c>
      <c r="BM3159" s="227" t="s">
        <v>4760</v>
      </c>
    </row>
    <row r="3160" s="2" customFormat="1">
      <c r="A3160" s="41"/>
      <c r="B3160" s="42"/>
      <c r="C3160" s="43"/>
      <c r="D3160" s="229" t="s">
        <v>190</v>
      </c>
      <c r="E3160" s="43"/>
      <c r="F3160" s="230" t="s">
        <v>4761</v>
      </c>
      <c r="G3160" s="43"/>
      <c r="H3160" s="43"/>
      <c r="I3160" s="231"/>
      <c r="J3160" s="43"/>
      <c r="K3160" s="43"/>
      <c r="L3160" s="47"/>
      <c r="M3160" s="232"/>
      <c r="N3160" s="233"/>
      <c r="O3160" s="87"/>
      <c r="P3160" s="87"/>
      <c r="Q3160" s="87"/>
      <c r="R3160" s="87"/>
      <c r="S3160" s="87"/>
      <c r="T3160" s="88"/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T3160" s="20" t="s">
        <v>190</v>
      </c>
      <c r="AU3160" s="20" t="s">
        <v>80</v>
      </c>
    </row>
    <row r="3161" s="14" customFormat="1">
      <c r="A3161" s="14"/>
      <c r="B3161" s="245"/>
      <c r="C3161" s="246"/>
      <c r="D3161" s="236" t="s">
        <v>192</v>
      </c>
      <c r="E3161" s="247" t="s">
        <v>19</v>
      </c>
      <c r="F3161" s="248" t="s">
        <v>4762</v>
      </c>
      <c r="G3161" s="246"/>
      <c r="H3161" s="249">
        <v>1</v>
      </c>
      <c r="I3161" s="250"/>
      <c r="J3161" s="246"/>
      <c r="K3161" s="246"/>
      <c r="L3161" s="251"/>
      <c r="M3161" s="252"/>
      <c r="N3161" s="253"/>
      <c r="O3161" s="253"/>
      <c r="P3161" s="253"/>
      <c r="Q3161" s="253"/>
      <c r="R3161" s="253"/>
      <c r="S3161" s="253"/>
      <c r="T3161" s="25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55" t="s">
        <v>192</v>
      </c>
      <c r="AU3161" s="255" t="s">
        <v>80</v>
      </c>
      <c r="AV3161" s="14" t="s">
        <v>80</v>
      </c>
      <c r="AW3161" s="14" t="s">
        <v>194</v>
      </c>
      <c r="AX3161" s="14" t="s">
        <v>71</v>
      </c>
      <c r="AY3161" s="255" t="s">
        <v>181</v>
      </c>
    </row>
    <row r="3162" s="2" customFormat="1" ht="33" customHeight="1">
      <c r="A3162" s="41"/>
      <c r="B3162" s="42"/>
      <c r="C3162" s="278" t="s">
        <v>4763</v>
      </c>
      <c r="D3162" s="278" t="s">
        <v>296</v>
      </c>
      <c r="E3162" s="279" t="s">
        <v>4764</v>
      </c>
      <c r="F3162" s="280" t="s">
        <v>4765</v>
      </c>
      <c r="G3162" s="281" t="s">
        <v>420</v>
      </c>
      <c r="H3162" s="282">
        <v>1</v>
      </c>
      <c r="I3162" s="283"/>
      <c r="J3162" s="284">
        <f>ROUND(I3162*H3162,2)</f>
        <v>0</v>
      </c>
      <c r="K3162" s="280" t="s">
        <v>19</v>
      </c>
      <c r="L3162" s="285"/>
      <c r="M3162" s="286" t="s">
        <v>19</v>
      </c>
      <c r="N3162" s="287" t="s">
        <v>42</v>
      </c>
      <c r="O3162" s="87"/>
      <c r="P3162" s="225">
        <f>O3162*H3162</f>
        <v>0</v>
      </c>
      <c r="Q3162" s="225">
        <v>0.088999999999999996</v>
      </c>
      <c r="R3162" s="225">
        <f>Q3162*H3162</f>
        <v>0.088999999999999996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410</v>
      </c>
      <c r="AT3162" s="227" t="s">
        <v>296</v>
      </c>
      <c r="AU3162" s="227" t="s">
        <v>80</v>
      </c>
      <c r="AY3162" s="20" t="s">
        <v>181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308</v>
      </c>
      <c r="BM3162" s="227" t="s">
        <v>4766</v>
      </c>
    </row>
    <row r="3163" s="2" customFormat="1" ht="44.25" customHeight="1">
      <c r="A3163" s="41"/>
      <c r="B3163" s="42"/>
      <c r="C3163" s="216" t="s">
        <v>4767</v>
      </c>
      <c r="D3163" s="216" t="s">
        <v>183</v>
      </c>
      <c r="E3163" s="217" t="s">
        <v>4768</v>
      </c>
      <c r="F3163" s="218" t="s">
        <v>4769</v>
      </c>
      <c r="G3163" s="219" t="s">
        <v>420</v>
      </c>
      <c r="H3163" s="220">
        <v>30</v>
      </c>
      <c r="I3163" s="221"/>
      <c r="J3163" s="222">
        <f>ROUND(I3163*H3163,2)</f>
        <v>0</v>
      </c>
      <c r="K3163" s="218" t="s">
        <v>187</v>
      </c>
      <c r="L3163" s="47"/>
      <c r="M3163" s="223" t="s">
        <v>19</v>
      </c>
      <c r="N3163" s="224" t="s">
        <v>42</v>
      </c>
      <c r="O3163" s="87"/>
      <c r="P3163" s="225">
        <f>O3163*H3163</f>
        <v>0</v>
      </c>
      <c r="Q3163" s="225">
        <v>0</v>
      </c>
      <c r="R3163" s="225">
        <f>Q3163*H3163</f>
        <v>0</v>
      </c>
      <c r="S3163" s="225">
        <v>0</v>
      </c>
      <c r="T3163" s="226">
        <f>S3163*H3163</f>
        <v>0</v>
      </c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R3163" s="227" t="s">
        <v>308</v>
      </c>
      <c r="AT3163" s="227" t="s">
        <v>183</v>
      </c>
      <c r="AU3163" s="227" t="s">
        <v>80</v>
      </c>
      <c r="AY3163" s="20" t="s">
        <v>181</v>
      </c>
      <c r="BE3163" s="228">
        <f>IF(N3163="základní",J3163,0)</f>
        <v>0</v>
      </c>
      <c r="BF3163" s="228">
        <f>IF(N3163="snížená",J3163,0)</f>
        <v>0</v>
      </c>
      <c r="BG3163" s="228">
        <f>IF(N3163="zákl. přenesená",J3163,0)</f>
        <v>0</v>
      </c>
      <c r="BH3163" s="228">
        <f>IF(N3163="sníž. přenesená",J3163,0)</f>
        <v>0</v>
      </c>
      <c r="BI3163" s="228">
        <f>IF(N3163="nulová",J3163,0)</f>
        <v>0</v>
      </c>
      <c r="BJ3163" s="20" t="s">
        <v>78</v>
      </c>
      <c r="BK3163" s="228">
        <f>ROUND(I3163*H3163,2)</f>
        <v>0</v>
      </c>
      <c r="BL3163" s="20" t="s">
        <v>308</v>
      </c>
      <c r="BM3163" s="227" t="s">
        <v>4770</v>
      </c>
    </row>
    <row r="3164" s="2" customFormat="1">
      <c r="A3164" s="41"/>
      <c r="B3164" s="42"/>
      <c r="C3164" s="43"/>
      <c r="D3164" s="229" t="s">
        <v>190</v>
      </c>
      <c r="E3164" s="43"/>
      <c r="F3164" s="230" t="s">
        <v>4771</v>
      </c>
      <c r="G3164" s="43"/>
      <c r="H3164" s="43"/>
      <c r="I3164" s="231"/>
      <c r="J3164" s="43"/>
      <c r="K3164" s="43"/>
      <c r="L3164" s="47"/>
      <c r="M3164" s="232"/>
      <c r="N3164" s="233"/>
      <c r="O3164" s="87"/>
      <c r="P3164" s="87"/>
      <c r="Q3164" s="87"/>
      <c r="R3164" s="87"/>
      <c r="S3164" s="87"/>
      <c r="T3164" s="88"/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T3164" s="20" t="s">
        <v>190</v>
      </c>
      <c r="AU3164" s="20" t="s">
        <v>80</v>
      </c>
    </row>
    <row r="3165" s="2" customFormat="1" ht="33" customHeight="1">
      <c r="A3165" s="41"/>
      <c r="B3165" s="42"/>
      <c r="C3165" s="278" t="s">
        <v>4772</v>
      </c>
      <c r="D3165" s="278" t="s">
        <v>296</v>
      </c>
      <c r="E3165" s="279" t="s">
        <v>4773</v>
      </c>
      <c r="F3165" s="280" t="s">
        <v>4774</v>
      </c>
      <c r="G3165" s="281" t="s">
        <v>420</v>
      </c>
      <c r="H3165" s="282">
        <v>13</v>
      </c>
      <c r="I3165" s="283"/>
      <c r="J3165" s="284">
        <f>ROUND(I3165*H3165,2)</f>
        <v>0</v>
      </c>
      <c r="K3165" s="280" t="s">
        <v>19</v>
      </c>
      <c r="L3165" s="285"/>
      <c r="M3165" s="286" t="s">
        <v>19</v>
      </c>
      <c r="N3165" s="287" t="s">
        <v>42</v>
      </c>
      <c r="O3165" s="87"/>
      <c r="P3165" s="225">
        <f>O3165*H3165</f>
        <v>0</v>
      </c>
      <c r="Q3165" s="225">
        <v>0.016</v>
      </c>
      <c r="R3165" s="225">
        <f>Q3165*H3165</f>
        <v>0.20800000000000002</v>
      </c>
      <c r="S3165" s="225">
        <v>0</v>
      </c>
      <c r="T3165" s="226">
        <f>S3165*H3165</f>
        <v>0</v>
      </c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R3165" s="227" t="s">
        <v>410</v>
      </c>
      <c r="AT3165" s="227" t="s">
        <v>296</v>
      </c>
      <c r="AU3165" s="227" t="s">
        <v>80</v>
      </c>
      <c r="AY3165" s="20" t="s">
        <v>181</v>
      </c>
      <c r="BE3165" s="228">
        <f>IF(N3165="základní",J3165,0)</f>
        <v>0</v>
      </c>
      <c r="BF3165" s="228">
        <f>IF(N3165="snížená",J3165,0)</f>
        <v>0</v>
      </c>
      <c r="BG3165" s="228">
        <f>IF(N3165="zákl. přenesená",J3165,0)</f>
        <v>0</v>
      </c>
      <c r="BH3165" s="228">
        <f>IF(N3165="sníž. přenesená",J3165,0)</f>
        <v>0</v>
      </c>
      <c r="BI3165" s="228">
        <f>IF(N3165="nulová",J3165,0)</f>
        <v>0</v>
      </c>
      <c r="BJ3165" s="20" t="s">
        <v>78</v>
      </c>
      <c r="BK3165" s="228">
        <f>ROUND(I3165*H3165,2)</f>
        <v>0</v>
      </c>
      <c r="BL3165" s="20" t="s">
        <v>308</v>
      </c>
      <c r="BM3165" s="227" t="s">
        <v>4775</v>
      </c>
    </row>
    <row r="3166" s="2" customFormat="1" ht="33" customHeight="1">
      <c r="A3166" s="41"/>
      <c r="B3166" s="42"/>
      <c r="C3166" s="278" t="s">
        <v>4776</v>
      </c>
      <c r="D3166" s="278" t="s">
        <v>296</v>
      </c>
      <c r="E3166" s="279" t="s">
        <v>4777</v>
      </c>
      <c r="F3166" s="280" t="s">
        <v>4778</v>
      </c>
      <c r="G3166" s="281" t="s">
        <v>420</v>
      </c>
      <c r="H3166" s="282">
        <v>17</v>
      </c>
      <c r="I3166" s="283"/>
      <c r="J3166" s="284">
        <f>ROUND(I3166*H3166,2)</f>
        <v>0</v>
      </c>
      <c r="K3166" s="280" t="s">
        <v>19</v>
      </c>
      <c r="L3166" s="285"/>
      <c r="M3166" s="286" t="s">
        <v>19</v>
      </c>
      <c r="N3166" s="287" t="s">
        <v>42</v>
      </c>
      <c r="O3166" s="87"/>
      <c r="P3166" s="225">
        <f>O3166*H3166</f>
        <v>0</v>
      </c>
      <c r="Q3166" s="225">
        <v>0.016</v>
      </c>
      <c r="R3166" s="225">
        <f>Q3166*H3166</f>
        <v>0.27200000000000002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410</v>
      </c>
      <c r="AT3166" s="227" t="s">
        <v>296</v>
      </c>
      <c r="AU3166" s="227" t="s">
        <v>80</v>
      </c>
      <c r="AY3166" s="20" t="s">
        <v>181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308</v>
      </c>
      <c r="BM3166" s="227" t="s">
        <v>4779</v>
      </c>
    </row>
    <row r="3167" s="2" customFormat="1" ht="44.25" customHeight="1">
      <c r="A3167" s="41"/>
      <c r="B3167" s="42"/>
      <c r="C3167" s="216" t="s">
        <v>4780</v>
      </c>
      <c r="D3167" s="216" t="s">
        <v>183</v>
      </c>
      <c r="E3167" s="217" t="s">
        <v>4781</v>
      </c>
      <c r="F3167" s="218" t="s">
        <v>4782</v>
      </c>
      <c r="G3167" s="219" t="s">
        <v>420</v>
      </c>
      <c r="H3167" s="220">
        <v>1</v>
      </c>
      <c r="I3167" s="221"/>
      <c r="J3167" s="222">
        <f>ROUND(I3167*H3167,2)</f>
        <v>0</v>
      </c>
      <c r="K3167" s="218" t="s">
        <v>187</v>
      </c>
      <c r="L3167" s="47"/>
      <c r="M3167" s="223" t="s">
        <v>19</v>
      </c>
      <c r="N3167" s="224" t="s">
        <v>42</v>
      </c>
      <c r="O3167" s="87"/>
      <c r="P3167" s="225">
        <f>O3167*H3167</f>
        <v>0</v>
      </c>
      <c r="Q3167" s="225">
        <v>0</v>
      </c>
      <c r="R3167" s="225">
        <f>Q3167*H3167</f>
        <v>0</v>
      </c>
      <c r="S3167" s="225">
        <v>0</v>
      </c>
      <c r="T3167" s="226">
        <f>S3167*H3167</f>
        <v>0</v>
      </c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R3167" s="227" t="s">
        <v>308</v>
      </c>
      <c r="AT3167" s="227" t="s">
        <v>183</v>
      </c>
      <c r="AU3167" s="227" t="s">
        <v>80</v>
      </c>
      <c r="AY3167" s="20" t="s">
        <v>181</v>
      </c>
      <c r="BE3167" s="228">
        <f>IF(N3167="základní",J3167,0)</f>
        <v>0</v>
      </c>
      <c r="BF3167" s="228">
        <f>IF(N3167="snížená",J3167,0)</f>
        <v>0</v>
      </c>
      <c r="BG3167" s="228">
        <f>IF(N3167="zákl. přenesená",J3167,0)</f>
        <v>0</v>
      </c>
      <c r="BH3167" s="228">
        <f>IF(N3167="sníž. přenesená",J3167,0)</f>
        <v>0</v>
      </c>
      <c r="BI3167" s="228">
        <f>IF(N3167="nulová",J3167,0)</f>
        <v>0</v>
      </c>
      <c r="BJ3167" s="20" t="s">
        <v>78</v>
      </c>
      <c r="BK3167" s="228">
        <f>ROUND(I3167*H3167,2)</f>
        <v>0</v>
      </c>
      <c r="BL3167" s="20" t="s">
        <v>308</v>
      </c>
      <c r="BM3167" s="227" t="s">
        <v>4783</v>
      </c>
    </row>
    <row r="3168" s="2" customFormat="1">
      <c r="A3168" s="41"/>
      <c r="B3168" s="42"/>
      <c r="C3168" s="43"/>
      <c r="D3168" s="229" t="s">
        <v>190</v>
      </c>
      <c r="E3168" s="43"/>
      <c r="F3168" s="230" t="s">
        <v>4784</v>
      </c>
      <c r="G3168" s="43"/>
      <c r="H3168" s="43"/>
      <c r="I3168" s="231"/>
      <c r="J3168" s="43"/>
      <c r="K3168" s="43"/>
      <c r="L3168" s="47"/>
      <c r="M3168" s="232"/>
      <c r="N3168" s="233"/>
      <c r="O3168" s="87"/>
      <c r="P3168" s="87"/>
      <c r="Q3168" s="87"/>
      <c r="R3168" s="87"/>
      <c r="S3168" s="87"/>
      <c r="T3168" s="88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T3168" s="20" t="s">
        <v>190</v>
      </c>
      <c r="AU3168" s="20" t="s">
        <v>80</v>
      </c>
    </row>
    <row r="3169" s="2" customFormat="1" ht="24.15" customHeight="1">
      <c r="A3169" s="41"/>
      <c r="B3169" s="42"/>
      <c r="C3169" s="278" t="s">
        <v>4785</v>
      </c>
      <c r="D3169" s="278" t="s">
        <v>296</v>
      </c>
      <c r="E3169" s="279" t="s">
        <v>4786</v>
      </c>
      <c r="F3169" s="280" t="s">
        <v>4787</v>
      </c>
      <c r="G3169" s="281" t="s">
        <v>420</v>
      </c>
      <c r="H3169" s="282">
        <v>1</v>
      </c>
      <c r="I3169" s="283"/>
      <c r="J3169" s="284">
        <f>ROUND(I3169*H3169,2)</f>
        <v>0</v>
      </c>
      <c r="K3169" s="280" t="s">
        <v>19</v>
      </c>
      <c r="L3169" s="285"/>
      <c r="M3169" s="286" t="s">
        <v>19</v>
      </c>
      <c r="N3169" s="287" t="s">
        <v>42</v>
      </c>
      <c r="O3169" s="87"/>
      <c r="P3169" s="225">
        <f>O3169*H3169</f>
        <v>0</v>
      </c>
      <c r="Q3169" s="225">
        <v>0.020500000000000001</v>
      </c>
      <c r="R3169" s="225">
        <f>Q3169*H3169</f>
        <v>0.020500000000000001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410</v>
      </c>
      <c r="AT3169" s="227" t="s">
        <v>296</v>
      </c>
      <c r="AU3169" s="227" t="s">
        <v>80</v>
      </c>
      <c r="AY3169" s="20" t="s">
        <v>181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308</v>
      </c>
      <c r="BM3169" s="227" t="s">
        <v>4788</v>
      </c>
    </row>
    <row r="3170" s="2" customFormat="1" ht="24.15" customHeight="1">
      <c r="A3170" s="41"/>
      <c r="B3170" s="42"/>
      <c r="C3170" s="216" t="s">
        <v>4789</v>
      </c>
      <c r="D3170" s="216" t="s">
        <v>183</v>
      </c>
      <c r="E3170" s="217" t="s">
        <v>4790</v>
      </c>
      <c r="F3170" s="218" t="s">
        <v>4791</v>
      </c>
      <c r="G3170" s="219" t="s">
        <v>420</v>
      </c>
      <c r="H3170" s="220">
        <v>7</v>
      </c>
      <c r="I3170" s="221"/>
      <c r="J3170" s="222">
        <f>ROUND(I3170*H3170,2)</f>
        <v>0</v>
      </c>
      <c r="K3170" s="218" t="s">
        <v>187</v>
      </c>
      <c r="L3170" s="47"/>
      <c r="M3170" s="223" t="s">
        <v>19</v>
      </c>
      <c r="N3170" s="224" t="s">
        <v>42</v>
      </c>
      <c r="O3170" s="87"/>
      <c r="P3170" s="225">
        <f>O3170*H3170</f>
        <v>0</v>
      </c>
      <c r="Q3170" s="225">
        <v>0.00087000000000000001</v>
      </c>
      <c r="R3170" s="225">
        <f>Q3170*H3170</f>
        <v>0.0060899999999999999</v>
      </c>
      <c r="S3170" s="225">
        <v>0</v>
      </c>
      <c r="T3170" s="226">
        <f>S3170*H3170</f>
        <v>0</v>
      </c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R3170" s="227" t="s">
        <v>308</v>
      </c>
      <c r="AT3170" s="227" t="s">
        <v>183</v>
      </c>
      <c r="AU3170" s="227" t="s">
        <v>80</v>
      </c>
      <c r="AY3170" s="20" t="s">
        <v>181</v>
      </c>
      <c r="BE3170" s="228">
        <f>IF(N3170="základní",J3170,0)</f>
        <v>0</v>
      </c>
      <c r="BF3170" s="228">
        <f>IF(N3170="snížená",J3170,0)</f>
        <v>0</v>
      </c>
      <c r="BG3170" s="228">
        <f>IF(N3170="zákl. přenesená",J3170,0)</f>
        <v>0</v>
      </c>
      <c r="BH3170" s="228">
        <f>IF(N3170="sníž. přenesená",J3170,0)</f>
        <v>0</v>
      </c>
      <c r="BI3170" s="228">
        <f>IF(N3170="nulová",J3170,0)</f>
        <v>0</v>
      </c>
      <c r="BJ3170" s="20" t="s">
        <v>78</v>
      </c>
      <c r="BK3170" s="228">
        <f>ROUND(I3170*H3170,2)</f>
        <v>0</v>
      </c>
      <c r="BL3170" s="20" t="s">
        <v>308</v>
      </c>
      <c r="BM3170" s="227" t="s">
        <v>4792</v>
      </c>
    </row>
    <row r="3171" s="2" customFormat="1">
      <c r="A3171" s="41"/>
      <c r="B3171" s="42"/>
      <c r="C3171" s="43"/>
      <c r="D3171" s="229" t="s">
        <v>190</v>
      </c>
      <c r="E3171" s="43"/>
      <c r="F3171" s="230" t="s">
        <v>4793</v>
      </c>
      <c r="G3171" s="43"/>
      <c r="H3171" s="43"/>
      <c r="I3171" s="231"/>
      <c r="J3171" s="43"/>
      <c r="K3171" s="43"/>
      <c r="L3171" s="47"/>
      <c r="M3171" s="232"/>
      <c r="N3171" s="233"/>
      <c r="O3171" s="87"/>
      <c r="P3171" s="87"/>
      <c r="Q3171" s="87"/>
      <c r="R3171" s="87"/>
      <c r="S3171" s="87"/>
      <c r="T3171" s="88"/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T3171" s="20" t="s">
        <v>190</v>
      </c>
      <c r="AU3171" s="20" t="s">
        <v>80</v>
      </c>
    </row>
    <row r="3172" s="2" customFormat="1" ht="33" customHeight="1">
      <c r="A3172" s="41"/>
      <c r="B3172" s="42"/>
      <c r="C3172" s="278" t="s">
        <v>4794</v>
      </c>
      <c r="D3172" s="278" t="s">
        <v>296</v>
      </c>
      <c r="E3172" s="279" t="s">
        <v>4795</v>
      </c>
      <c r="F3172" s="280" t="s">
        <v>4796</v>
      </c>
      <c r="G3172" s="281" t="s">
        <v>420</v>
      </c>
      <c r="H3172" s="282">
        <v>1</v>
      </c>
      <c r="I3172" s="283"/>
      <c r="J3172" s="284">
        <f>ROUND(I3172*H3172,2)</f>
        <v>0</v>
      </c>
      <c r="K3172" s="280" t="s">
        <v>19</v>
      </c>
      <c r="L3172" s="285"/>
      <c r="M3172" s="286" t="s">
        <v>19</v>
      </c>
      <c r="N3172" s="287" t="s">
        <v>42</v>
      </c>
      <c r="O3172" s="87"/>
      <c r="P3172" s="225">
        <f>O3172*H3172</f>
        <v>0</v>
      </c>
      <c r="Q3172" s="225">
        <v>0.038289999999999998</v>
      </c>
      <c r="R3172" s="225">
        <f>Q3172*H3172</f>
        <v>0.038289999999999998</v>
      </c>
      <c r="S3172" s="225">
        <v>0</v>
      </c>
      <c r="T3172" s="226">
        <f>S3172*H3172</f>
        <v>0</v>
      </c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R3172" s="227" t="s">
        <v>410</v>
      </c>
      <c r="AT3172" s="227" t="s">
        <v>296</v>
      </c>
      <c r="AU3172" s="227" t="s">
        <v>80</v>
      </c>
      <c r="AY3172" s="20" t="s">
        <v>181</v>
      </c>
      <c r="BE3172" s="228">
        <f>IF(N3172="základní",J3172,0)</f>
        <v>0</v>
      </c>
      <c r="BF3172" s="228">
        <f>IF(N3172="snížená",J3172,0)</f>
        <v>0</v>
      </c>
      <c r="BG3172" s="228">
        <f>IF(N3172="zákl. přenesená",J3172,0)</f>
        <v>0</v>
      </c>
      <c r="BH3172" s="228">
        <f>IF(N3172="sníž. přenesená",J3172,0)</f>
        <v>0</v>
      </c>
      <c r="BI3172" s="228">
        <f>IF(N3172="nulová",J3172,0)</f>
        <v>0</v>
      </c>
      <c r="BJ3172" s="20" t="s">
        <v>78</v>
      </c>
      <c r="BK3172" s="228">
        <f>ROUND(I3172*H3172,2)</f>
        <v>0</v>
      </c>
      <c r="BL3172" s="20" t="s">
        <v>308</v>
      </c>
      <c r="BM3172" s="227" t="s">
        <v>4797</v>
      </c>
    </row>
    <row r="3173" s="2" customFormat="1" ht="33" customHeight="1">
      <c r="A3173" s="41"/>
      <c r="B3173" s="42"/>
      <c r="C3173" s="278" t="s">
        <v>4798</v>
      </c>
      <c r="D3173" s="278" t="s">
        <v>296</v>
      </c>
      <c r="E3173" s="279" t="s">
        <v>4799</v>
      </c>
      <c r="F3173" s="280" t="s">
        <v>4800</v>
      </c>
      <c r="G3173" s="281" t="s">
        <v>420</v>
      </c>
      <c r="H3173" s="282">
        <v>1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0.038289999999999998</v>
      </c>
      <c r="R3173" s="225">
        <f>Q3173*H3173</f>
        <v>0.038289999999999998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410</v>
      </c>
      <c r="AT3173" s="227" t="s">
        <v>296</v>
      </c>
      <c r="AU3173" s="227" t="s">
        <v>80</v>
      </c>
      <c r="AY3173" s="20" t="s">
        <v>181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308</v>
      </c>
      <c r="BM3173" s="227" t="s">
        <v>4801</v>
      </c>
    </row>
    <row r="3174" s="2" customFormat="1" ht="33" customHeight="1">
      <c r="A3174" s="41"/>
      <c r="B3174" s="42"/>
      <c r="C3174" s="278" t="s">
        <v>4802</v>
      </c>
      <c r="D3174" s="278" t="s">
        <v>296</v>
      </c>
      <c r="E3174" s="279" t="s">
        <v>4803</v>
      </c>
      <c r="F3174" s="280" t="s">
        <v>4804</v>
      </c>
      <c r="G3174" s="281" t="s">
        <v>420</v>
      </c>
      <c r="H3174" s="282">
        <v>1</v>
      </c>
      <c r="I3174" s="283"/>
      <c r="J3174" s="284">
        <f>ROUND(I3174*H3174,2)</f>
        <v>0</v>
      </c>
      <c r="K3174" s="280" t="s">
        <v>19</v>
      </c>
      <c r="L3174" s="285"/>
      <c r="M3174" s="286" t="s">
        <v>19</v>
      </c>
      <c r="N3174" s="287" t="s">
        <v>42</v>
      </c>
      <c r="O3174" s="87"/>
      <c r="P3174" s="225">
        <f>O3174*H3174</f>
        <v>0</v>
      </c>
      <c r="Q3174" s="225">
        <v>0.035000000000000003</v>
      </c>
      <c r="R3174" s="225">
        <f>Q3174*H3174</f>
        <v>0.035000000000000003</v>
      </c>
      <c r="S3174" s="225">
        <v>0</v>
      </c>
      <c r="T3174" s="226">
        <f>S3174*H3174</f>
        <v>0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7" t="s">
        <v>410</v>
      </c>
      <c r="AT3174" s="227" t="s">
        <v>296</v>
      </c>
      <c r="AU3174" s="227" t="s">
        <v>80</v>
      </c>
      <c r="AY3174" s="20" t="s">
        <v>181</v>
      </c>
      <c r="BE3174" s="228">
        <f>IF(N3174="základní",J3174,0)</f>
        <v>0</v>
      </c>
      <c r="BF3174" s="228">
        <f>IF(N3174="snížená",J3174,0)</f>
        <v>0</v>
      </c>
      <c r="BG3174" s="228">
        <f>IF(N3174="zákl. přenesená",J3174,0)</f>
        <v>0</v>
      </c>
      <c r="BH3174" s="228">
        <f>IF(N3174="sníž. přenesená",J3174,0)</f>
        <v>0</v>
      </c>
      <c r="BI3174" s="228">
        <f>IF(N3174="nulová",J3174,0)</f>
        <v>0</v>
      </c>
      <c r="BJ3174" s="20" t="s">
        <v>78</v>
      </c>
      <c r="BK3174" s="228">
        <f>ROUND(I3174*H3174,2)</f>
        <v>0</v>
      </c>
      <c r="BL3174" s="20" t="s">
        <v>308</v>
      </c>
      <c r="BM3174" s="227" t="s">
        <v>4805</v>
      </c>
    </row>
    <row r="3175" s="2" customFormat="1" ht="24.15" customHeight="1">
      <c r="A3175" s="41"/>
      <c r="B3175" s="42"/>
      <c r="C3175" s="278" t="s">
        <v>4806</v>
      </c>
      <c r="D3175" s="278" t="s">
        <v>296</v>
      </c>
      <c r="E3175" s="279" t="s">
        <v>4807</v>
      </c>
      <c r="F3175" s="280" t="s">
        <v>4808</v>
      </c>
      <c r="G3175" s="281" t="s">
        <v>420</v>
      </c>
      <c r="H3175" s="282">
        <v>1</v>
      </c>
      <c r="I3175" s="283"/>
      <c r="J3175" s="284">
        <f>ROUND(I3175*H3175,2)</f>
        <v>0</v>
      </c>
      <c r="K3175" s="280" t="s">
        <v>19</v>
      </c>
      <c r="L3175" s="285"/>
      <c r="M3175" s="286" t="s">
        <v>19</v>
      </c>
      <c r="N3175" s="287" t="s">
        <v>42</v>
      </c>
      <c r="O3175" s="87"/>
      <c r="P3175" s="225">
        <f>O3175*H3175</f>
        <v>0</v>
      </c>
      <c r="Q3175" s="225">
        <v>0.035000000000000003</v>
      </c>
      <c r="R3175" s="225">
        <f>Q3175*H3175</f>
        <v>0.035000000000000003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410</v>
      </c>
      <c r="AT3175" s="227" t="s">
        <v>296</v>
      </c>
      <c r="AU3175" s="227" t="s">
        <v>80</v>
      </c>
      <c r="AY3175" s="20" t="s">
        <v>181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308</v>
      </c>
      <c r="BM3175" s="227" t="s">
        <v>4809</v>
      </c>
    </row>
    <row r="3176" s="2" customFormat="1" ht="37.8" customHeight="1">
      <c r="A3176" s="41"/>
      <c r="B3176" s="42"/>
      <c r="C3176" s="278" t="s">
        <v>4810</v>
      </c>
      <c r="D3176" s="278" t="s">
        <v>296</v>
      </c>
      <c r="E3176" s="279" t="s">
        <v>4811</v>
      </c>
      <c r="F3176" s="280" t="s">
        <v>4812</v>
      </c>
      <c r="G3176" s="281" t="s">
        <v>420</v>
      </c>
      <c r="H3176" s="282">
        <v>1</v>
      </c>
      <c r="I3176" s="283"/>
      <c r="J3176" s="284">
        <f>ROUND(I3176*H3176,2)</f>
        <v>0</v>
      </c>
      <c r="K3176" s="280" t="s">
        <v>19</v>
      </c>
      <c r="L3176" s="285"/>
      <c r="M3176" s="286" t="s">
        <v>19</v>
      </c>
      <c r="N3176" s="287" t="s">
        <v>42</v>
      </c>
      <c r="O3176" s="87"/>
      <c r="P3176" s="225">
        <f>O3176*H3176</f>
        <v>0</v>
      </c>
      <c r="Q3176" s="225">
        <v>0.038289999999999998</v>
      </c>
      <c r="R3176" s="225">
        <f>Q3176*H3176</f>
        <v>0.038289999999999998</v>
      </c>
      <c r="S3176" s="225">
        <v>0</v>
      </c>
      <c r="T3176" s="226">
        <f>S3176*H3176</f>
        <v>0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7" t="s">
        <v>410</v>
      </c>
      <c r="AT3176" s="227" t="s">
        <v>296</v>
      </c>
      <c r="AU3176" s="227" t="s">
        <v>80</v>
      </c>
      <c r="AY3176" s="20" t="s">
        <v>181</v>
      </c>
      <c r="BE3176" s="228">
        <f>IF(N3176="základní",J3176,0)</f>
        <v>0</v>
      </c>
      <c r="BF3176" s="228">
        <f>IF(N3176="snížená",J3176,0)</f>
        <v>0</v>
      </c>
      <c r="BG3176" s="228">
        <f>IF(N3176="zákl. přenesená",J3176,0)</f>
        <v>0</v>
      </c>
      <c r="BH3176" s="228">
        <f>IF(N3176="sníž. přenesená",J3176,0)</f>
        <v>0</v>
      </c>
      <c r="BI3176" s="228">
        <f>IF(N3176="nulová",J3176,0)</f>
        <v>0</v>
      </c>
      <c r="BJ3176" s="20" t="s">
        <v>78</v>
      </c>
      <c r="BK3176" s="228">
        <f>ROUND(I3176*H3176,2)</f>
        <v>0</v>
      </c>
      <c r="BL3176" s="20" t="s">
        <v>308</v>
      </c>
      <c r="BM3176" s="227" t="s">
        <v>4813</v>
      </c>
    </row>
    <row r="3177" s="2" customFormat="1" ht="37.8" customHeight="1">
      <c r="A3177" s="41"/>
      <c r="B3177" s="42"/>
      <c r="C3177" s="278" t="s">
        <v>4814</v>
      </c>
      <c r="D3177" s="278" t="s">
        <v>296</v>
      </c>
      <c r="E3177" s="279" t="s">
        <v>4815</v>
      </c>
      <c r="F3177" s="280" t="s">
        <v>4816</v>
      </c>
      <c r="G3177" s="281" t="s">
        <v>420</v>
      </c>
      <c r="H3177" s="282">
        <v>1</v>
      </c>
      <c r="I3177" s="283"/>
      <c r="J3177" s="284">
        <f>ROUND(I3177*H3177,2)</f>
        <v>0</v>
      </c>
      <c r="K3177" s="280" t="s">
        <v>19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0.038289999999999998</v>
      </c>
      <c r="R3177" s="225">
        <f>Q3177*H3177</f>
        <v>0.038289999999999998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410</v>
      </c>
      <c r="AT3177" s="227" t="s">
        <v>296</v>
      </c>
      <c r="AU3177" s="227" t="s">
        <v>80</v>
      </c>
      <c r="AY3177" s="20" t="s">
        <v>181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308</v>
      </c>
      <c r="BM3177" s="227" t="s">
        <v>4817</v>
      </c>
    </row>
    <row r="3178" s="2" customFormat="1" ht="24.15" customHeight="1">
      <c r="A3178" s="41"/>
      <c r="B3178" s="42"/>
      <c r="C3178" s="278" t="s">
        <v>4818</v>
      </c>
      <c r="D3178" s="278" t="s">
        <v>296</v>
      </c>
      <c r="E3178" s="279" t="s">
        <v>4819</v>
      </c>
      <c r="F3178" s="280" t="s">
        <v>4820</v>
      </c>
      <c r="G3178" s="281" t="s">
        <v>420</v>
      </c>
      <c r="H3178" s="282">
        <v>1</v>
      </c>
      <c r="I3178" s="283"/>
      <c r="J3178" s="284">
        <f>ROUND(I3178*H3178,2)</f>
        <v>0</v>
      </c>
      <c r="K3178" s="280" t="s">
        <v>19</v>
      </c>
      <c r="L3178" s="285"/>
      <c r="M3178" s="286" t="s">
        <v>19</v>
      </c>
      <c r="N3178" s="287" t="s">
        <v>42</v>
      </c>
      <c r="O3178" s="87"/>
      <c r="P3178" s="225">
        <f>O3178*H3178</f>
        <v>0</v>
      </c>
      <c r="Q3178" s="225">
        <v>0.035000000000000003</v>
      </c>
      <c r="R3178" s="225">
        <f>Q3178*H3178</f>
        <v>0.035000000000000003</v>
      </c>
      <c r="S3178" s="225">
        <v>0</v>
      </c>
      <c r="T3178" s="226">
        <f>S3178*H3178</f>
        <v>0</v>
      </c>
      <c r="U3178" s="41"/>
      <c r="V3178" s="41"/>
      <c r="W3178" s="41"/>
      <c r="X3178" s="41"/>
      <c r="Y3178" s="41"/>
      <c r="Z3178" s="41"/>
      <c r="AA3178" s="41"/>
      <c r="AB3178" s="41"/>
      <c r="AC3178" s="41"/>
      <c r="AD3178" s="41"/>
      <c r="AE3178" s="41"/>
      <c r="AR3178" s="227" t="s">
        <v>410</v>
      </c>
      <c r="AT3178" s="227" t="s">
        <v>296</v>
      </c>
      <c r="AU3178" s="227" t="s">
        <v>80</v>
      </c>
      <c r="AY3178" s="20" t="s">
        <v>181</v>
      </c>
      <c r="BE3178" s="228">
        <f>IF(N3178="základní",J3178,0)</f>
        <v>0</v>
      </c>
      <c r="BF3178" s="228">
        <f>IF(N3178="snížená",J3178,0)</f>
        <v>0</v>
      </c>
      <c r="BG3178" s="228">
        <f>IF(N3178="zákl. přenesená",J3178,0)</f>
        <v>0</v>
      </c>
      <c r="BH3178" s="228">
        <f>IF(N3178="sníž. přenesená",J3178,0)</f>
        <v>0</v>
      </c>
      <c r="BI3178" s="228">
        <f>IF(N3178="nulová",J3178,0)</f>
        <v>0</v>
      </c>
      <c r="BJ3178" s="20" t="s">
        <v>78</v>
      </c>
      <c r="BK3178" s="228">
        <f>ROUND(I3178*H3178,2)</f>
        <v>0</v>
      </c>
      <c r="BL3178" s="20" t="s">
        <v>308</v>
      </c>
      <c r="BM3178" s="227" t="s">
        <v>4821</v>
      </c>
    </row>
    <row r="3179" s="2" customFormat="1" ht="24.15" customHeight="1">
      <c r="A3179" s="41"/>
      <c r="B3179" s="42"/>
      <c r="C3179" s="216" t="s">
        <v>4822</v>
      </c>
      <c r="D3179" s="216" t="s">
        <v>183</v>
      </c>
      <c r="E3179" s="217" t="s">
        <v>4823</v>
      </c>
      <c r="F3179" s="218" t="s">
        <v>4824</v>
      </c>
      <c r="G3179" s="219" t="s">
        <v>420</v>
      </c>
      <c r="H3179" s="220">
        <v>1</v>
      </c>
      <c r="I3179" s="221"/>
      <c r="J3179" s="222">
        <f>ROUND(I3179*H3179,2)</f>
        <v>0</v>
      </c>
      <c r="K3179" s="218" t="s">
        <v>187</v>
      </c>
      <c r="L3179" s="47"/>
      <c r="M3179" s="223" t="s">
        <v>19</v>
      </c>
      <c r="N3179" s="224" t="s">
        <v>42</v>
      </c>
      <c r="O3179" s="87"/>
      <c r="P3179" s="225">
        <f>O3179*H3179</f>
        <v>0</v>
      </c>
      <c r="Q3179" s="225">
        <v>0.00088999999999999995</v>
      </c>
      <c r="R3179" s="225">
        <f>Q3179*H3179</f>
        <v>0.00088999999999999995</v>
      </c>
      <c r="S3179" s="225">
        <v>0</v>
      </c>
      <c r="T3179" s="226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7" t="s">
        <v>308</v>
      </c>
      <c r="AT3179" s="227" t="s">
        <v>183</v>
      </c>
      <c r="AU3179" s="227" t="s">
        <v>80</v>
      </c>
      <c r="AY3179" s="20" t="s">
        <v>181</v>
      </c>
      <c r="BE3179" s="228">
        <f>IF(N3179="základní",J3179,0)</f>
        <v>0</v>
      </c>
      <c r="BF3179" s="228">
        <f>IF(N3179="snížená",J3179,0)</f>
        <v>0</v>
      </c>
      <c r="BG3179" s="228">
        <f>IF(N3179="zákl. přenesená",J3179,0)</f>
        <v>0</v>
      </c>
      <c r="BH3179" s="228">
        <f>IF(N3179="sníž. přenesená",J3179,0)</f>
        <v>0</v>
      </c>
      <c r="BI3179" s="228">
        <f>IF(N3179="nulová",J3179,0)</f>
        <v>0</v>
      </c>
      <c r="BJ3179" s="20" t="s">
        <v>78</v>
      </c>
      <c r="BK3179" s="228">
        <f>ROUND(I3179*H3179,2)</f>
        <v>0</v>
      </c>
      <c r="BL3179" s="20" t="s">
        <v>308</v>
      </c>
      <c r="BM3179" s="227" t="s">
        <v>4825</v>
      </c>
    </row>
    <row r="3180" s="2" customFormat="1">
      <c r="A3180" s="41"/>
      <c r="B3180" s="42"/>
      <c r="C3180" s="43"/>
      <c r="D3180" s="229" t="s">
        <v>190</v>
      </c>
      <c r="E3180" s="43"/>
      <c r="F3180" s="230" t="s">
        <v>4826</v>
      </c>
      <c r="G3180" s="43"/>
      <c r="H3180" s="43"/>
      <c r="I3180" s="231"/>
      <c r="J3180" s="43"/>
      <c r="K3180" s="43"/>
      <c r="L3180" s="47"/>
      <c r="M3180" s="232"/>
      <c r="N3180" s="233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190</v>
      </c>
      <c r="AU3180" s="20" t="s">
        <v>80</v>
      </c>
    </row>
    <row r="3181" s="2" customFormat="1" ht="37.8" customHeight="1">
      <c r="A3181" s="41"/>
      <c r="B3181" s="42"/>
      <c r="C3181" s="278" t="s">
        <v>4827</v>
      </c>
      <c r="D3181" s="278" t="s">
        <v>296</v>
      </c>
      <c r="E3181" s="279" t="s">
        <v>4828</v>
      </c>
      <c r="F3181" s="280" t="s">
        <v>4829</v>
      </c>
      <c r="G3181" s="281" t="s">
        <v>283</v>
      </c>
      <c r="H3181" s="282">
        <v>1</v>
      </c>
      <c r="I3181" s="283"/>
      <c r="J3181" s="284">
        <f>ROUND(I3181*H3181,2)</f>
        <v>0</v>
      </c>
      <c r="K3181" s="280" t="s">
        <v>19</v>
      </c>
      <c r="L3181" s="285"/>
      <c r="M3181" s="286" t="s">
        <v>19</v>
      </c>
      <c r="N3181" s="287" t="s">
        <v>42</v>
      </c>
      <c r="O3181" s="87"/>
      <c r="P3181" s="225">
        <f>O3181*H3181</f>
        <v>0</v>
      </c>
      <c r="Q3181" s="225">
        <v>0.027</v>
      </c>
      <c r="R3181" s="225">
        <f>Q3181*H3181</f>
        <v>0.027</v>
      </c>
      <c r="S3181" s="225">
        <v>0</v>
      </c>
      <c r="T3181" s="226">
        <f>S3181*H3181</f>
        <v>0</v>
      </c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R3181" s="227" t="s">
        <v>410</v>
      </c>
      <c r="AT3181" s="227" t="s">
        <v>296</v>
      </c>
      <c r="AU3181" s="227" t="s">
        <v>80</v>
      </c>
      <c r="AY3181" s="20" t="s">
        <v>181</v>
      </c>
      <c r="BE3181" s="228">
        <f>IF(N3181="základní",J3181,0)</f>
        <v>0</v>
      </c>
      <c r="BF3181" s="228">
        <f>IF(N3181="snížená",J3181,0)</f>
        <v>0</v>
      </c>
      <c r="BG3181" s="228">
        <f>IF(N3181="zákl. přenesená",J3181,0)</f>
        <v>0</v>
      </c>
      <c r="BH3181" s="228">
        <f>IF(N3181="sníž. přenesená",J3181,0)</f>
        <v>0</v>
      </c>
      <c r="BI3181" s="228">
        <f>IF(N3181="nulová",J3181,0)</f>
        <v>0</v>
      </c>
      <c r="BJ3181" s="20" t="s">
        <v>78</v>
      </c>
      <c r="BK3181" s="228">
        <f>ROUND(I3181*H3181,2)</f>
        <v>0</v>
      </c>
      <c r="BL3181" s="20" t="s">
        <v>308</v>
      </c>
      <c r="BM3181" s="227" t="s">
        <v>4830</v>
      </c>
    </row>
    <row r="3182" s="14" customFormat="1">
      <c r="A3182" s="14"/>
      <c r="B3182" s="245"/>
      <c r="C3182" s="246"/>
      <c r="D3182" s="236" t="s">
        <v>192</v>
      </c>
      <c r="E3182" s="246"/>
      <c r="F3182" s="248" t="s">
        <v>4831</v>
      </c>
      <c r="G3182" s="246"/>
      <c r="H3182" s="249">
        <v>1</v>
      </c>
      <c r="I3182" s="250"/>
      <c r="J3182" s="246"/>
      <c r="K3182" s="246"/>
      <c r="L3182" s="251"/>
      <c r="M3182" s="252"/>
      <c r="N3182" s="253"/>
      <c r="O3182" s="253"/>
      <c r="P3182" s="253"/>
      <c r="Q3182" s="253"/>
      <c r="R3182" s="253"/>
      <c r="S3182" s="253"/>
      <c r="T3182" s="25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5" t="s">
        <v>192</v>
      </c>
      <c r="AU3182" s="255" t="s">
        <v>80</v>
      </c>
      <c r="AV3182" s="14" t="s">
        <v>80</v>
      </c>
      <c r="AW3182" s="14" t="s">
        <v>4</v>
      </c>
      <c r="AX3182" s="14" t="s">
        <v>78</v>
      </c>
      <c r="AY3182" s="255" t="s">
        <v>181</v>
      </c>
    </row>
    <row r="3183" s="2" customFormat="1" ht="24.15" customHeight="1">
      <c r="A3183" s="41"/>
      <c r="B3183" s="42"/>
      <c r="C3183" s="216" t="s">
        <v>4832</v>
      </c>
      <c r="D3183" s="216" t="s">
        <v>183</v>
      </c>
      <c r="E3183" s="217" t="s">
        <v>4833</v>
      </c>
      <c r="F3183" s="218" t="s">
        <v>4834</v>
      </c>
      <c r="G3183" s="219" t="s">
        <v>420</v>
      </c>
      <c r="H3183" s="220">
        <v>1</v>
      </c>
      <c r="I3183" s="221"/>
      <c r="J3183" s="222">
        <f>ROUND(I3183*H3183,2)</f>
        <v>0</v>
      </c>
      <c r="K3183" s="218" t="s">
        <v>187</v>
      </c>
      <c r="L3183" s="47"/>
      <c r="M3183" s="223" t="s">
        <v>19</v>
      </c>
      <c r="N3183" s="224" t="s">
        <v>42</v>
      </c>
      <c r="O3183" s="87"/>
      <c r="P3183" s="225">
        <f>O3183*H3183</f>
        <v>0</v>
      </c>
      <c r="Q3183" s="225">
        <v>0.00084000000000000003</v>
      </c>
      <c r="R3183" s="225">
        <f>Q3183*H3183</f>
        <v>0.00084000000000000003</v>
      </c>
      <c r="S3183" s="225">
        <v>0</v>
      </c>
      <c r="T3183" s="226">
        <f>S3183*H3183</f>
        <v>0</v>
      </c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R3183" s="227" t="s">
        <v>308</v>
      </c>
      <c r="AT3183" s="227" t="s">
        <v>183</v>
      </c>
      <c r="AU3183" s="227" t="s">
        <v>80</v>
      </c>
      <c r="AY3183" s="20" t="s">
        <v>181</v>
      </c>
      <c r="BE3183" s="228">
        <f>IF(N3183="základní",J3183,0)</f>
        <v>0</v>
      </c>
      <c r="BF3183" s="228">
        <f>IF(N3183="snížená",J3183,0)</f>
        <v>0</v>
      </c>
      <c r="BG3183" s="228">
        <f>IF(N3183="zákl. přenesená",J3183,0)</f>
        <v>0</v>
      </c>
      <c r="BH3183" s="228">
        <f>IF(N3183="sníž. přenesená",J3183,0)</f>
        <v>0</v>
      </c>
      <c r="BI3183" s="228">
        <f>IF(N3183="nulová",J3183,0)</f>
        <v>0</v>
      </c>
      <c r="BJ3183" s="20" t="s">
        <v>78</v>
      </c>
      <c r="BK3183" s="228">
        <f>ROUND(I3183*H3183,2)</f>
        <v>0</v>
      </c>
      <c r="BL3183" s="20" t="s">
        <v>308</v>
      </c>
      <c r="BM3183" s="227" t="s">
        <v>4835</v>
      </c>
    </row>
    <row r="3184" s="2" customFormat="1">
      <c r="A3184" s="41"/>
      <c r="B3184" s="42"/>
      <c r="C3184" s="43"/>
      <c r="D3184" s="229" t="s">
        <v>190</v>
      </c>
      <c r="E3184" s="43"/>
      <c r="F3184" s="230" t="s">
        <v>4836</v>
      </c>
      <c r="G3184" s="43"/>
      <c r="H3184" s="43"/>
      <c r="I3184" s="231"/>
      <c r="J3184" s="43"/>
      <c r="K3184" s="43"/>
      <c r="L3184" s="47"/>
      <c r="M3184" s="232"/>
      <c r="N3184" s="233"/>
      <c r="O3184" s="87"/>
      <c r="P3184" s="87"/>
      <c r="Q3184" s="87"/>
      <c r="R3184" s="87"/>
      <c r="S3184" s="87"/>
      <c r="T3184" s="88"/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T3184" s="20" t="s">
        <v>190</v>
      </c>
      <c r="AU3184" s="20" t="s">
        <v>80</v>
      </c>
    </row>
    <row r="3185" s="2" customFormat="1" ht="24.15" customHeight="1">
      <c r="A3185" s="41"/>
      <c r="B3185" s="42"/>
      <c r="C3185" s="278" t="s">
        <v>4837</v>
      </c>
      <c r="D3185" s="278" t="s">
        <v>296</v>
      </c>
      <c r="E3185" s="279" t="s">
        <v>4838</v>
      </c>
      <c r="F3185" s="280" t="s">
        <v>4839</v>
      </c>
      <c r="G3185" s="281" t="s">
        <v>283</v>
      </c>
      <c r="H3185" s="282">
        <v>1</v>
      </c>
      <c r="I3185" s="283"/>
      <c r="J3185" s="284">
        <f>ROUND(I3185*H3185,2)</f>
        <v>0</v>
      </c>
      <c r="K3185" s="280" t="s">
        <v>19</v>
      </c>
      <c r="L3185" s="285"/>
      <c r="M3185" s="286" t="s">
        <v>19</v>
      </c>
      <c r="N3185" s="287" t="s">
        <v>42</v>
      </c>
      <c r="O3185" s="87"/>
      <c r="P3185" s="225">
        <f>O3185*H3185</f>
        <v>0</v>
      </c>
      <c r="Q3185" s="225">
        <v>0.058000000000000003</v>
      </c>
      <c r="R3185" s="225">
        <f>Q3185*H3185</f>
        <v>0.058000000000000003</v>
      </c>
      <c r="S3185" s="225">
        <v>0</v>
      </c>
      <c r="T3185" s="226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7" t="s">
        <v>410</v>
      </c>
      <c r="AT3185" s="227" t="s">
        <v>296</v>
      </c>
      <c r="AU3185" s="227" t="s">
        <v>80</v>
      </c>
      <c r="AY3185" s="20" t="s">
        <v>181</v>
      </c>
      <c r="BE3185" s="228">
        <f>IF(N3185="základní",J3185,0)</f>
        <v>0</v>
      </c>
      <c r="BF3185" s="228">
        <f>IF(N3185="snížená",J3185,0)</f>
        <v>0</v>
      </c>
      <c r="BG3185" s="228">
        <f>IF(N3185="zákl. přenesená",J3185,0)</f>
        <v>0</v>
      </c>
      <c r="BH3185" s="228">
        <f>IF(N3185="sníž. přenesená",J3185,0)</f>
        <v>0</v>
      </c>
      <c r="BI3185" s="228">
        <f>IF(N3185="nulová",J3185,0)</f>
        <v>0</v>
      </c>
      <c r="BJ3185" s="20" t="s">
        <v>78</v>
      </c>
      <c r="BK3185" s="228">
        <f>ROUND(I3185*H3185,2)</f>
        <v>0</v>
      </c>
      <c r="BL3185" s="20" t="s">
        <v>308</v>
      </c>
      <c r="BM3185" s="227" t="s">
        <v>4840</v>
      </c>
    </row>
    <row r="3186" s="2" customFormat="1" ht="24.15" customHeight="1">
      <c r="A3186" s="41"/>
      <c r="B3186" s="42"/>
      <c r="C3186" s="216" t="s">
        <v>4841</v>
      </c>
      <c r="D3186" s="216" t="s">
        <v>183</v>
      </c>
      <c r="E3186" s="217" t="s">
        <v>4842</v>
      </c>
      <c r="F3186" s="218" t="s">
        <v>4843</v>
      </c>
      <c r="G3186" s="219" t="s">
        <v>420</v>
      </c>
      <c r="H3186" s="220">
        <v>73</v>
      </c>
      <c r="I3186" s="221"/>
      <c r="J3186" s="222">
        <f>ROUND(I3186*H3186,2)</f>
        <v>0</v>
      </c>
      <c r="K3186" s="218" t="s">
        <v>187</v>
      </c>
      <c r="L3186" s="47"/>
      <c r="M3186" s="223" t="s">
        <v>19</v>
      </c>
      <c r="N3186" s="224" t="s">
        <v>42</v>
      </c>
      <c r="O3186" s="87"/>
      <c r="P3186" s="225">
        <f>O3186*H3186</f>
        <v>0</v>
      </c>
      <c r="Q3186" s="225">
        <v>0</v>
      </c>
      <c r="R3186" s="225">
        <f>Q3186*H3186</f>
        <v>0</v>
      </c>
      <c r="S3186" s="225">
        <v>0</v>
      </c>
      <c r="T3186" s="226">
        <f>S3186*H3186</f>
        <v>0</v>
      </c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R3186" s="227" t="s">
        <v>308</v>
      </c>
      <c r="AT3186" s="227" t="s">
        <v>183</v>
      </c>
      <c r="AU3186" s="227" t="s">
        <v>80</v>
      </c>
      <c r="AY3186" s="20" t="s">
        <v>181</v>
      </c>
      <c r="BE3186" s="228">
        <f>IF(N3186="základní",J3186,0)</f>
        <v>0</v>
      </c>
      <c r="BF3186" s="228">
        <f>IF(N3186="snížená",J3186,0)</f>
        <v>0</v>
      </c>
      <c r="BG3186" s="228">
        <f>IF(N3186="zákl. přenesená",J3186,0)</f>
        <v>0</v>
      </c>
      <c r="BH3186" s="228">
        <f>IF(N3186="sníž. přenesená",J3186,0)</f>
        <v>0</v>
      </c>
      <c r="BI3186" s="228">
        <f>IF(N3186="nulová",J3186,0)</f>
        <v>0</v>
      </c>
      <c r="BJ3186" s="20" t="s">
        <v>78</v>
      </c>
      <c r="BK3186" s="228">
        <f>ROUND(I3186*H3186,2)</f>
        <v>0</v>
      </c>
      <c r="BL3186" s="20" t="s">
        <v>308</v>
      </c>
      <c r="BM3186" s="227" t="s">
        <v>4844</v>
      </c>
    </row>
    <row r="3187" s="2" customFormat="1">
      <c r="A3187" s="41"/>
      <c r="B3187" s="42"/>
      <c r="C3187" s="43"/>
      <c r="D3187" s="229" t="s">
        <v>190</v>
      </c>
      <c r="E3187" s="43"/>
      <c r="F3187" s="230" t="s">
        <v>4845</v>
      </c>
      <c r="G3187" s="43"/>
      <c r="H3187" s="43"/>
      <c r="I3187" s="231"/>
      <c r="J3187" s="43"/>
      <c r="K3187" s="43"/>
      <c r="L3187" s="47"/>
      <c r="M3187" s="232"/>
      <c r="N3187" s="233"/>
      <c r="O3187" s="87"/>
      <c r="P3187" s="87"/>
      <c r="Q3187" s="87"/>
      <c r="R3187" s="87"/>
      <c r="S3187" s="87"/>
      <c r="T3187" s="88"/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T3187" s="20" t="s">
        <v>190</v>
      </c>
      <c r="AU3187" s="20" t="s">
        <v>80</v>
      </c>
    </row>
    <row r="3188" s="2" customFormat="1" ht="16.5" customHeight="1">
      <c r="A3188" s="41"/>
      <c r="B3188" s="42"/>
      <c r="C3188" s="278" t="s">
        <v>4846</v>
      </c>
      <c r="D3188" s="278" t="s">
        <v>296</v>
      </c>
      <c r="E3188" s="279" t="s">
        <v>4847</v>
      </c>
      <c r="F3188" s="280" t="s">
        <v>4848</v>
      </c>
      <c r="G3188" s="281" t="s">
        <v>420</v>
      </c>
      <c r="H3188" s="282">
        <v>49</v>
      </c>
      <c r="I3188" s="283"/>
      <c r="J3188" s="284">
        <f>ROUND(I3188*H3188,2)</f>
        <v>0</v>
      </c>
      <c r="K3188" s="280" t="s">
        <v>187</v>
      </c>
      <c r="L3188" s="285"/>
      <c r="M3188" s="286" t="s">
        <v>19</v>
      </c>
      <c r="N3188" s="287" t="s">
        <v>42</v>
      </c>
      <c r="O3188" s="87"/>
      <c r="P3188" s="225">
        <f>O3188*H3188</f>
        <v>0</v>
      </c>
      <c r="Q3188" s="225">
        <v>0.0023999999999999998</v>
      </c>
      <c r="R3188" s="225">
        <f>Q3188*H3188</f>
        <v>0.1176</v>
      </c>
      <c r="S3188" s="225">
        <v>0</v>
      </c>
      <c r="T3188" s="226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7" t="s">
        <v>410</v>
      </c>
      <c r="AT3188" s="227" t="s">
        <v>296</v>
      </c>
      <c r="AU3188" s="227" t="s">
        <v>80</v>
      </c>
      <c r="AY3188" s="20" t="s">
        <v>181</v>
      </c>
      <c r="BE3188" s="228">
        <f>IF(N3188="základní",J3188,0)</f>
        <v>0</v>
      </c>
      <c r="BF3188" s="228">
        <f>IF(N3188="snížená",J3188,0)</f>
        <v>0</v>
      </c>
      <c r="BG3188" s="228">
        <f>IF(N3188="zákl. přenesená",J3188,0)</f>
        <v>0</v>
      </c>
      <c r="BH3188" s="228">
        <f>IF(N3188="sníž. přenesená",J3188,0)</f>
        <v>0</v>
      </c>
      <c r="BI3188" s="228">
        <f>IF(N3188="nulová",J3188,0)</f>
        <v>0</v>
      </c>
      <c r="BJ3188" s="20" t="s">
        <v>78</v>
      </c>
      <c r="BK3188" s="228">
        <f>ROUND(I3188*H3188,2)</f>
        <v>0</v>
      </c>
      <c r="BL3188" s="20" t="s">
        <v>308</v>
      </c>
      <c r="BM3188" s="227" t="s">
        <v>4849</v>
      </c>
    </row>
    <row r="3189" s="14" customFormat="1">
      <c r="A3189" s="14"/>
      <c r="B3189" s="245"/>
      <c r="C3189" s="246"/>
      <c r="D3189" s="236" t="s">
        <v>192</v>
      </c>
      <c r="E3189" s="247" t="s">
        <v>19</v>
      </c>
      <c r="F3189" s="248" t="s">
        <v>4850</v>
      </c>
      <c r="G3189" s="246"/>
      <c r="H3189" s="249">
        <v>49</v>
      </c>
      <c r="I3189" s="250"/>
      <c r="J3189" s="246"/>
      <c r="K3189" s="246"/>
      <c r="L3189" s="251"/>
      <c r="M3189" s="252"/>
      <c r="N3189" s="253"/>
      <c r="O3189" s="253"/>
      <c r="P3189" s="253"/>
      <c r="Q3189" s="253"/>
      <c r="R3189" s="253"/>
      <c r="S3189" s="253"/>
      <c r="T3189" s="25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55" t="s">
        <v>192</v>
      </c>
      <c r="AU3189" s="255" t="s">
        <v>80</v>
      </c>
      <c r="AV3189" s="14" t="s">
        <v>80</v>
      </c>
      <c r="AW3189" s="14" t="s">
        <v>194</v>
      </c>
      <c r="AX3189" s="14" t="s">
        <v>78</v>
      </c>
      <c r="AY3189" s="255" t="s">
        <v>181</v>
      </c>
    </row>
    <row r="3190" s="2" customFormat="1" ht="16.5" customHeight="1">
      <c r="A3190" s="41"/>
      <c r="B3190" s="42"/>
      <c r="C3190" s="278" t="s">
        <v>4851</v>
      </c>
      <c r="D3190" s="278" t="s">
        <v>296</v>
      </c>
      <c r="E3190" s="279" t="s">
        <v>4852</v>
      </c>
      <c r="F3190" s="280" t="s">
        <v>4853</v>
      </c>
      <c r="G3190" s="281" t="s">
        <v>420</v>
      </c>
      <c r="H3190" s="282">
        <v>24</v>
      </c>
      <c r="I3190" s="283"/>
      <c r="J3190" s="284">
        <f>ROUND(I3190*H3190,2)</f>
        <v>0</v>
      </c>
      <c r="K3190" s="280" t="s">
        <v>19</v>
      </c>
      <c r="L3190" s="285"/>
      <c r="M3190" s="286" t="s">
        <v>19</v>
      </c>
      <c r="N3190" s="287" t="s">
        <v>42</v>
      </c>
      <c r="O3190" s="87"/>
      <c r="P3190" s="225">
        <f>O3190*H3190</f>
        <v>0</v>
      </c>
      <c r="Q3190" s="225">
        <v>0.0023999999999999998</v>
      </c>
      <c r="R3190" s="225">
        <f>Q3190*H3190</f>
        <v>0.057599999999999998</v>
      </c>
      <c r="S3190" s="225">
        <v>0</v>
      </c>
      <c r="T3190" s="226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7" t="s">
        <v>410</v>
      </c>
      <c r="AT3190" s="227" t="s">
        <v>296</v>
      </c>
      <c r="AU3190" s="227" t="s">
        <v>80</v>
      </c>
      <c r="AY3190" s="20" t="s">
        <v>181</v>
      </c>
      <c r="BE3190" s="228">
        <f>IF(N3190="základní",J3190,0)</f>
        <v>0</v>
      </c>
      <c r="BF3190" s="228">
        <f>IF(N3190="snížená",J3190,0)</f>
        <v>0</v>
      </c>
      <c r="BG3190" s="228">
        <f>IF(N3190="zákl. přenesená",J3190,0)</f>
        <v>0</v>
      </c>
      <c r="BH3190" s="228">
        <f>IF(N3190="sníž. přenesená",J3190,0)</f>
        <v>0</v>
      </c>
      <c r="BI3190" s="228">
        <f>IF(N3190="nulová",J3190,0)</f>
        <v>0</v>
      </c>
      <c r="BJ3190" s="20" t="s">
        <v>78</v>
      </c>
      <c r="BK3190" s="228">
        <f>ROUND(I3190*H3190,2)</f>
        <v>0</v>
      </c>
      <c r="BL3190" s="20" t="s">
        <v>308</v>
      </c>
      <c r="BM3190" s="227" t="s">
        <v>4854</v>
      </c>
    </row>
    <row r="3191" s="14" customFormat="1">
      <c r="A3191" s="14"/>
      <c r="B3191" s="245"/>
      <c r="C3191" s="246"/>
      <c r="D3191" s="236" t="s">
        <v>192</v>
      </c>
      <c r="E3191" s="247" t="s">
        <v>19</v>
      </c>
      <c r="F3191" s="248" t="s">
        <v>4855</v>
      </c>
      <c r="G3191" s="246"/>
      <c r="H3191" s="249">
        <v>24</v>
      </c>
      <c r="I3191" s="250"/>
      <c r="J3191" s="246"/>
      <c r="K3191" s="246"/>
      <c r="L3191" s="251"/>
      <c r="M3191" s="252"/>
      <c r="N3191" s="253"/>
      <c r="O3191" s="253"/>
      <c r="P3191" s="253"/>
      <c r="Q3191" s="253"/>
      <c r="R3191" s="253"/>
      <c r="S3191" s="253"/>
      <c r="T3191" s="25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5" t="s">
        <v>192</v>
      </c>
      <c r="AU3191" s="255" t="s">
        <v>80</v>
      </c>
      <c r="AV3191" s="14" t="s">
        <v>80</v>
      </c>
      <c r="AW3191" s="14" t="s">
        <v>194</v>
      </c>
      <c r="AX3191" s="14" t="s">
        <v>78</v>
      </c>
      <c r="AY3191" s="255" t="s">
        <v>181</v>
      </c>
    </row>
    <row r="3192" s="2" customFormat="1" ht="16.5" customHeight="1">
      <c r="A3192" s="41"/>
      <c r="B3192" s="42"/>
      <c r="C3192" s="216" t="s">
        <v>4856</v>
      </c>
      <c r="D3192" s="216" t="s">
        <v>183</v>
      </c>
      <c r="E3192" s="217" t="s">
        <v>4857</v>
      </c>
      <c r="F3192" s="218" t="s">
        <v>4858</v>
      </c>
      <c r="G3192" s="219" t="s">
        <v>420</v>
      </c>
      <c r="H3192" s="220">
        <v>12</v>
      </c>
      <c r="I3192" s="221"/>
      <c r="J3192" s="222">
        <f>ROUND(I3192*H3192,2)</f>
        <v>0</v>
      </c>
      <c r="K3192" s="218" t="s">
        <v>187</v>
      </c>
      <c r="L3192" s="47"/>
      <c r="M3192" s="223" t="s">
        <v>19</v>
      </c>
      <c r="N3192" s="224" t="s">
        <v>42</v>
      </c>
      <c r="O3192" s="87"/>
      <c r="P3192" s="225">
        <f>O3192*H3192</f>
        <v>0</v>
      </c>
      <c r="Q3192" s="225">
        <v>0</v>
      </c>
      <c r="R3192" s="225">
        <f>Q3192*H3192</f>
        <v>0</v>
      </c>
      <c r="S3192" s="225">
        <v>0</v>
      </c>
      <c r="T3192" s="226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7" t="s">
        <v>308</v>
      </c>
      <c r="AT3192" s="227" t="s">
        <v>183</v>
      </c>
      <c r="AU3192" s="227" t="s">
        <v>80</v>
      </c>
      <c r="AY3192" s="20" t="s">
        <v>181</v>
      </c>
      <c r="BE3192" s="228">
        <f>IF(N3192="základní",J3192,0)</f>
        <v>0</v>
      </c>
      <c r="BF3192" s="228">
        <f>IF(N3192="snížená",J3192,0)</f>
        <v>0</v>
      </c>
      <c r="BG3192" s="228">
        <f>IF(N3192="zákl. přenesená",J3192,0)</f>
        <v>0</v>
      </c>
      <c r="BH3192" s="228">
        <f>IF(N3192="sníž. přenesená",J3192,0)</f>
        <v>0</v>
      </c>
      <c r="BI3192" s="228">
        <f>IF(N3192="nulová",J3192,0)</f>
        <v>0</v>
      </c>
      <c r="BJ3192" s="20" t="s">
        <v>78</v>
      </c>
      <c r="BK3192" s="228">
        <f>ROUND(I3192*H3192,2)</f>
        <v>0</v>
      </c>
      <c r="BL3192" s="20" t="s">
        <v>308</v>
      </c>
      <c r="BM3192" s="227" t="s">
        <v>4859</v>
      </c>
    </row>
    <row r="3193" s="2" customFormat="1">
      <c r="A3193" s="41"/>
      <c r="B3193" s="42"/>
      <c r="C3193" s="43"/>
      <c r="D3193" s="229" t="s">
        <v>190</v>
      </c>
      <c r="E3193" s="43"/>
      <c r="F3193" s="230" t="s">
        <v>4860</v>
      </c>
      <c r="G3193" s="43"/>
      <c r="H3193" s="43"/>
      <c r="I3193" s="231"/>
      <c r="J3193" s="43"/>
      <c r="K3193" s="43"/>
      <c r="L3193" s="47"/>
      <c r="M3193" s="232"/>
      <c r="N3193" s="233"/>
      <c r="O3193" s="87"/>
      <c r="P3193" s="87"/>
      <c r="Q3193" s="87"/>
      <c r="R3193" s="87"/>
      <c r="S3193" s="87"/>
      <c r="T3193" s="88"/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T3193" s="20" t="s">
        <v>190</v>
      </c>
      <c r="AU3193" s="20" t="s">
        <v>80</v>
      </c>
    </row>
    <row r="3194" s="2" customFormat="1" ht="16.5" customHeight="1">
      <c r="A3194" s="41"/>
      <c r="B3194" s="42"/>
      <c r="C3194" s="278" t="s">
        <v>4861</v>
      </c>
      <c r="D3194" s="278" t="s">
        <v>296</v>
      </c>
      <c r="E3194" s="279" t="s">
        <v>4862</v>
      </c>
      <c r="F3194" s="280" t="s">
        <v>4863</v>
      </c>
      <c r="G3194" s="281" t="s">
        <v>420</v>
      </c>
      <c r="H3194" s="282">
        <v>12</v>
      </c>
      <c r="I3194" s="283"/>
      <c r="J3194" s="284">
        <f>ROUND(I3194*H3194,2)</f>
        <v>0</v>
      </c>
      <c r="K3194" s="280" t="s">
        <v>187</v>
      </c>
      <c r="L3194" s="285"/>
      <c r="M3194" s="286" t="s">
        <v>19</v>
      </c>
      <c r="N3194" s="287" t="s">
        <v>42</v>
      </c>
      <c r="O3194" s="87"/>
      <c r="P3194" s="225">
        <f>O3194*H3194</f>
        <v>0</v>
      </c>
      <c r="Q3194" s="225">
        <v>0.00021000000000000001</v>
      </c>
      <c r="R3194" s="225">
        <f>Q3194*H3194</f>
        <v>0.0025200000000000001</v>
      </c>
      <c r="S3194" s="225">
        <v>0</v>
      </c>
      <c r="T3194" s="226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7" t="s">
        <v>410</v>
      </c>
      <c r="AT3194" s="227" t="s">
        <v>296</v>
      </c>
      <c r="AU3194" s="227" t="s">
        <v>80</v>
      </c>
      <c r="AY3194" s="20" t="s">
        <v>181</v>
      </c>
      <c r="BE3194" s="228">
        <f>IF(N3194="základní",J3194,0)</f>
        <v>0</v>
      </c>
      <c r="BF3194" s="228">
        <f>IF(N3194="snížená",J3194,0)</f>
        <v>0</v>
      </c>
      <c r="BG3194" s="228">
        <f>IF(N3194="zákl. přenesená",J3194,0)</f>
        <v>0</v>
      </c>
      <c r="BH3194" s="228">
        <f>IF(N3194="sníž. přenesená",J3194,0)</f>
        <v>0</v>
      </c>
      <c r="BI3194" s="228">
        <f>IF(N3194="nulová",J3194,0)</f>
        <v>0</v>
      </c>
      <c r="BJ3194" s="20" t="s">
        <v>78</v>
      </c>
      <c r="BK3194" s="228">
        <f>ROUND(I3194*H3194,2)</f>
        <v>0</v>
      </c>
      <c r="BL3194" s="20" t="s">
        <v>308</v>
      </c>
      <c r="BM3194" s="227" t="s">
        <v>4864</v>
      </c>
    </row>
    <row r="3195" s="14" customFormat="1">
      <c r="A3195" s="14"/>
      <c r="B3195" s="245"/>
      <c r="C3195" s="246"/>
      <c r="D3195" s="236" t="s">
        <v>192</v>
      </c>
      <c r="E3195" s="247" t="s">
        <v>19</v>
      </c>
      <c r="F3195" s="248" t="s">
        <v>4865</v>
      </c>
      <c r="G3195" s="246"/>
      <c r="H3195" s="249">
        <v>12</v>
      </c>
      <c r="I3195" s="250"/>
      <c r="J3195" s="246"/>
      <c r="K3195" s="246"/>
      <c r="L3195" s="251"/>
      <c r="M3195" s="252"/>
      <c r="N3195" s="253"/>
      <c r="O3195" s="253"/>
      <c r="P3195" s="253"/>
      <c r="Q3195" s="253"/>
      <c r="R3195" s="253"/>
      <c r="S3195" s="253"/>
      <c r="T3195" s="25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T3195" s="255" t="s">
        <v>192</v>
      </c>
      <c r="AU3195" s="255" t="s">
        <v>80</v>
      </c>
      <c r="AV3195" s="14" t="s">
        <v>80</v>
      </c>
      <c r="AW3195" s="14" t="s">
        <v>194</v>
      </c>
      <c r="AX3195" s="14" t="s">
        <v>71</v>
      </c>
      <c r="AY3195" s="255" t="s">
        <v>181</v>
      </c>
    </row>
    <row r="3196" s="2" customFormat="1" ht="24.15" customHeight="1">
      <c r="A3196" s="41"/>
      <c r="B3196" s="42"/>
      <c r="C3196" s="216" t="s">
        <v>4866</v>
      </c>
      <c r="D3196" s="216" t="s">
        <v>183</v>
      </c>
      <c r="E3196" s="217" t="s">
        <v>4867</v>
      </c>
      <c r="F3196" s="218" t="s">
        <v>4868</v>
      </c>
      <c r="G3196" s="219" t="s">
        <v>420</v>
      </c>
      <c r="H3196" s="220">
        <v>143</v>
      </c>
      <c r="I3196" s="221"/>
      <c r="J3196" s="222">
        <f>ROUND(I3196*H3196,2)</f>
        <v>0</v>
      </c>
      <c r="K3196" s="218" t="s">
        <v>187</v>
      </c>
      <c r="L3196" s="47"/>
      <c r="M3196" s="223" t="s">
        <v>19</v>
      </c>
      <c r="N3196" s="224" t="s">
        <v>42</v>
      </c>
      <c r="O3196" s="87"/>
      <c r="P3196" s="225">
        <f>O3196*H3196</f>
        <v>0</v>
      </c>
      <c r="Q3196" s="225">
        <v>0</v>
      </c>
      <c r="R3196" s="225">
        <f>Q3196*H3196</f>
        <v>0</v>
      </c>
      <c r="S3196" s="225">
        <v>0</v>
      </c>
      <c r="T3196" s="226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7" t="s">
        <v>308</v>
      </c>
      <c r="AT3196" s="227" t="s">
        <v>183</v>
      </c>
      <c r="AU3196" s="227" t="s">
        <v>80</v>
      </c>
      <c r="AY3196" s="20" t="s">
        <v>181</v>
      </c>
      <c r="BE3196" s="228">
        <f>IF(N3196="základní",J3196,0)</f>
        <v>0</v>
      </c>
      <c r="BF3196" s="228">
        <f>IF(N3196="snížená",J3196,0)</f>
        <v>0</v>
      </c>
      <c r="BG3196" s="228">
        <f>IF(N3196="zákl. přenesená",J3196,0)</f>
        <v>0</v>
      </c>
      <c r="BH3196" s="228">
        <f>IF(N3196="sníž. přenesená",J3196,0)</f>
        <v>0</v>
      </c>
      <c r="BI3196" s="228">
        <f>IF(N3196="nulová",J3196,0)</f>
        <v>0</v>
      </c>
      <c r="BJ3196" s="20" t="s">
        <v>78</v>
      </c>
      <c r="BK3196" s="228">
        <f>ROUND(I3196*H3196,2)</f>
        <v>0</v>
      </c>
      <c r="BL3196" s="20" t="s">
        <v>308</v>
      </c>
      <c r="BM3196" s="227" t="s">
        <v>4869</v>
      </c>
    </row>
    <row r="3197" s="2" customFormat="1">
      <c r="A3197" s="41"/>
      <c r="B3197" s="42"/>
      <c r="C3197" s="43"/>
      <c r="D3197" s="229" t="s">
        <v>190</v>
      </c>
      <c r="E3197" s="43"/>
      <c r="F3197" s="230" t="s">
        <v>4870</v>
      </c>
      <c r="G3197" s="43"/>
      <c r="H3197" s="43"/>
      <c r="I3197" s="231"/>
      <c r="J3197" s="43"/>
      <c r="K3197" s="43"/>
      <c r="L3197" s="47"/>
      <c r="M3197" s="232"/>
      <c r="N3197" s="233"/>
      <c r="O3197" s="87"/>
      <c r="P3197" s="87"/>
      <c r="Q3197" s="87"/>
      <c r="R3197" s="87"/>
      <c r="S3197" s="87"/>
      <c r="T3197" s="88"/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T3197" s="20" t="s">
        <v>190</v>
      </c>
      <c r="AU3197" s="20" t="s">
        <v>80</v>
      </c>
    </row>
    <row r="3198" s="2" customFormat="1" ht="16.5" customHeight="1">
      <c r="A3198" s="41"/>
      <c r="B3198" s="42"/>
      <c r="C3198" s="278" t="s">
        <v>4871</v>
      </c>
      <c r="D3198" s="278" t="s">
        <v>296</v>
      </c>
      <c r="E3198" s="279" t="s">
        <v>4872</v>
      </c>
      <c r="F3198" s="280" t="s">
        <v>4873</v>
      </c>
      <c r="G3198" s="281" t="s">
        <v>420</v>
      </c>
      <c r="H3198" s="282">
        <v>143</v>
      </c>
      <c r="I3198" s="283"/>
      <c r="J3198" s="284">
        <f>ROUND(I3198*H3198,2)</f>
        <v>0</v>
      </c>
      <c r="K3198" s="280" t="s">
        <v>187</v>
      </c>
      <c r="L3198" s="285"/>
      <c r="M3198" s="286" t="s">
        <v>19</v>
      </c>
      <c r="N3198" s="287" t="s">
        <v>42</v>
      </c>
      <c r="O3198" s="87"/>
      <c r="P3198" s="225">
        <f>O3198*H3198</f>
        <v>0</v>
      </c>
      <c r="Q3198" s="225">
        <v>0.0022000000000000001</v>
      </c>
      <c r="R3198" s="225">
        <f>Q3198*H3198</f>
        <v>0.31460000000000005</v>
      </c>
      <c r="S3198" s="225">
        <v>0</v>
      </c>
      <c r="T3198" s="226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7" t="s">
        <v>410</v>
      </c>
      <c r="AT3198" s="227" t="s">
        <v>296</v>
      </c>
      <c r="AU3198" s="227" t="s">
        <v>80</v>
      </c>
      <c r="AY3198" s="20" t="s">
        <v>181</v>
      </c>
      <c r="BE3198" s="228">
        <f>IF(N3198="základní",J3198,0)</f>
        <v>0</v>
      </c>
      <c r="BF3198" s="228">
        <f>IF(N3198="snížená",J3198,0)</f>
        <v>0</v>
      </c>
      <c r="BG3198" s="228">
        <f>IF(N3198="zákl. přenesená",J3198,0)</f>
        <v>0</v>
      </c>
      <c r="BH3198" s="228">
        <f>IF(N3198="sníž. přenesená",J3198,0)</f>
        <v>0</v>
      </c>
      <c r="BI3198" s="228">
        <f>IF(N3198="nulová",J3198,0)</f>
        <v>0</v>
      </c>
      <c r="BJ3198" s="20" t="s">
        <v>78</v>
      </c>
      <c r="BK3198" s="228">
        <f>ROUND(I3198*H3198,2)</f>
        <v>0</v>
      </c>
      <c r="BL3198" s="20" t="s">
        <v>308</v>
      </c>
      <c r="BM3198" s="227" t="s">
        <v>4874</v>
      </c>
    </row>
    <row r="3199" s="14" customFormat="1">
      <c r="A3199" s="14"/>
      <c r="B3199" s="245"/>
      <c r="C3199" s="246"/>
      <c r="D3199" s="236" t="s">
        <v>192</v>
      </c>
      <c r="E3199" s="247" t="s">
        <v>19</v>
      </c>
      <c r="F3199" s="248" t="s">
        <v>4875</v>
      </c>
      <c r="G3199" s="246"/>
      <c r="H3199" s="249">
        <v>121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192</v>
      </c>
      <c r="AU3199" s="255" t="s">
        <v>80</v>
      </c>
      <c r="AV3199" s="14" t="s">
        <v>80</v>
      </c>
      <c r="AW3199" s="14" t="s">
        <v>194</v>
      </c>
      <c r="AX3199" s="14" t="s">
        <v>71</v>
      </c>
      <c r="AY3199" s="255" t="s">
        <v>181</v>
      </c>
    </row>
    <row r="3200" s="14" customFormat="1">
      <c r="A3200" s="14"/>
      <c r="B3200" s="245"/>
      <c r="C3200" s="246"/>
      <c r="D3200" s="236" t="s">
        <v>192</v>
      </c>
      <c r="E3200" s="247" t="s">
        <v>19</v>
      </c>
      <c r="F3200" s="248" t="s">
        <v>4876</v>
      </c>
      <c r="G3200" s="246"/>
      <c r="H3200" s="249">
        <v>22</v>
      </c>
      <c r="I3200" s="250"/>
      <c r="J3200" s="246"/>
      <c r="K3200" s="246"/>
      <c r="L3200" s="251"/>
      <c r="M3200" s="252"/>
      <c r="N3200" s="253"/>
      <c r="O3200" s="253"/>
      <c r="P3200" s="253"/>
      <c r="Q3200" s="253"/>
      <c r="R3200" s="253"/>
      <c r="S3200" s="253"/>
      <c r="T3200" s="25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55" t="s">
        <v>192</v>
      </c>
      <c r="AU3200" s="255" t="s">
        <v>80</v>
      </c>
      <c r="AV3200" s="14" t="s">
        <v>80</v>
      </c>
      <c r="AW3200" s="14" t="s">
        <v>194</v>
      </c>
      <c r="AX3200" s="14" t="s">
        <v>71</v>
      </c>
      <c r="AY3200" s="255" t="s">
        <v>181</v>
      </c>
    </row>
    <row r="3201" s="2" customFormat="1" ht="24.15" customHeight="1">
      <c r="A3201" s="41"/>
      <c r="B3201" s="42"/>
      <c r="C3201" s="216" t="s">
        <v>4877</v>
      </c>
      <c r="D3201" s="216" t="s">
        <v>183</v>
      </c>
      <c r="E3201" s="217" t="s">
        <v>4878</v>
      </c>
      <c r="F3201" s="218" t="s">
        <v>4879</v>
      </c>
      <c r="G3201" s="219" t="s">
        <v>420</v>
      </c>
      <c r="H3201" s="220">
        <v>27</v>
      </c>
      <c r="I3201" s="221"/>
      <c r="J3201" s="222">
        <f>ROUND(I3201*H3201,2)</f>
        <v>0</v>
      </c>
      <c r="K3201" s="218" t="s">
        <v>187</v>
      </c>
      <c r="L3201" s="47"/>
      <c r="M3201" s="223" t="s">
        <v>19</v>
      </c>
      <c r="N3201" s="224" t="s">
        <v>42</v>
      </c>
      <c r="O3201" s="87"/>
      <c r="P3201" s="225">
        <f>O3201*H3201</f>
        <v>0</v>
      </c>
      <c r="Q3201" s="225">
        <v>0</v>
      </c>
      <c r="R3201" s="225">
        <f>Q3201*H3201</f>
        <v>0</v>
      </c>
      <c r="S3201" s="225">
        <v>0</v>
      </c>
      <c r="T3201" s="226">
        <f>S3201*H3201</f>
        <v>0</v>
      </c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R3201" s="227" t="s">
        <v>308</v>
      </c>
      <c r="AT3201" s="227" t="s">
        <v>183</v>
      </c>
      <c r="AU3201" s="227" t="s">
        <v>80</v>
      </c>
      <c r="AY3201" s="20" t="s">
        <v>181</v>
      </c>
      <c r="BE3201" s="228">
        <f>IF(N3201="základní",J3201,0)</f>
        <v>0</v>
      </c>
      <c r="BF3201" s="228">
        <f>IF(N3201="snížená",J3201,0)</f>
        <v>0</v>
      </c>
      <c r="BG3201" s="228">
        <f>IF(N3201="zákl. přenesená",J3201,0)</f>
        <v>0</v>
      </c>
      <c r="BH3201" s="228">
        <f>IF(N3201="sníž. přenesená",J3201,0)</f>
        <v>0</v>
      </c>
      <c r="BI3201" s="228">
        <f>IF(N3201="nulová",J3201,0)</f>
        <v>0</v>
      </c>
      <c r="BJ3201" s="20" t="s">
        <v>78</v>
      </c>
      <c r="BK3201" s="228">
        <f>ROUND(I3201*H3201,2)</f>
        <v>0</v>
      </c>
      <c r="BL3201" s="20" t="s">
        <v>308</v>
      </c>
      <c r="BM3201" s="227" t="s">
        <v>4880</v>
      </c>
    </row>
    <row r="3202" s="2" customFormat="1">
      <c r="A3202" s="41"/>
      <c r="B3202" s="42"/>
      <c r="C3202" s="43"/>
      <c r="D3202" s="229" t="s">
        <v>190</v>
      </c>
      <c r="E3202" s="43"/>
      <c r="F3202" s="230" t="s">
        <v>4881</v>
      </c>
      <c r="G3202" s="43"/>
      <c r="H3202" s="43"/>
      <c r="I3202" s="231"/>
      <c r="J3202" s="43"/>
      <c r="K3202" s="43"/>
      <c r="L3202" s="47"/>
      <c r="M3202" s="232"/>
      <c r="N3202" s="233"/>
      <c r="O3202" s="87"/>
      <c r="P3202" s="87"/>
      <c r="Q3202" s="87"/>
      <c r="R3202" s="87"/>
      <c r="S3202" s="87"/>
      <c r="T3202" s="88"/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T3202" s="20" t="s">
        <v>190</v>
      </c>
      <c r="AU3202" s="20" t="s">
        <v>80</v>
      </c>
    </row>
    <row r="3203" s="2" customFormat="1" ht="16.5" customHeight="1">
      <c r="A3203" s="41"/>
      <c r="B3203" s="42"/>
      <c r="C3203" s="278" t="s">
        <v>4882</v>
      </c>
      <c r="D3203" s="278" t="s">
        <v>296</v>
      </c>
      <c r="E3203" s="279" t="s">
        <v>4883</v>
      </c>
      <c r="F3203" s="280" t="s">
        <v>4884</v>
      </c>
      <c r="G3203" s="281" t="s">
        <v>420</v>
      </c>
      <c r="H3203" s="282">
        <v>27</v>
      </c>
      <c r="I3203" s="283"/>
      <c r="J3203" s="284">
        <f>ROUND(I3203*H3203,2)</f>
        <v>0</v>
      </c>
      <c r="K3203" s="280" t="s">
        <v>187</v>
      </c>
      <c r="L3203" s="285"/>
      <c r="M3203" s="286" t="s">
        <v>19</v>
      </c>
      <c r="N3203" s="287" t="s">
        <v>42</v>
      </c>
      <c r="O3203" s="87"/>
      <c r="P3203" s="225">
        <f>O3203*H3203</f>
        <v>0</v>
      </c>
      <c r="Q3203" s="225">
        <v>0.0022000000000000001</v>
      </c>
      <c r="R3203" s="225">
        <f>Q3203*H3203</f>
        <v>0.059400000000000001</v>
      </c>
      <c r="S3203" s="225">
        <v>0</v>
      </c>
      <c r="T3203" s="226">
        <f>S3203*H3203</f>
        <v>0</v>
      </c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R3203" s="227" t="s">
        <v>410</v>
      </c>
      <c r="AT3203" s="227" t="s">
        <v>296</v>
      </c>
      <c r="AU3203" s="227" t="s">
        <v>80</v>
      </c>
      <c r="AY3203" s="20" t="s">
        <v>181</v>
      </c>
      <c r="BE3203" s="228">
        <f>IF(N3203="základní",J3203,0)</f>
        <v>0</v>
      </c>
      <c r="BF3203" s="228">
        <f>IF(N3203="snížená",J3203,0)</f>
        <v>0</v>
      </c>
      <c r="BG3203" s="228">
        <f>IF(N3203="zákl. přenesená",J3203,0)</f>
        <v>0</v>
      </c>
      <c r="BH3203" s="228">
        <f>IF(N3203="sníž. přenesená",J3203,0)</f>
        <v>0</v>
      </c>
      <c r="BI3203" s="228">
        <f>IF(N3203="nulová",J3203,0)</f>
        <v>0</v>
      </c>
      <c r="BJ3203" s="20" t="s">
        <v>78</v>
      </c>
      <c r="BK3203" s="228">
        <f>ROUND(I3203*H3203,2)</f>
        <v>0</v>
      </c>
      <c r="BL3203" s="20" t="s">
        <v>308</v>
      </c>
      <c r="BM3203" s="227" t="s">
        <v>4885</v>
      </c>
    </row>
    <row r="3204" s="14" customFormat="1">
      <c r="A3204" s="14"/>
      <c r="B3204" s="245"/>
      <c r="C3204" s="246"/>
      <c r="D3204" s="236" t="s">
        <v>192</v>
      </c>
      <c r="E3204" s="247" t="s">
        <v>19</v>
      </c>
      <c r="F3204" s="248" t="s">
        <v>4886</v>
      </c>
      <c r="G3204" s="246"/>
      <c r="H3204" s="249">
        <v>27</v>
      </c>
      <c r="I3204" s="250"/>
      <c r="J3204" s="246"/>
      <c r="K3204" s="246"/>
      <c r="L3204" s="251"/>
      <c r="M3204" s="252"/>
      <c r="N3204" s="253"/>
      <c r="O3204" s="253"/>
      <c r="P3204" s="253"/>
      <c r="Q3204" s="253"/>
      <c r="R3204" s="253"/>
      <c r="S3204" s="253"/>
      <c r="T3204" s="25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T3204" s="255" t="s">
        <v>192</v>
      </c>
      <c r="AU3204" s="255" t="s">
        <v>80</v>
      </c>
      <c r="AV3204" s="14" t="s">
        <v>80</v>
      </c>
      <c r="AW3204" s="14" t="s">
        <v>194</v>
      </c>
      <c r="AX3204" s="14" t="s">
        <v>78</v>
      </c>
      <c r="AY3204" s="255" t="s">
        <v>181</v>
      </c>
    </row>
    <row r="3205" s="2" customFormat="1" ht="24.15" customHeight="1">
      <c r="A3205" s="41"/>
      <c r="B3205" s="42"/>
      <c r="C3205" s="216" t="s">
        <v>4887</v>
      </c>
      <c r="D3205" s="216" t="s">
        <v>183</v>
      </c>
      <c r="E3205" s="217" t="s">
        <v>4888</v>
      </c>
      <c r="F3205" s="218" t="s">
        <v>4889</v>
      </c>
      <c r="G3205" s="219" t="s">
        <v>420</v>
      </c>
      <c r="H3205" s="220">
        <v>8</v>
      </c>
      <c r="I3205" s="221"/>
      <c r="J3205" s="222">
        <f>ROUND(I3205*H3205,2)</f>
        <v>0</v>
      </c>
      <c r="K3205" s="218" t="s">
        <v>187</v>
      </c>
      <c r="L3205" s="47"/>
      <c r="M3205" s="223" t="s">
        <v>19</v>
      </c>
      <c r="N3205" s="224" t="s">
        <v>42</v>
      </c>
      <c r="O3205" s="87"/>
      <c r="P3205" s="225">
        <f>O3205*H3205</f>
        <v>0</v>
      </c>
      <c r="Q3205" s="225">
        <v>0</v>
      </c>
      <c r="R3205" s="225">
        <f>Q3205*H3205</f>
        <v>0</v>
      </c>
      <c r="S3205" s="225">
        <v>0</v>
      </c>
      <c r="T3205" s="226">
        <f>S3205*H3205</f>
        <v>0</v>
      </c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R3205" s="227" t="s">
        <v>308</v>
      </c>
      <c r="AT3205" s="227" t="s">
        <v>183</v>
      </c>
      <c r="AU3205" s="227" t="s">
        <v>80</v>
      </c>
      <c r="AY3205" s="20" t="s">
        <v>181</v>
      </c>
      <c r="BE3205" s="228">
        <f>IF(N3205="základní",J3205,0)</f>
        <v>0</v>
      </c>
      <c r="BF3205" s="228">
        <f>IF(N3205="snížená",J3205,0)</f>
        <v>0</v>
      </c>
      <c r="BG3205" s="228">
        <f>IF(N3205="zákl. přenesená",J3205,0)</f>
        <v>0</v>
      </c>
      <c r="BH3205" s="228">
        <f>IF(N3205="sníž. přenesená",J3205,0)</f>
        <v>0</v>
      </c>
      <c r="BI3205" s="228">
        <f>IF(N3205="nulová",J3205,0)</f>
        <v>0</v>
      </c>
      <c r="BJ3205" s="20" t="s">
        <v>78</v>
      </c>
      <c r="BK3205" s="228">
        <f>ROUND(I3205*H3205,2)</f>
        <v>0</v>
      </c>
      <c r="BL3205" s="20" t="s">
        <v>308</v>
      </c>
      <c r="BM3205" s="227" t="s">
        <v>4890</v>
      </c>
    </row>
    <row r="3206" s="2" customFormat="1">
      <c r="A3206" s="41"/>
      <c r="B3206" s="42"/>
      <c r="C3206" s="43"/>
      <c r="D3206" s="229" t="s">
        <v>190</v>
      </c>
      <c r="E3206" s="43"/>
      <c r="F3206" s="230" t="s">
        <v>4891</v>
      </c>
      <c r="G3206" s="43"/>
      <c r="H3206" s="43"/>
      <c r="I3206" s="231"/>
      <c r="J3206" s="43"/>
      <c r="K3206" s="43"/>
      <c r="L3206" s="47"/>
      <c r="M3206" s="232"/>
      <c r="N3206" s="233"/>
      <c r="O3206" s="87"/>
      <c r="P3206" s="87"/>
      <c r="Q3206" s="87"/>
      <c r="R3206" s="87"/>
      <c r="S3206" s="87"/>
      <c r="T3206" s="88"/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T3206" s="20" t="s">
        <v>190</v>
      </c>
      <c r="AU3206" s="20" t="s">
        <v>80</v>
      </c>
    </row>
    <row r="3207" s="2" customFormat="1" ht="16.5" customHeight="1">
      <c r="A3207" s="41"/>
      <c r="B3207" s="42"/>
      <c r="C3207" s="278" t="s">
        <v>4892</v>
      </c>
      <c r="D3207" s="278" t="s">
        <v>296</v>
      </c>
      <c r="E3207" s="279" t="s">
        <v>4893</v>
      </c>
      <c r="F3207" s="280" t="s">
        <v>4894</v>
      </c>
      <c r="G3207" s="281" t="s">
        <v>420</v>
      </c>
      <c r="H3207" s="282">
        <v>7</v>
      </c>
      <c r="I3207" s="283"/>
      <c r="J3207" s="284">
        <f>ROUND(I3207*H3207,2)</f>
        <v>0</v>
      </c>
      <c r="K3207" s="280" t="s">
        <v>19</v>
      </c>
      <c r="L3207" s="285"/>
      <c r="M3207" s="286" t="s">
        <v>19</v>
      </c>
      <c r="N3207" s="287" t="s">
        <v>42</v>
      </c>
      <c r="O3207" s="87"/>
      <c r="P3207" s="225">
        <f>O3207*H3207</f>
        <v>0</v>
      </c>
      <c r="Q3207" s="225">
        <v>0.0040000000000000001</v>
      </c>
      <c r="R3207" s="225">
        <f>Q3207*H3207</f>
        <v>0.028000000000000001</v>
      </c>
      <c r="S3207" s="225">
        <v>0</v>
      </c>
      <c r="T3207" s="226">
        <f>S3207*H3207</f>
        <v>0</v>
      </c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R3207" s="227" t="s">
        <v>410</v>
      </c>
      <c r="AT3207" s="227" t="s">
        <v>296</v>
      </c>
      <c r="AU3207" s="227" t="s">
        <v>80</v>
      </c>
      <c r="AY3207" s="20" t="s">
        <v>181</v>
      </c>
      <c r="BE3207" s="228">
        <f>IF(N3207="základní",J3207,0)</f>
        <v>0</v>
      </c>
      <c r="BF3207" s="228">
        <f>IF(N3207="snížená",J3207,0)</f>
        <v>0</v>
      </c>
      <c r="BG3207" s="228">
        <f>IF(N3207="zákl. přenesená",J3207,0)</f>
        <v>0</v>
      </c>
      <c r="BH3207" s="228">
        <f>IF(N3207="sníž. přenesená",J3207,0)</f>
        <v>0</v>
      </c>
      <c r="BI3207" s="228">
        <f>IF(N3207="nulová",J3207,0)</f>
        <v>0</v>
      </c>
      <c r="BJ3207" s="20" t="s">
        <v>78</v>
      </c>
      <c r="BK3207" s="228">
        <f>ROUND(I3207*H3207,2)</f>
        <v>0</v>
      </c>
      <c r="BL3207" s="20" t="s">
        <v>308</v>
      </c>
      <c r="BM3207" s="227" t="s">
        <v>4895</v>
      </c>
    </row>
    <row r="3208" s="14" customFormat="1">
      <c r="A3208" s="14"/>
      <c r="B3208" s="245"/>
      <c r="C3208" s="246"/>
      <c r="D3208" s="236" t="s">
        <v>192</v>
      </c>
      <c r="E3208" s="247" t="s">
        <v>19</v>
      </c>
      <c r="F3208" s="248" t="s">
        <v>4896</v>
      </c>
      <c r="G3208" s="246"/>
      <c r="H3208" s="249">
        <v>7</v>
      </c>
      <c r="I3208" s="250"/>
      <c r="J3208" s="246"/>
      <c r="K3208" s="246"/>
      <c r="L3208" s="251"/>
      <c r="M3208" s="252"/>
      <c r="N3208" s="253"/>
      <c r="O3208" s="253"/>
      <c r="P3208" s="253"/>
      <c r="Q3208" s="253"/>
      <c r="R3208" s="253"/>
      <c r="S3208" s="253"/>
      <c r="T3208" s="25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55" t="s">
        <v>192</v>
      </c>
      <c r="AU3208" s="255" t="s">
        <v>80</v>
      </c>
      <c r="AV3208" s="14" t="s">
        <v>80</v>
      </c>
      <c r="AW3208" s="14" t="s">
        <v>194</v>
      </c>
      <c r="AX3208" s="14" t="s">
        <v>71</v>
      </c>
      <c r="AY3208" s="255" t="s">
        <v>181</v>
      </c>
    </row>
    <row r="3209" s="2" customFormat="1" ht="16.5" customHeight="1">
      <c r="A3209" s="41"/>
      <c r="B3209" s="42"/>
      <c r="C3209" s="278" t="s">
        <v>3294</v>
      </c>
      <c r="D3209" s="278" t="s">
        <v>296</v>
      </c>
      <c r="E3209" s="279" t="s">
        <v>4897</v>
      </c>
      <c r="F3209" s="280" t="s">
        <v>4898</v>
      </c>
      <c r="G3209" s="281" t="s">
        <v>420</v>
      </c>
      <c r="H3209" s="282">
        <v>1</v>
      </c>
      <c r="I3209" s="283"/>
      <c r="J3209" s="284">
        <f>ROUND(I3209*H3209,2)</f>
        <v>0</v>
      </c>
      <c r="K3209" s="280" t="s">
        <v>187</v>
      </c>
      <c r="L3209" s="285"/>
      <c r="M3209" s="286" t="s">
        <v>19</v>
      </c>
      <c r="N3209" s="287" t="s">
        <v>42</v>
      </c>
      <c r="O3209" s="87"/>
      <c r="P3209" s="225">
        <f>O3209*H3209</f>
        <v>0</v>
      </c>
      <c r="Q3209" s="225">
        <v>0.0022000000000000001</v>
      </c>
      <c r="R3209" s="225">
        <f>Q3209*H3209</f>
        <v>0.0022000000000000001</v>
      </c>
      <c r="S3209" s="225">
        <v>0</v>
      </c>
      <c r="T3209" s="226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7" t="s">
        <v>410</v>
      </c>
      <c r="AT3209" s="227" t="s">
        <v>296</v>
      </c>
      <c r="AU3209" s="227" t="s">
        <v>80</v>
      </c>
      <c r="AY3209" s="20" t="s">
        <v>181</v>
      </c>
      <c r="BE3209" s="228">
        <f>IF(N3209="základní",J3209,0)</f>
        <v>0</v>
      </c>
      <c r="BF3209" s="228">
        <f>IF(N3209="snížená",J3209,0)</f>
        <v>0</v>
      </c>
      <c r="BG3209" s="228">
        <f>IF(N3209="zákl. přenesená",J3209,0)</f>
        <v>0</v>
      </c>
      <c r="BH3209" s="228">
        <f>IF(N3209="sníž. přenesená",J3209,0)</f>
        <v>0</v>
      </c>
      <c r="BI3209" s="228">
        <f>IF(N3209="nulová",J3209,0)</f>
        <v>0</v>
      </c>
      <c r="BJ3209" s="20" t="s">
        <v>78</v>
      </c>
      <c r="BK3209" s="228">
        <f>ROUND(I3209*H3209,2)</f>
        <v>0</v>
      </c>
      <c r="BL3209" s="20" t="s">
        <v>308</v>
      </c>
      <c r="BM3209" s="227" t="s">
        <v>4899</v>
      </c>
    </row>
    <row r="3210" s="14" customFormat="1">
      <c r="A3210" s="14"/>
      <c r="B3210" s="245"/>
      <c r="C3210" s="246"/>
      <c r="D3210" s="236" t="s">
        <v>192</v>
      </c>
      <c r="E3210" s="247" t="s">
        <v>19</v>
      </c>
      <c r="F3210" s="248" t="s">
        <v>4900</v>
      </c>
      <c r="G3210" s="246"/>
      <c r="H3210" s="249">
        <v>1</v>
      </c>
      <c r="I3210" s="250"/>
      <c r="J3210" s="246"/>
      <c r="K3210" s="246"/>
      <c r="L3210" s="251"/>
      <c r="M3210" s="252"/>
      <c r="N3210" s="253"/>
      <c r="O3210" s="253"/>
      <c r="P3210" s="253"/>
      <c r="Q3210" s="253"/>
      <c r="R3210" s="253"/>
      <c r="S3210" s="253"/>
      <c r="T3210" s="25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55" t="s">
        <v>192</v>
      </c>
      <c r="AU3210" s="255" t="s">
        <v>80</v>
      </c>
      <c r="AV3210" s="14" t="s">
        <v>80</v>
      </c>
      <c r="AW3210" s="14" t="s">
        <v>194</v>
      </c>
      <c r="AX3210" s="14" t="s">
        <v>71</v>
      </c>
      <c r="AY3210" s="255" t="s">
        <v>181</v>
      </c>
    </row>
    <row r="3211" s="2" customFormat="1" ht="24.15" customHeight="1">
      <c r="A3211" s="41"/>
      <c r="B3211" s="42"/>
      <c r="C3211" s="216" t="s">
        <v>4901</v>
      </c>
      <c r="D3211" s="216" t="s">
        <v>183</v>
      </c>
      <c r="E3211" s="217" t="s">
        <v>4902</v>
      </c>
      <c r="F3211" s="218" t="s">
        <v>4903</v>
      </c>
      <c r="G3211" s="219" t="s">
        <v>420</v>
      </c>
      <c r="H3211" s="220">
        <v>170</v>
      </c>
      <c r="I3211" s="221"/>
      <c r="J3211" s="222">
        <f>ROUND(I3211*H3211,2)</f>
        <v>0</v>
      </c>
      <c r="K3211" s="218" t="s">
        <v>187</v>
      </c>
      <c r="L3211" s="47"/>
      <c r="M3211" s="223" t="s">
        <v>19</v>
      </c>
      <c r="N3211" s="224" t="s">
        <v>42</v>
      </c>
      <c r="O3211" s="87"/>
      <c r="P3211" s="225">
        <f>O3211*H3211</f>
        <v>0</v>
      </c>
      <c r="Q3211" s="225">
        <v>0</v>
      </c>
      <c r="R3211" s="225">
        <f>Q3211*H3211</f>
        <v>0</v>
      </c>
      <c r="S3211" s="225">
        <v>0</v>
      </c>
      <c r="T3211" s="226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7" t="s">
        <v>308</v>
      </c>
      <c r="AT3211" s="227" t="s">
        <v>183</v>
      </c>
      <c r="AU3211" s="227" t="s">
        <v>80</v>
      </c>
      <c r="AY3211" s="20" t="s">
        <v>181</v>
      </c>
      <c r="BE3211" s="228">
        <f>IF(N3211="základní",J3211,0)</f>
        <v>0</v>
      </c>
      <c r="BF3211" s="228">
        <f>IF(N3211="snížená",J3211,0)</f>
        <v>0</v>
      </c>
      <c r="BG3211" s="228">
        <f>IF(N3211="zákl. přenesená",J3211,0)</f>
        <v>0</v>
      </c>
      <c r="BH3211" s="228">
        <f>IF(N3211="sníž. přenesená",J3211,0)</f>
        <v>0</v>
      </c>
      <c r="BI3211" s="228">
        <f>IF(N3211="nulová",J3211,0)</f>
        <v>0</v>
      </c>
      <c r="BJ3211" s="20" t="s">
        <v>78</v>
      </c>
      <c r="BK3211" s="228">
        <f>ROUND(I3211*H3211,2)</f>
        <v>0</v>
      </c>
      <c r="BL3211" s="20" t="s">
        <v>308</v>
      </c>
      <c r="BM3211" s="227" t="s">
        <v>4904</v>
      </c>
    </row>
    <row r="3212" s="2" customFormat="1">
      <c r="A3212" s="41"/>
      <c r="B3212" s="42"/>
      <c r="C3212" s="43"/>
      <c r="D3212" s="229" t="s">
        <v>190</v>
      </c>
      <c r="E3212" s="43"/>
      <c r="F3212" s="230" t="s">
        <v>4905</v>
      </c>
      <c r="G3212" s="43"/>
      <c r="H3212" s="43"/>
      <c r="I3212" s="231"/>
      <c r="J3212" s="43"/>
      <c r="K3212" s="43"/>
      <c r="L3212" s="47"/>
      <c r="M3212" s="232"/>
      <c r="N3212" s="233"/>
      <c r="O3212" s="87"/>
      <c r="P3212" s="87"/>
      <c r="Q3212" s="87"/>
      <c r="R3212" s="87"/>
      <c r="S3212" s="87"/>
      <c r="T3212" s="88"/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T3212" s="20" t="s">
        <v>190</v>
      </c>
      <c r="AU3212" s="20" t="s">
        <v>80</v>
      </c>
    </row>
    <row r="3213" s="2" customFormat="1" ht="24.15" customHeight="1">
      <c r="A3213" s="41"/>
      <c r="B3213" s="42"/>
      <c r="C3213" s="278" t="s">
        <v>3444</v>
      </c>
      <c r="D3213" s="278" t="s">
        <v>296</v>
      </c>
      <c r="E3213" s="279" t="s">
        <v>4906</v>
      </c>
      <c r="F3213" s="280" t="s">
        <v>4907</v>
      </c>
      <c r="G3213" s="281" t="s">
        <v>420</v>
      </c>
      <c r="H3213" s="282">
        <v>132</v>
      </c>
      <c r="I3213" s="283"/>
      <c r="J3213" s="284">
        <f>ROUND(I3213*H3213,2)</f>
        <v>0</v>
      </c>
      <c r="K3213" s="280" t="s">
        <v>187</v>
      </c>
      <c r="L3213" s="285"/>
      <c r="M3213" s="286" t="s">
        <v>19</v>
      </c>
      <c r="N3213" s="287" t="s">
        <v>42</v>
      </c>
      <c r="O3213" s="87"/>
      <c r="P3213" s="225">
        <f>O3213*H3213</f>
        <v>0</v>
      </c>
      <c r="Q3213" s="225">
        <v>0.00014999999999999999</v>
      </c>
      <c r="R3213" s="225">
        <f>Q3213*H3213</f>
        <v>0.019799999999999998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410</v>
      </c>
      <c r="AT3213" s="227" t="s">
        <v>296</v>
      </c>
      <c r="AU3213" s="227" t="s">
        <v>80</v>
      </c>
      <c r="AY3213" s="20" t="s">
        <v>181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308</v>
      </c>
      <c r="BM3213" s="227" t="s">
        <v>4908</v>
      </c>
    </row>
    <row r="3214" s="2" customFormat="1" ht="24.15" customHeight="1">
      <c r="A3214" s="41"/>
      <c r="B3214" s="42"/>
      <c r="C3214" s="278" t="s">
        <v>4909</v>
      </c>
      <c r="D3214" s="278" t="s">
        <v>296</v>
      </c>
      <c r="E3214" s="279" t="s">
        <v>4910</v>
      </c>
      <c r="F3214" s="280" t="s">
        <v>4911</v>
      </c>
      <c r="G3214" s="281" t="s">
        <v>420</v>
      </c>
      <c r="H3214" s="282">
        <v>27</v>
      </c>
      <c r="I3214" s="283"/>
      <c r="J3214" s="284">
        <f>ROUND(I3214*H3214,2)</f>
        <v>0</v>
      </c>
      <c r="K3214" s="280" t="s">
        <v>187</v>
      </c>
      <c r="L3214" s="285"/>
      <c r="M3214" s="286" t="s">
        <v>19</v>
      </c>
      <c r="N3214" s="287" t="s">
        <v>42</v>
      </c>
      <c r="O3214" s="87"/>
      <c r="P3214" s="225">
        <f>O3214*H3214</f>
        <v>0</v>
      </c>
      <c r="Q3214" s="225">
        <v>0.00014999999999999999</v>
      </c>
      <c r="R3214" s="225">
        <f>Q3214*H3214</f>
        <v>0.0040499999999999998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410</v>
      </c>
      <c r="AT3214" s="227" t="s">
        <v>296</v>
      </c>
      <c r="AU3214" s="227" t="s">
        <v>80</v>
      </c>
      <c r="AY3214" s="20" t="s">
        <v>181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308</v>
      </c>
      <c r="BM3214" s="227" t="s">
        <v>4912</v>
      </c>
    </row>
    <row r="3215" s="2" customFormat="1" ht="24.15" customHeight="1">
      <c r="A3215" s="41"/>
      <c r="B3215" s="42"/>
      <c r="C3215" s="278" t="s">
        <v>4913</v>
      </c>
      <c r="D3215" s="278" t="s">
        <v>296</v>
      </c>
      <c r="E3215" s="279" t="s">
        <v>4914</v>
      </c>
      <c r="F3215" s="280" t="s">
        <v>4915</v>
      </c>
      <c r="G3215" s="281" t="s">
        <v>420</v>
      </c>
      <c r="H3215" s="282">
        <v>8</v>
      </c>
      <c r="I3215" s="283"/>
      <c r="J3215" s="284">
        <f>ROUND(I3215*H3215,2)</f>
        <v>0</v>
      </c>
      <c r="K3215" s="280" t="s">
        <v>187</v>
      </c>
      <c r="L3215" s="285"/>
      <c r="M3215" s="286" t="s">
        <v>19</v>
      </c>
      <c r="N3215" s="287" t="s">
        <v>42</v>
      </c>
      <c r="O3215" s="87"/>
      <c r="P3215" s="225">
        <f>O3215*H3215</f>
        <v>0</v>
      </c>
      <c r="Q3215" s="225">
        <v>0.00014999999999999999</v>
      </c>
      <c r="R3215" s="225">
        <f>Q3215*H3215</f>
        <v>0.0011999999999999999</v>
      </c>
      <c r="S3215" s="225">
        <v>0</v>
      </c>
      <c r="T3215" s="226">
        <f>S3215*H3215</f>
        <v>0</v>
      </c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R3215" s="227" t="s">
        <v>410</v>
      </c>
      <c r="AT3215" s="227" t="s">
        <v>296</v>
      </c>
      <c r="AU3215" s="227" t="s">
        <v>80</v>
      </c>
      <c r="AY3215" s="20" t="s">
        <v>181</v>
      </c>
      <c r="BE3215" s="228">
        <f>IF(N3215="základní",J3215,0)</f>
        <v>0</v>
      </c>
      <c r="BF3215" s="228">
        <f>IF(N3215="snížená",J3215,0)</f>
        <v>0</v>
      </c>
      <c r="BG3215" s="228">
        <f>IF(N3215="zákl. přenesená",J3215,0)</f>
        <v>0</v>
      </c>
      <c r="BH3215" s="228">
        <f>IF(N3215="sníž. přenesená",J3215,0)</f>
        <v>0</v>
      </c>
      <c r="BI3215" s="228">
        <f>IF(N3215="nulová",J3215,0)</f>
        <v>0</v>
      </c>
      <c r="BJ3215" s="20" t="s">
        <v>78</v>
      </c>
      <c r="BK3215" s="228">
        <f>ROUND(I3215*H3215,2)</f>
        <v>0</v>
      </c>
      <c r="BL3215" s="20" t="s">
        <v>308</v>
      </c>
      <c r="BM3215" s="227" t="s">
        <v>4916</v>
      </c>
    </row>
    <row r="3216" s="14" customFormat="1">
      <c r="A3216" s="14"/>
      <c r="B3216" s="245"/>
      <c r="C3216" s="246"/>
      <c r="D3216" s="236" t="s">
        <v>192</v>
      </c>
      <c r="E3216" s="247" t="s">
        <v>19</v>
      </c>
      <c r="F3216" s="248" t="s">
        <v>4917</v>
      </c>
      <c r="G3216" s="246"/>
      <c r="H3216" s="249">
        <v>8</v>
      </c>
      <c r="I3216" s="250"/>
      <c r="J3216" s="246"/>
      <c r="K3216" s="246"/>
      <c r="L3216" s="251"/>
      <c r="M3216" s="252"/>
      <c r="N3216" s="253"/>
      <c r="O3216" s="253"/>
      <c r="P3216" s="253"/>
      <c r="Q3216" s="253"/>
      <c r="R3216" s="253"/>
      <c r="S3216" s="253"/>
      <c r="T3216" s="25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T3216" s="255" t="s">
        <v>192</v>
      </c>
      <c r="AU3216" s="255" t="s">
        <v>80</v>
      </c>
      <c r="AV3216" s="14" t="s">
        <v>80</v>
      </c>
      <c r="AW3216" s="14" t="s">
        <v>194</v>
      </c>
      <c r="AX3216" s="14" t="s">
        <v>71</v>
      </c>
      <c r="AY3216" s="255" t="s">
        <v>181</v>
      </c>
    </row>
    <row r="3217" s="2" customFormat="1" ht="24.15" customHeight="1">
      <c r="A3217" s="41"/>
      <c r="B3217" s="42"/>
      <c r="C3217" s="278" t="s">
        <v>4918</v>
      </c>
      <c r="D3217" s="278" t="s">
        <v>296</v>
      </c>
      <c r="E3217" s="279" t="s">
        <v>4919</v>
      </c>
      <c r="F3217" s="280" t="s">
        <v>4920</v>
      </c>
      <c r="G3217" s="281" t="s">
        <v>420</v>
      </c>
      <c r="H3217" s="282">
        <v>1</v>
      </c>
      <c r="I3217" s="283"/>
      <c r="J3217" s="284">
        <f>ROUND(I3217*H3217,2)</f>
        <v>0</v>
      </c>
      <c r="K3217" s="280" t="s">
        <v>187</v>
      </c>
      <c r="L3217" s="285"/>
      <c r="M3217" s="286" t="s">
        <v>19</v>
      </c>
      <c r="N3217" s="287" t="s">
        <v>42</v>
      </c>
      <c r="O3217" s="87"/>
      <c r="P3217" s="225">
        <f>O3217*H3217</f>
        <v>0</v>
      </c>
      <c r="Q3217" s="225">
        <v>0.00014999999999999999</v>
      </c>
      <c r="R3217" s="225">
        <f>Q3217*H3217</f>
        <v>0.00014999999999999999</v>
      </c>
      <c r="S3217" s="225">
        <v>0</v>
      </c>
      <c r="T3217" s="226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7" t="s">
        <v>410</v>
      </c>
      <c r="AT3217" s="227" t="s">
        <v>296</v>
      </c>
      <c r="AU3217" s="227" t="s">
        <v>80</v>
      </c>
      <c r="AY3217" s="20" t="s">
        <v>181</v>
      </c>
      <c r="BE3217" s="228">
        <f>IF(N3217="základní",J3217,0)</f>
        <v>0</v>
      </c>
      <c r="BF3217" s="228">
        <f>IF(N3217="snížená",J3217,0)</f>
        <v>0</v>
      </c>
      <c r="BG3217" s="228">
        <f>IF(N3217="zákl. přenesená",J3217,0)</f>
        <v>0</v>
      </c>
      <c r="BH3217" s="228">
        <f>IF(N3217="sníž. přenesená",J3217,0)</f>
        <v>0</v>
      </c>
      <c r="BI3217" s="228">
        <f>IF(N3217="nulová",J3217,0)</f>
        <v>0</v>
      </c>
      <c r="BJ3217" s="20" t="s">
        <v>78</v>
      </c>
      <c r="BK3217" s="228">
        <f>ROUND(I3217*H3217,2)</f>
        <v>0</v>
      </c>
      <c r="BL3217" s="20" t="s">
        <v>308</v>
      </c>
      <c r="BM3217" s="227" t="s">
        <v>4921</v>
      </c>
    </row>
    <row r="3218" s="14" customFormat="1">
      <c r="A3218" s="14"/>
      <c r="B3218" s="245"/>
      <c r="C3218" s="246"/>
      <c r="D3218" s="236" t="s">
        <v>192</v>
      </c>
      <c r="E3218" s="247" t="s">
        <v>19</v>
      </c>
      <c r="F3218" s="248" t="s">
        <v>4900</v>
      </c>
      <c r="G3218" s="246"/>
      <c r="H3218" s="249">
        <v>1</v>
      </c>
      <c r="I3218" s="250"/>
      <c r="J3218" s="246"/>
      <c r="K3218" s="246"/>
      <c r="L3218" s="251"/>
      <c r="M3218" s="252"/>
      <c r="N3218" s="253"/>
      <c r="O3218" s="253"/>
      <c r="P3218" s="253"/>
      <c r="Q3218" s="253"/>
      <c r="R3218" s="253"/>
      <c r="S3218" s="253"/>
      <c r="T3218" s="25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55" t="s">
        <v>192</v>
      </c>
      <c r="AU3218" s="255" t="s">
        <v>80</v>
      </c>
      <c r="AV3218" s="14" t="s">
        <v>80</v>
      </c>
      <c r="AW3218" s="14" t="s">
        <v>194</v>
      </c>
      <c r="AX3218" s="14" t="s">
        <v>71</v>
      </c>
      <c r="AY3218" s="255" t="s">
        <v>181</v>
      </c>
    </row>
    <row r="3219" s="2" customFormat="1" ht="24.15" customHeight="1">
      <c r="A3219" s="41"/>
      <c r="B3219" s="42"/>
      <c r="C3219" s="278" t="s">
        <v>4922</v>
      </c>
      <c r="D3219" s="278" t="s">
        <v>296</v>
      </c>
      <c r="E3219" s="279" t="s">
        <v>4923</v>
      </c>
      <c r="F3219" s="280" t="s">
        <v>4924</v>
      </c>
      <c r="G3219" s="281" t="s">
        <v>420</v>
      </c>
      <c r="H3219" s="282">
        <v>2</v>
      </c>
      <c r="I3219" s="283"/>
      <c r="J3219" s="284">
        <f>ROUND(I3219*H3219,2)</f>
        <v>0</v>
      </c>
      <c r="K3219" s="280" t="s">
        <v>187</v>
      </c>
      <c r="L3219" s="285"/>
      <c r="M3219" s="286" t="s">
        <v>19</v>
      </c>
      <c r="N3219" s="287" t="s">
        <v>42</v>
      </c>
      <c r="O3219" s="87"/>
      <c r="P3219" s="225">
        <f>O3219*H3219</f>
        <v>0</v>
      </c>
      <c r="Q3219" s="225">
        <v>0.00014999999999999999</v>
      </c>
      <c r="R3219" s="225">
        <f>Q3219*H3219</f>
        <v>0.00029999999999999997</v>
      </c>
      <c r="S3219" s="225">
        <v>0</v>
      </c>
      <c r="T3219" s="226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7" t="s">
        <v>410</v>
      </c>
      <c r="AT3219" s="227" t="s">
        <v>296</v>
      </c>
      <c r="AU3219" s="227" t="s">
        <v>80</v>
      </c>
      <c r="AY3219" s="20" t="s">
        <v>181</v>
      </c>
      <c r="BE3219" s="228">
        <f>IF(N3219="základní",J3219,0)</f>
        <v>0</v>
      </c>
      <c r="BF3219" s="228">
        <f>IF(N3219="snížená",J3219,0)</f>
        <v>0</v>
      </c>
      <c r="BG3219" s="228">
        <f>IF(N3219="zákl. přenesená",J3219,0)</f>
        <v>0</v>
      </c>
      <c r="BH3219" s="228">
        <f>IF(N3219="sníž. přenesená",J3219,0)</f>
        <v>0</v>
      </c>
      <c r="BI3219" s="228">
        <f>IF(N3219="nulová",J3219,0)</f>
        <v>0</v>
      </c>
      <c r="BJ3219" s="20" t="s">
        <v>78</v>
      </c>
      <c r="BK3219" s="228">
        <f>ROUND(I3219*H3219,2)</f>
        <v>0</v>
      </c>
      <c r="BL3219" s="20" t="s">
        <v>308</v>
      </c>
      <c r="BM3219" s="227" t="s">
        <v>4925</v>
      </c>
    </row>
    <row r="3220" s="14" customFormat="1">
      <c r="A3220" s="14"/>
      <c r="B3220" s="245"/>
      <c r="C3220" s="246"/>
      <c r="D3220" s="236" t="s">
        <v>192</v>
      </c>
      <c r="E3220" s="247" t="s">
        <v>19</v>
      </c>
      <c r="F3220" s="248" t="s">
        <v>4926</v>
      </c>
      <c r="G3220" s="246"/>
      <c r="H3220" s="249">
        <v>2</v>
      </c>
      <c r="I3220" s="250"/>
      <c r="J3220" s="246"/>
      <c r="K3220" s="246"/>
      <c r="L3220" s="251"/>
      <c r="M3220" s="252"/>
      <c r="N3220" s="253"/>
      <c r="O3220" s="253"/>
      <c r="P3220" s="253"/>
      <c r="Q3220" s="253"/>
      <c r="R3220" s="253"/>
      <c r="S3220" s="253"/>
      <c r="T3220" s="25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55" t="s">
        <v>192</v>
      </c>
      <c r="AU3220" s="255" t="s">
        <v>80</v>
      </c>
      <c r="AV3220" s="14" t="s">
        <v>80</v>
      </c>
      <c r="AW3220" s="14" t="s">
        <v>194</v>
      </c>
      <c r="AX3220" s="14" t="s">
        <v>71</v>
      </c>
      <c r="AY3220" s="255" t="s">
        <v>181</v>
      </c>
    </row>
    <row r="3221" s="2" customFormat="1" ht="24.15" customHeight="1">
      <c r="A3221" s="41"/>
      <c r="B3221" s="42"/>
      <c r="C3221" s="216" t="s">
        <v>4927</v>
      </c>
      <c r="D3221" s="216" t="s">
        <v>183</v>
      </c>
      <c r="E3221" s="217" t="s">
        <v>4928</v>
      </c>
      <c r="F3221" s="218" t="s">
        <v>4929</v>
      </c>
      <c r="G3221" s="219" t="s">
        <v>420</v>
      </c>
      <c r="H3221" s="220">
        <v>42</v>
      </c>
      <c r="I3221" s="221"/>
      <c r="J3221" s="222">
        <f>ROUND(I3221*H3221,2)</f>
        <v>0</v>
      </c>
      <c r="K3221" s="218" t="s">
        <v>187</v>
      </c>
      <c r="L3221" s="47"/>
      <c r="M3221" s="223" t="s">
        <v>19</v>
      </c>
      <c r="N3221" s="224" t="s">
        <v>42</v>
      </c>
      <c r="O3221" s="87"/>
      <c r="P3221" s="225">
        <f>O3221*H3221</f>
        <v>0</v>
      </c>
      <c r="Q3221" s="225">
        <v>0</v>
      </c>
      <c r="R3221" s="225">
        <f>Q3221*H3221</f>
        <v>0</v>
      </c>
      <c r="S3221" s="225">
        <v>0</v>
      </c>
      <c r="T3221" s="226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7" t="s">
        <v>308</v>
      </c>
      <c r="AT3221" s="227" t="s">
        <v>183</v>
      </c>
      <c r="AU3221" s="227" t="s">
        <v>80</v>
      </c>
      <c r="AY3221" s="20" t="s">
        <v>181</v>
      </c>
      <c r="BE3221" s="228">
        <f>IF(N3221="základní",J3221,0)</f>
        <v>0</v>
      </c>
      <c r="BF3221" s="228">
        <f>IF(N3221="snížená",J3221,0)</f>
        <v>0</v>
      </c>
      <c r="BG3221" s="228">
        <f>IF(N3221="zákl. přenesená",J3221,0)</f>
        <v>0</v>
      </c>
      <c r="BH3221" s="228">
        <f>IF(N3221="sníž. přenesená",J3221,0)</f>
        <v>0</v>
      </c>
      <c r="BI3221" s="228">
        <f>IF(N3221="nulová",J3221,0)</f>
        <v>0</v>
      </c>
      <c r="BJ3221" s="20" t="s">
        <v>78</v>
      </c>
      <c r="BK3221" s="228">
        <f>ROUND(I3221*H3221,2)</f>
        <v>0</v>
      </c>
      <c r="BL3221" s="20" t="s">
        <v>308</v>
      </c>
      <c r="BM3221" s="227" t="s">
        <v>4930</v>
      </c>
    </row>
    <row r="3222" s="2" customFormat="1">
      <c r="A3222" s="41"/>
      <c r="B3222" s="42"/>
      <c r="C3222" s="43"/>
      <c r="D3222" s="229" t="s">
        <v>190</v>
      </c>
      <c r="E3222" s="43"/>
      <c r="F3222" s="230" t="s">
        <v>4931</v>
      </c>
      <c r="G3222" s="43"/>
      <c r="H3222" s="43"/>
      <c r="I3222" s="231"/>
      <c r="J3222" s="43"/>
      <c r="K3222" s="43"/>
      <c r="L3222" s="47"/>
      <c r="M3222" s="232"/>
      <c r="N3222" s="233"/>
      <c r="O3222" s="87"/>
      <c r="P3222" s="87"/>
      <c r="Q3222" s="87"/>
      <c r="R3222" s="87"/>
      <c r="S3222" s="87"/>
      <c r="T3222" s="88"/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T3222" s="20" t="s">
        <v>190</v>
      </c>
      <c r="AU3222" s="20" t="s">
        <v>80</v>
      </c>
    </row>
    <row r="3223" s="2" customFormat="1" ht="16.5" customHeight="1">
      <c r="A3223" s="41"/>
      <c r="B3223" s="42"/>
      <c r="C3223" s="278" t="s">
        <v>4932</v>
      </c>
      <c r="D3223" s="278" t="s">
        <v>296</v>
      </c>
      <c r="E3223" s="279" t="s">
        <v>4933</v>
      </c>
      <c r="F3223" s="280" t="s">
        <v>4934</v>
      </c>
      <c r="G3223" s="281" t="s">
        <v>420</v>
      </c>
      <c r="H3223" s="282">
        <v>42</v>
      </c>
      <c r="I3223" s="283"/>
      <c r="J3223" s="284">
        <f>ROUND(I3223*H3223,2)</f>
        <v>0</v>
      </c>
      <c r="K3223" s="280" t="s">
        <v>187</v>
      </c>
      <c r="L3223" s="285"/>
      <c r="M3223" s="286" t="s">
        <v>19</v>
      </c>
      <c r="N3223" s="287" t="s">
        <v>42</v>
      </c>
      <c r="O3223" s="87"/>
      <c r="P3223" s="225">
        <f>O3223*H3223</f>
        <v>0</v>
      </c>
      <c r="Q3223" s="225">
        <v>0.00014999999999999999</v>
      </c>
      <c r="R3223" s="225">
        <f>Q3223*H3223</f>
        <v>0.0062999999999999992</v>
      </c>
      <c r="S3223" s="225">
        <v>0</v>
      </c>
      <c r="T3223" s="226">
        <f>S3223*H3223</f>
        <v>0</v>
      </c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R3223" s="227" t="s">
        <v>410</v>
      </c>
      <c r="AT3223" s="227" t="s">
        <v>296</v>
      </c>
      <c r="AU3223" s="227" t="s">
        <v>80</v>
      </c>
      <c r="AY3223" s="20" t="s">
        <v>181</v>
      </c>
      <c r="BE3223" s="228">
        <f>IF(N3223="základní",J3223,0)</f>
        <v>0</v>
      </c>
      <c r="BF3223" s="228">
        <f>IF(N3223="snížená",J3223,0)</f>
        <v>0</v>
      </c>
      <c r="BG3223" s="228">
        <f>IF(N3223="zákl. přenesená",J3223,0)</f>
        <v>0</v>
      </c>
      <c r="BH3223" s="228">
        <f>IF(N3223="sníž. přenesená",J3223,0)</f>
        <v>0</v>
      </c>
      <c r="BI3223" s="228">
        <f>IF(N3223="nulová",J3223,0)</f>
        <v>0</v>
      </c>
      <c r="BJ3223" s="20" t="s">
        <v>78</v>
      </c>
      <c r="BK3223" s="228">
        <f>ROUND(I3223*H3223,2)</f>
        <v>0</v>
      </c>
      <c r="BL3223" s="20" t="s">
        <v>308</v>
      </c>
      <c r="BM3223" s="227" t="s">
        <v>4935</v>
      </c>
    </row>
    <row r="3224" s="14" customFormat="1">
      <c r="A3224" s="14"/>
      <c r="B3224" s="245"/>
      <c r="C3224" s="246"/>
      <c r="D3224" s="236" t="s">
        <v>192</v>
      </c>
      <c r="E3224" s="247" t="s">
        <v>19</v>
      </c>
      <c r="F3224" s="248" t="s">
        <v>4936</v>
      </c>
      <c r="G3224" s="246"/>
      <c r="H3224" s="249">
        <v>42</v>
      </c>
      <c r="I3224" s="250"/>
      <c r="J3224" s="246"/>
      <c r="K3224" s="246"/>
      <c r="L3224" s="251"/>
      <c r="M3224" s="252"/>
      <c r="N3224" s="253"/>
      <c r="O3224" s="253"/>
      <c r="P3224" s="253"/>
      <c r="Q3224" s="253"/>
      <c r="R3224" s="253"/>
      <c r="S3224" s="253"/>
      <c r="T3224" s="25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5" t="s">
        <v>192</v>
      </c>
      <c r="AU3224" s="255" t="s">
        <v>80</v>
      </c>
      <c r="AV3224" s="14" t="s">
        <v>80</v>
      </c>
      <c r="AW3224" s="14" t="s">
        <v>194</v>
      </c>
      <c r="AX3224" s="14" t="s">
        <v>78</v>
      </c>
      <c r="AY3224" s="255" t="s">
        <v>181</v>
      </c>
    </row>
    <row r="3225" s="13" customFormat="1">
      <c r="A3225" s="13"/>
      <c r="B3225" s="234"/>
      <c r="C3225" s="235"/>
      <c r="D3225" s="236" t="s">
        <v>192</v>
      </c>
      <c r="E3225" s="237" t="s">
        <v>19</v>
      </c>
      <c r="F3225" s="238" t="s">
        <v>4937</v>
      </c>
      <c r="G3225" s="235"/>
      <c r="H3225" s="237" t="s">
        <v>19</v>
      </c>
      <c r="I3225" s="239"/>
      <c r="J3225" s="235"/>
      <c r="K3225" s="235"/>
      <c r="L3225" s="240"/>
      <c r="M3225" s="241"/>
      <c r="N3225" s="242"/>
      <c r="O3225" s="242"/>
      <c r="P3225" s="242"/>
      <c r="Q3225" s="242"/>
      <c r="R3225" s="242"/>
      <c r="S3225" s="242"/>
      <c r="T3225" s="24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4" t="s">
        <v>192</v>
      </c>
      <c r="AU3225" s="244" t="s">
        <v>80</v>
      </c>
      <c r="AV3225" s="13" t="s">
        <v>78</v>
      </c>
      <c r="AW3225" s="13" t="s">
        <v>194</v>
      </c>
      <c r="AX3225" s="13" t="s">
        <v>71</v>
      </c>
      <c r="AY3225" s="244" t="s">
        <v>181</v>
      </c>
    </row>
    <row r="3226" s="2" customFormat="1" ht="24.15" customHeight="1">
      <c r="A3226" s="41"/>
      <c r="B3226" s="42"/>
      <c r="C3226" s="216" t="s">
        <v>4938</v>
      </c>
      <c r="D3226" s="216" t="s">
        <v>183</v>
      </c>
      <c r="E3226" s="217" t="s">
        <v>4939</v>
      </c>
      <c r="F3226" s="218" t="s">
        <v>4940</v>
      </c>
      <c r="G3226" s="219" t="s">
        <v>420</v>
      </c>
      <c r="H3226" s="220">
        <v>6</v>
      </c>
      <c r="I3226" s="221"/>
      <c r="J3226" s="222">
        <f>ROUND(I3226*H3226,2)</f>
        <v>0</v>
      </c>
      <c r="K3226" s="218" t="s">
        <v>187</v>
      </c>
      <c r="L3226" s="47"/>
      <c r="M3226" s="223" t="s">
        <v>19</v>
      </c>
      <c r="N3226" s="224" t="s">
        <v>42</v>
      </c>
      <c r="O3226" s="87"/>
      <c r="P3226" s="225">
        <f>O3226*H3226</f>
        <v>0</v>
      </c>
      <c r="Q3226" s="225">
        <v>0</v>
      </c>
      <c r="R3226" s="225">
        <f>Q3226*H3226</f>
        <v>0</v>
      </c>
      <c r="S3226" s="225">
        <v>0</v>
      </c>
      <c r="T3226" s="226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7" t="s">
        <v>308</v>
      </c>
      <c r="AT3226" s="227" t="s">
        <v>183</v>
      </c>
      <c r="AU3226" s="227" t="s">
        <v>80</v>
      </c>
      <c r="AY3226" s="20" t="s">
        <v>181</v>
      </c>
      <c r="BE3226" s="228">
        <f>IF(N3226="základní",J3226,0)</f>
        <v>0</v>
      </c>
      <c r="BF3226" s="228">
        <f>IF(N3226="snížená",J3226,0)</f>
        <v>0</v>
      </c>
      <c r="BG3226" s="228">
        <f>IF(N3226="zákl. přenesená",J3226,0)</f>
        <v>0</v>
      </c>
      <c r="BH3226" s="228">
        <f>IF(N3226="sníž. přenesená",J3226,0)</f>
        <v>0</v>
      </c>
      <c r="BI3226" s="228">
        <f>IF(N3226="nulová",J3226,0)</f>
        <v>0</v>
      </c>
      <c r="BJ3226" s="20" t="s">
        <v>78</v>
      </c>
      <c r="BK3226" s="228">
        <f>ROUND(I3226*H3226,2)</f>
        <v>0</v>
      </c>
      <c r="BL3226" s="20" t="s">
        <v>308</v>
      </c>
      <c r="BM3226" s="227" t="s">
        <v>4941</v>
      </c>
    </row>
    <row r="3227" s="2" customFormat="1">
      <c r="A3227" s="41"/>
      <c r="B3227" s="42"/>
      <c r="C3227" s="43"/>
      <c r="D3227" s="229" t="s">
        <v>190</v>
      </c>
      <c r="E3227" s="43"/>
      <c r="F3227" s="230" t="s">
        <v>4942</v>
      </c>
      <c r="G3227" s="43"/>
      <c r="H3227" s="43"/>
      <c r="I3227" s="231"/>
      <c r="J3227" s="43"/>
      <c r="K3227" s="43"/>
      <c r="L3227" s="47"/>
      <c r="M3227" s="232"/>
      <c r="N3227" s="233"/>
      <c r="O3227" s="87"/>
      <c r="P3227" s="87"/>
      <c r="Q3227" s="87"/>
      <c r="R3227" s="87"/>
      <c r="S3227" s="87"/>
      <c r="T3227" s="88"/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T3227" s="20" t="s">
        <v>190</v>
      </c>
      <c r="AU3227" s="20" t="s">
        <v>80</v>
      </c>
    </row>
    <row r="3228" s="2" customFormat="1" ht="16.5" customHeight="1">
      <c r="A3228" s="41"/>
      <c r="B3228" s="42"/>
      <c r="C3228" s="278" t="s">
        <v>4943</v>
      </c>
      <c r="D3228" s="278" t="s">
        <v>296</v>
      </c>
      <c r="E3228" s="279" t="s">
        <v>4944</v>
      </c>
      <c r="F3228" s="280" t="s">
        <v>4945</v>
      </c>
      <c r="G3228" s="281" t="s">
        <v>420</v>
      </c>
      <c r="H3228" s="282">
        <v>6</v>
      </c>
      <c r="I3228" s="283"/>
      <c r="J3228" s="284">
        <f>ROUND(I3228*H3228,2)</f>
        <v>0</v>
      </c>
      <c r="K3228" s="280" t="s">
        <v>187</v>
      </c>
      <c r="L3228" s="285"/>
      <c r="M3228" s="286" t="s">
        <v>19</v>
      </c>
      <c r="N3228" s="287" t="s">
        <v>42</v>
      </c>
      <c r="O3228" s="87"/>
      <c r="P3228" s="225">
        <f>O3228*H3228</f>
        <v>0</v>
      </c>
      <c r="Q3228" s="225">
        <v>0.00014999999999999999</v>
      </c>
      <c r="R3228" s="225">
        <f>Q3228*H3228</f>
        <v>0.00089999999999999998</v>
      </c>
      <c r="S3228" s="225">
        <v>0</v>
      </c>
      <c r="T3228" s="226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7" t="s">
        <v>410</v>
      </c>
      <c r="AT3228" s="227" t="s">
        <v>296</v>
      </c>
      <c r="AU3228" s="227" t="s">
        <v>80</v>
      </c>
      <c r="AY3228" s="20" t="s">
        <v>181</v>
      </c>
      <c r="BE3228" s="228">
        <f>IF(N3228="základní",J3228,0)</f>
        <v>0</v>
      </c>
      <c r="BF3228" s="228">
        <f>IF(N3228="snížená",J3228,0)</f>
        <v>0</v>
      </c>
      <c r="BG3228" s="228">
        <f>IF(N3228="zákl. přenesená",J3228,0)</f>
        <v>0</v>
      </c>
      <c r="BH3228" s="228">
        <f>IF(N3228="sníž. přenesená",J3228,0)</f>
        <v>0</v>
      </c>
      <c r="BI3228" s="228">
        <f>IF(N3228="nulová",J3228,0)</f>
        <v>0</v>
      </c>
      <c r="BJ3228" s="20" t="s">
        <v>78</v>
      </c>
      <c r="BK3228" s="228">
        <f>ROUND(I3228*H3228,2)</f>
        <v>0</v>
      </c>
      <c r="BL3228" s="20" t="s">
        <v>308</v>
      </c>
      <c r="BM3228" s="227" t="s">
        <v>4946</v>
      </c>
    </row>
    <row r="3229" s="14" customFormat="1">
      <c r="A3229" s="14"/>
      <c r="B3229" s="245"/>
      <c r="C3229" s="246"/>
      <c r="D3229" s="236" t="s">
        <v>192</v>
      </c>
      <c r="E3229" s="247" t="s">
        <v>19</v>
      </c>
      <c r="F3229" s="248" t="s">
        <v>4947</v>
      </c>
      <c r="G3229" s="246"/>
      <c r="H3229" s="249">
        <v>6</v>
      </c>
      <c r="I3229" s="250"/>
      <c r="J3229" s="246"/>
      <c r="K3229" s="246"/>
      <c r="L3229" s="251"/>
      <c r="M3229" s="252"/>
      <c r="N3229" s="253"/>
      <c r="O3229" s="253"/>
      <c r="P3229" s="253"/>
      <c r="Q3229" s="253"/>
      <c r="R3229" s="253"/>
      <c r="S3229" s="253"/>
      <c r="T3229" s="25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5" t="s">
        <v>192</v>
      </c>
      <c r="AU3229" s="255" t="s">
        <v>80</v>
      </c>
      <c r="AV3229" s="14" t="s">
        <v>80</v>
      </c>
      <c r="AW3229" s="14" t="s">
        <v>194</v>
      </c>
      <c r="AX3229" s="14" t="s">
        <v>71</v>
      </c>
      <c r="AY3229" s="255" t="s">
        <v>181</v>
      </c>
    </row>
    <row r="3230" s="2" customFormat="1" ht="37.8" customHeight="1">
      <c r="A3230" s="41"/>
      <c r="B3230" s="42"/>
      <c r="C3230" s="216" t="s">
        <v>4948</v>
      </c>
      <c r="D3230" s="216" t="s">
        <v>183</v>
      </c>
      <c r="E3230" s="217" t="s">
        <v>4949</v>
      </c>
      <c r="F3230" s="218" t="s">
        <v>4950</v>
      </c>
      <c r="G3230" s="219" t="s">
        <v>420</v>
      </c>
      <c r="H3230" s="220">
        <v>1</v>
      </c>
      <c r="I3230" s="221"/>
      <c r="J3230" s="222">
        <f>ROUND(I3230*H3230,2)</f>
        <v>0</v>
      </c>
      <c r="K3230" s="218" t="s">
        <v>19</v>
      </c>
      <c r="L3230" s="47"/>
      <c r="M3230" s="223" t="s">
        <v>19</v>
      </c>
      <c r="N3230" s="224" t="s">
        <v>42</v>
      </c>
      <c r="O3230" s="87"/>
      <c r="P3230" s="225">
        <f>O3230*H3230</f>
        <v>0</v>
      </c>
      <c r="Q3230" s="225">
        <v>0.070000000000000007</v>
      </c>
      <c r="R3230" s="225">
        <f>Q3230*H3230</f>
        <v>0.070000000000000007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308</v>
      </c>
      <c r="AT3230" s="227" t="s">
        <v>183</v>
      </c>
      <c r="AU3230" s="227" t="s">
        <v>80</v>
      </c>
      <c r="AY3230" s="20" t="s">
        <v>181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308</v>
      </c>
      <c r="BM3230" s="227" t="s">
        <v>4951</v>
      </c>
    </row>
    <row r="3231" s="2" customFormat="1" ht="33" customHeight="1">
      <c r="A3231" s="41"/>
      <c r="B3231" s="42"/>
      <c r="C3231" s="216" t="s">
        <v>4952</v>
      </c>
      <c r="D3231" s="216" t="s">
        <v>183</v>
      </c>
      <c r="E3231" s="217" t="s">
        <v>4953</v>
      </c>
      <c r="F3231" s="218" t="s">
        <v>4954</v>
      </c>
      <c r="G3231" s="219" t="s">
        <v>420</v>
      </c>
      <c r="H3231" s="220">
        <v>2</v>
      </c>
      <c r="I3231" s="221"/>
      <c r="J3231" s="222">
        <f>ROUND(I3231*H3231,2)</f>
        <v>0</v>
      </c>
      <c r="K3231" s="218" t="s">
        <v>187</v>
      </c>
      <c r="L3231" s="47"/>
      <c r="M3231" s="223" t="s">
        <v>19</v>
      </c>
      <c r="N3231" s="224" t="s">
        <v>42</v>
      </c>
      <c r="O3231" s="87"/>
      <c r="P3231" s="225">
        <f>O3231*H3231</f>
        <v>0</v>
      </c>
      <c r="Q3231" s="225">
        <v>0.00044999999999999999</v>
      </c>
      <c r="R3231" s="225">
        <f>Q3231*H3231</f>
        <v>0.00089999999999999998</v>
      </c>
      <c r="S3231" s="225">
        <v>0</v>
      </c>
      <c r="T3231" s="226">
        <f>S3231*H3231</f>
        <v>0</v>
      </c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R3231" s="227" t="s">
        <v>308</v>
      </c>
      <c r="AT3231" s="227" t="s">
        <v>183</v>
      </c>
      <c r="AU3231" s="227" t="s">
        <v>80</v>
      </c>
      <c r="AY3231" s="20" t="s">
        <v>181</v>
      </c>
      <c r="BE3231" s="228">
        <f>IF(N3231="základní",J3231,0)</f>
        <v>0</v>
      </c>
      <c r="BF3231" s="228">
        <f>IF(N3231="snížená",J3231,0)</f>
        <v>0</v>
      </c>
      <c r="BG3231" s="228">
        <f>IF(N3231="zákl. přenesená",J3231,0)</f>
        <v>0</v>
      </c>
      <c r="BH3231" s="228">
        <f>IF(N3231="sníž. přenesená",J3231,0)</f>
        <v>0</v>
      </c>
      <c r="BI3231" s="228">
        <f>IF(N3231="nulová",J3231,0)</f>
        <v>0</v>
      </c>
      <c r="BJ3231" s="20" t="s">
        <v>78</v>
      </c>
      <c r="BK3231" s="228">
        <f>ROUND(I3231*H3231,2)</f>
        <v>0</v>
      </c>
      <c r="BL3231" s="20" t="s">
        <v>308</v>
      </c>
      <c r="BM3231" s="227" t="s">
        <v>4955</v>
      </c>
    </row>
    <row r="3232" s="2" customFormat="1">
      <c r="A3232" s="41"/>
      <c r="B3232" s="42"/>
      <c r="C3232" s="43"/>
      <c r="D3232" s="229" t="s">
        <v>190</v>
      </c>
      <c r="E3232" s="43"/>
      <c r="F3232" s="230" t="s">
        <v>4956</v>
      </c>
      <c r="G3232" s="43"/>
      <c r="H3232" s="43"/>
      <c r="I3232" s="231"/>
      <c r="J3232" s="43"/>
      <c r="K3232" s="43"/>
      <c r="L3232" s="47"/>
      <c r="M3232" s="232"/>
      <c r="N3232" s="233"/>
      <c r="O3232" s="87"/>
      <c r="P3232" s="87"/>
      <c r="Q3232" s="87"/>
      <c r="R3232" s="87"/>
      <c r="S3232" s="87"/>
      <c r="T3232" s="88"/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T3232" s="20" t="s">
        <v>190</v>
      </c>
      <c r="AU3232" s="20" t="s">
        <v>80</v>
      </c>
    </row>
    <row r="3233" s="2" customFormat="1" ht="24.15" customHeight="1">
      <c r="A3233" s="41"/>
      <c r="B3233" s="42"/>
      <c r="C3233" s="278" t="s">
        <v>4957</v>
      </c>
      <c r="D3233" s="278" t="s">
        <v>296</v>
      </c>
      <c r="E3233" s="279" t="s">
        <v>4958</v>
      </c>
      <c r="F3233" s="280" t="s">
        <v>4959</v>
      </c>
      <c r="G3233" s="281" t="s">
        <v>420</v>
      </c>
      <c r="H3233" s="282">
        <v>1</v>
      </c>
      <c r="I3233" s="283"/>
      <c r="J3233" s="284">
        <f>ROUND(I3233*H3233,2)</f>
        <v>0</v>
      </c>
      <c r="K3233" s="280" t="s">
        <v>187</v>
      </c>
      <c r="L3233" s="285"/>
      <c r="M3233" s="286" t="s">
        <v>19</v>
      </c>
      <c r="N3233" s="287" t="s">
        <v>42</v>
      </c>
      <c r="O3233" s="87"/>
      <c r="P3233" s="225">
        <f>O3233*H3233</f>
        <v>0</v>
      </c>
      <c r="Q3233" s="225">
        <v>0.010999999999999999</v>
      </c>
      <c r="R3233" s="225">
        <f>Q3233*H3233</f>
        <v>0.010999999999999999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410</v>
      </c>
      <c r="AT3233" s="227" t="s">
        <v>296</v>
      </c>
      <c r="AU3233" s="227" t="s">
        <v>80</v>
      </c>
      <c r="AY3233" s="20" t="s">
        <v>181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308</v>
      </c>
      <c r="BM3233" s="227" t="s">
        <v>4960</v>
      </c>
    </row>
    <row r="3234" s="2" customFormat="1" ht="24.15" customHeight="1">
      <c r="A3234" s="41"/>
      <c r="B3234" s="42"/>
      <c r="C3234" s="278" t="s">
        <v>4961</v>
      </c>
      <c r="D3234" s="278" t="s">
        <v>296</v>
      </c>
      <c r="E3234" s="279" t="s">
        <v>4962</v>
      </c>
      <c r="F3234" s="280" t="s">
        <v>4963</v>
      </c>
      <c r="G3234" s="281" t="s">
        <v>420</v>
      </c>
      <c r="H3234" s="282">
        <v>1</v>
      </c>
      <c r="I3234" s="283"/>
      <c r="J3234" s="284">
        <f>ROUND(I3234*H3234,2)</f>
        <v>0</v>
      </c>
      <c r="K3234" s="280" t="s">
        <v>187</v>
      </c>
      <c r="L3234" s="285"/>
      <c r="M3234" s="286" t="s">
        <v>19</v>
      </c>
      <c r="N3234" s="287" t="s">
        <v>42</v>
      </c>
      <c r="O3234" s="87"/>
      <c r="P3234" s="225">
        <f>O3234*H3234</f>
        <v>0</v>
      </c>
      <c r="Q3234" s="225">
        <v>0.01</v>
      </c>
      <c r="R3234" s="225">
        <f>Q3234*H3234</f>
        <v>0.01</v>
      </c>
      <c r="S3234" s="225">
        <v>0</v>
      </c>
      <c r="T3234" s="226">
        <f>S3234*H3234</f>
        <v>0</v>
      </c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R3234" s="227" t="s">
        <v>410</v>
      </c>
      <c r="AT3234" s="227" t="s">
        <v>296</v>
      </c>
      <c r="AU3234" s="227" t="s">
        <v>80</v>
      </c>
      <c r="AY3234" s="20" t="s">
        <v>181</v>
      </c>
      <c r="BE3234" s="228">
        <f>IF(N3234="základní",J3234,0)</f>
        <v>0</v>
      </c>
      <c r="BF3234" s="228">
        <f>IF(N3234="snížená",J3234,0)</f>
        <v>0</v>
      </c>
      <c r="BG3234" s="228">
        <f>IF(N3234="zákl. přenesená",J3234,0)</f>
        <v>0</v>
      </c>
      <c r="BH3234" s="228">
        <f>IF(N3234="sníž. přenesená",J3234,0)</f>
        <v>0</v>
      </c>
      <c r="BI3234" s="228">
        <f>IF(N3234="nulová",J3234,0)</f>
        <v>0</v>
      </c>
      <c r="BJ3234" s="20" t="s">
        <v>78</v>
      </c>
      <c r="BK3234" s="228">
        <f>ROUND(I3234*H3234,2)</f>
        <v>0</v>
      </c>
      <c r="BL3234" s="20" t="s">
        <v>308</v>
      </c>
      <c r="BM3234" s="227" t="s">
        <v>4964</v>
      </c>
    </row>
    <row r="3235" s="2" customFormat="1" ht="33" customHeight="1">
      <c r="A3235" s="41"/>
      <c r="B3235" s="42"/>
      <c r="C3235" s="216" t="s">
        <v>4965</v>
      </c>
      <c r="D3235" s="216" t="s">
        <v>183</v>
      </c>
      <c r="E3235" s="217" t="s">
        <v>4966</v>
      </c>
      <c r="F3235" s="218" t="s">
        <v>4967</v>
      </c>
      <c r="G3235" s="219" t="s">
        <v>420</v>
      </c>
      <c r="H3235" s="220">
        <v>2</v>
      </c>
      <c r="I3235" s="221"/>
      <c r="J3235" s="222">
        <f>ROUND(I3235*H3235,2)</f>
        <v>0</v>
      </c>
      <c r="K3235" s="218" t="s">
        <v>187</v>
      </c>
      <c r="L3235" s="47"/>
      <c r="M3235" s="223" t="s">
        <v>19</v>
      </c>
      <c r="N3235" s="224" t="s">
        <v>42</v>
      </c>
      <c r="O3235" s="87"/>
      <c r="P3235" s="225">
        <f>O3235*H3235</f>
        <v>0</v>
      </c>
      <c r="Q3235" s="225">
        <v>0.00046000000000000001</v>
      </c>
      <c r="R3235" s="225">
        <f>Q3235*H3235</f>
        <v>0.00092000000000000003</v>
      </c>
      <c r="S3235" s="225">
        <v>0</v>
      </c>
      <c r="T3235" s="226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7" t="s">
        <v>308</v>
      </c>
      <c r="AT3235" s="227" t="s">
        <v>183</v>
      </c>
      <c r="AU3235" s="227" t="s">
        <v>80</v>
      </c>
      <c r="AY3235" s="20" t="s">
        <v>181</v>
      </c>
      <c r="BE3235" s="228">
        <f>IF(N3235="základní",J3235,0)</f>
        <v>0</v>
      </c>
      <c r="BF3235" s="228">
        <f>IF(N3235="snížená",J3235,0)</f>
        <v>0</v>
      </c>
      <c r="BG3235" s="228">
        <f>IF(N3235="zákl. přenesená",J3235,0)</f>
        <v>0</v>
      </c>
      <c r="BH3235" s="228">
        <f>IF(N3235="sníž. přenesená",J3235,0)</f>
        <v>0</v>
      </c>
      <c r="BI3235" s="228">
        <f>IF(N3235="nulová",J3235,0)</f>
        <v>0</v>
      </c>
      <c r="BJ3235" s="20" t="s">
        <v>78</v>
      </c>
      <c r="BK3235" s="228">
        <f>ROUND(I3235*H3235,2)</f>
        <v>0</v>
      </c>
      <c r="BL3235" s="20" t="s">
        <v>308</v>
      </c>
      <c r="BM3235" s="227" t="s">
        <v>4968</v>
      </c>
    </row>
    <row r="3236" s="2" customFormat="1">
      <c r="A3236" s="41"/>
      <c r="B3236" s="42"/>
      <c r="C3236" s="43"/>
      <c r="D3236" s="229" t="s">
        <v>190</v>
      </c>
      <c r="E3236" s="43"/>
      <c r="F3236" s="230" t="s">
        <v>4969</v>
      </c>
      <c r="G3236" s="43"/>
      <c r="H3236" s="43"/>
      <c r="I3236" s="231"/>
      <c r="J3236" s="43"/>
      <c r="K3236" s="43"/>
      <c r="L3236" s="47"/>
      <c r="M3236" s="232"/>
      <c r="N3236" s="233"/>
      <c r="O3236" s="87"/>
      <c r="P3236" s="87"/>
      <c r="Q3236" s="87"/>
      <c r="R3236" s="87"/>
      <c r="S3236" s="87"/>
      <c r="T3236" s="88"/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T3236" s="20" t="s">
        <v>190</v>
      </c>
      <c r="AU3236" s="20" t="s">
        <v>80</v>
      </c>
    </row>
    <row r="3237" s="2" customFormat="1" ht="24.15" customHeight="1">
      <c r="A3237" s="41"/>
      <c r="B3237" s="42"/>
      <c r="C3237" s="278" t="s">
        <v>4970</v>
      </c>
      <c r="D3237" s="278" t="s">
        <v>296</v>
      </c>
      <c r="E3237" s="279" t="s">
        <v>4971</v>
      </c>
      <c r="F3237" s="280" t="s">
        <v>4972</v>
      </c>
      <c r="G3237" s="281" t="s">
        <v>420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0.012500000000000001</v>
      </c>
      <c r="R3237" s="225">
        <f>Q3237*H3237</f>
        <v>0.012500000000000001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410</v>
      </c>
      <c r="AT3237" s="227" t="s">
        <v>296</v>
      </c>
      <c r="AU3237" s="227" t="s">
        <v>80</v>
      </c>
      <c r="AY3237" s="20" t="s">
        <v>181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308</v>
      </c>
      <c r="BM3237" s="227" t="s">
        <v>4973</v>
      </c>
    </row>
    <row r="3238" s="2" customFormat="1" ht="24.15" customHeight="1">
      <c r="A3238" s="41"/>
      <c r="B3238" s="42"/>
      <c r="C3238" s="278" t="s">
        <v>4974</v>
      </c>
      <c r="D3238" s="278" t="s">
        <v>296</v>
      </c>
      <c r="E3238" s="279" t="s">
        <v>4975</v>
      </c>
      <c r="F3238" s="280" t="s">
        <v>4976</v>
      </c>
      <c r="G3238" s="281" t="s">
        <v>420</v>
      </c>
      <c r="H3238" s="282">
        <v>1</v>
      </c>
      <c r="I3238" s="283"/>
      <c r="J3238" s="284">
        <f>ROUND(I3238*H3238,2)</f>
        <v>0</v>
      </c>
      <c r="K3238" s="280" t="s">
        <v>19</v>
      </c>
      <c r="L3238" s="285"/>
      <c r="M3238" s="286" t="s">
        <v>19</v>
      </c>
      <c r="N3238" s="287" t="s">
        <v>42</v>
      </c>
      <c r="O3238" s="87"/>
      <c r="P3238" s="225">
        <f>O3238*H3238</f>
        <v>0</v>
      </c>
      <c r="Q3238" s="225">
        <v>0.012500000000000001</v>
      </c>
      <c r="R3238" s="225">
        <f>Q3238*H3238</f>
        <v>0.012500000000000001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410</v>
      </c>
      <c r="AT3238" s="227" t="s">
        <v>296</v>
      </c>
      <c r="AU3238" s="227" t="s">
        <v>80</v>
      </c>
      <c r="AY3238" s="20" t="s">
        <v>181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308</v>
      </c>
      <c r="BM3238" s="227" t="s">
        <v>4977</v>
      </c>
    </row>
    <row r="3239" s="2" customFormat="1" ht="37.8" customHeight="1">
      <c r="A3239" s="41"/>
      <c r="B3239" s="42"/>
      <c r="C3239" s="216" t="s">
        <v>4978</v>
      </c>
      <c r="D3239" s="216" t="s">
        <v>183</v>
      </c>
      <c r="E3239" s="217" t="s">
        <v>4979</v>
      </c>
      <c r="F3239" s="218" t="s">
        <v>4980</v>
      </c>
      <c r="G3239" s="219" t="s">
        <v>420</v>
      </c>
      <c r="H3239" s="220">
        <v>64</v>
      </c>
      <c r="I3239" s="221"/>
      <c r="J3239" s="222">
        <f>ROUND(I3239*H3239,2)</f>
        <v>0</v>
      </c>
      <c r="K3239" s="218" t="s">
        <v>187</v>
      </c>
      <c r="L3239" s="47"/>
      <c r="M3239" s="223" t="s">
        <v>19</v>
      </c>
      <c r="N3239" s="224" t="s">
        <v>42</v>
      </c>
      <c r="O3239" s="87"/>
      <c r="P3239" s="225">
        <f>O3239*H3239</f>
        <v>0</v>
      </c>
      <c r="Q3239" s="225">
        <v>0.00044999999999999999</v>
      </c>
      <c r="R3239" s="225">
        <f>Q3239*H3239</f>
        <v>0.028799999999999999</v>
      </c>
      <c r="S3239" s="225">
        <v>0</v>
      </c>
      <c r="T3239" s="226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7" t="s">
        <v>308</v>
      </c>
      <c r="AT3239" s="227" t="s">
        <v>183</v>
      </c>
      <c r="AU3239" s="227" t="s">
        <v>80</v>
      </c>
      <c r="AY3239" s="20" t="s">
        <v>181</v>
      </c>
      <c r="BE3239" s="228">
        <f>IF(N3239="základní",J3239,0)</f>
        <v>0</v>
      </c>
      <c r="BF3239" s="228">
        <f>IF(N3239="snížená",J3239,0)</f>
        <v>0</v>
      </c>
      <c r="BG3239" s="228">
        <f>IF(N3239="zákl. přenesená",J3239,0)</f>
        <v>0</v>
      </c>
      <c r="BH3239" s="228">
        <f>IF(N3239="sníž. přenesená",J3239,0)</f>
        <v>0</v>
      </c>
      <c r="BI3239" s="228">
        <f>IF(N3239="nulová",J3239,0)</f>
        <v>0</v>
      </c>
      <c r="BJ3239" s="20" t="s">
        <v>78</v>
      </c>
      <c r="BK3239" s="228">
        <f>ROUND(I3239*H3239,2)</f>
        <v>0</v>
      </c>
      <c r="BL3239" s="20" t="s">
        <v>308</v>
      </c>
      <c r="BM3239" s="227" t="s">
        <v>4981</v>
      </c>
    </row>
    <row r="3240" s="2" customFormat="1">
      <c r="A3240" s="41"/>
      <c r="B3240" s="42"/>
      <c r="C3240" s="43"/>
      <c r="D3240" s="229" t="s">
        <v>190</v>
      </c>
      <c r="E3240" s="43"/>
      <c r="F3240" s="230" t="s">
        <v>4982</v>
      </c>
      <c r="G3240" s="43"/>
      <c r="H3240" s="43"/>
      <c r="I3240" s="231"/>
      <c r="J3240" s="43"/>
      <c r="K3240" s="43"/>
      <c r="L3240" s="47"/>
      <c r="M3240" s="232"/>
      <c r="N3240" s="233"/>
      <c r="O3240" s="87"/>
      <c r="P3240" s="87"/>
      <c r="Q3240" s="87"/>
      <c r="R3240" s="87"/>
      <c r="S3240" s="87"/>
      <c r="T3240" s="88"/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T3240" s="20" t="s">
        <v>190</v>
      </c>
      <c r="AU3240" s="20" t="s">
        <v>80</v>
      </c>
    </row>
    <row r="3241" s="2" customFormat="1" ht="33" customHeight="1">
      <c r="A3241" s="41"/>
      <c r="B3241" s="42"/>
      <c r="C3241" s="278" t="s">
        <v>4983</v>
      </c>
      <c r="D3241" s="278" t="s">
        <v>296</v>
      </c>
      <c r="E3241" s="279" t="s">
        <v>4984</v>
      </c>
      <c r="F3241" s="280" t="s">
        <v>4985</v>
      </c>
      <c r="G3241" s="281" t="s">
        <v>420</v>
      </c>
      <c r="H3241" s="282">
        <v>28</v>
      </c>
      <c r="I3241" s="283"/>
      <c r="J3241" s="284">
        <f>ROUND(I3241*H3241,2)</f>
        <v>0</v>
      </c>
      <c r="K3241" s="280" t="s">
        <v>19</v>
      </c>
      <c r="L3241" s="285"/>
      <c r="M3241" s="286" t="s">
        <v>19</v>
      </c>
      <c r="N3241" s="287" t="s">
        <v>42</v>
      </c>
      <c r="O3241" s="87"/>
      <c r="P3241" s="225">
        <f>O3241*H3241</f>
        <v>0</v>
      </c>
      <c r="Q3241" s="225">
        <v>0.016</v>
      </c>
      <c r="R3241" s="225">
        <f>Q3241*H3241</f>
        <v>0.44800000000000001</v>
      </c>
      <c r="S3241" s="225">
        <v>0</v>
      </c>
      <c r="T3241" s="226">
        <f>S3241*H3241</f>
        <v>0</v>
      </c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R3241" s="227" t="s">
        <v>410</v>
      </c>
      <c r="AT3241" s="227" t="s">
        <v>296</v>
      </c>
      <c r="AU3241" s="227" t="s">
        <v>80</v>
      </c>
      <c r="AY3241" s="20" t="s">
        <v>181</v>
      </c>
      <c r="BE3241" s="228">
        <f>IF(N3241="základní",J3241,0)</f>
        <v>0</v>
      </c>
      <c r="BF3241" s="228">
        <f>IF(N3241="snížená",J3241,0)</f>
        <v>0</v>
      </c>
      <c r="BG3241" s="228">
        <f>IF(N3241="zákl. přenesená",J3241,0)</f>
        <v>0</v>
      </c>
      <c r="BH3241" s="228">
        <f>IF(N3241="sníž. přenesená",J3241,0)</f>
        <v>0</v>
      </c>
      <c r="BI3241" s="228">
        <f>IF(N3241="nulová",J3241,0)</f>
        <v>0</v>
      </c>
      <c r="BJ3241" s="20" t="s">
        <v>78</v>
      </c>
      <c r="BK3241" s="228">
        <f>ROUND(I3241*H3241,2)</f>
        <v>0</v>
      </c>
      <c r="BL3241" s="20" t="s">
        <v>308</v>
      </c>
      <c r="BM3241" s="227" t="s">
        <v>4986</v>
      </c>
    </row>
    <row r="3242" s="14" customFormat="1">
      <c r="A3242" s="14"/>
      <c r="B3242" s="245"/>
      <c r="C3242" s="246"/>
      <c r="D3242" s="236" t="s">
        <v>192</v>
      </c>
      <c r="E3242" s="247" t="s">
        <v>19</v>
      </c>
      <c r="F3242" s="248" t="s">
        <v>4987</v>
      </c>
      <c r="G3242" s="246"/>
      <c r="H3242" s="249">
        <v>28</v>
      </c>
      <c r="I3242" s="250"/>
      <c r="J3242" s="246"/>
      <c r="K3242" s="246"/>
      <c r="L3242" s="251"/>
      <c r="M3242" s="252"/>
      <c r="N3242" s="253"/>
      <c r="O3242" s="253"/>
      <c r="P3242" s="253"/>
      <c r="Q3242" s="253"/>
      <c r="R3242" s="253"/>
      <c r="S3242" s="253"/>
      <c r="T3242" s="25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T3242" s="255" t="s">
        <v>192</v>
      </c>
      <c r="AU3242" s="255" t="s">
        <v>80</v>
      </c>
      <c r="AV3242" s="14" t="s">
        <v>80</v>
      </c>
      <c r="AW3242" s="14" t="s">
        <v>194</v>
      </c>
      <c r="AX3242" s="14" t="s">
        <v>78</v>
      </c>
      <c r="AY3242" s="255" t="s">
        <v>181</v>
      </c>
    </row>
    <row r="3243" s="2" customFormat="1" ht="33" customHeight="1">
      <c r="A3243" s="41"/>
      <c r="B3243" s="42"/>
      <c r="C3243" s="278" t="s">
        <v>4988</v>
      </c>
      <c r="D3243" s="278" t="s">
        <v>296</v>
      </c>
      <c r="E3243" s="279" t="s">
        <v>4989</v>
      </c>
      <c r="F3243" s="280" t="s">
        <v>4990</v>
      </c>
      <c r="G3243" s="281" t="s">
        <v>420</v>
      </c>
      <c r="H3243" s="282">
        <v>20</v>
      </c>
      <c r="I3243" s="283"/>
      <c r="J3243" s="284">
        <f>ROUND(I3243*H3243,2)</f>
        <v>0</v>
      </c>
      <c r="K3243" s="280" t="s">
        <v>19</v>
      </c>
      <c r="L3243" s="285"/>
      <c r="M3243" s="286" t="s">
        <v>19</v>
      </c>
      <c r="N3243" s="287" t="s">
        <v>42</v>
      </c>
      <c r="O3243" s="87"/>
      <c r="P3243" s="225">
        <f>O3243*H3243</f>
        <v>0</v>
      </c>
      <c r="Q3243" s="225">
        <v>0.016</v>
      </c>
      <c r="R3243" s="225">
        <f>Q3243*H3243</f>
        <v>0.32000000000000001</v>
      </c>
      <c r="S3243" s="225">
        <v>0</v>
      </c>
      <c r="T3243" s="226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7" t="s">
        <v>410</v>
      </c>
      <c r="AT3243" s="227" t="s">
        <v>296</v>
      </c>
      <c r="AU3243" s="227" t="s">
        <v>80</v>
      </c>
      <c r="AY3243" s="20" t="s">
        <v>181</v>
      </c>
      <c r="BE3243" s="228">
        <f>IF(N3243="základní",J3243,0)</f>
        <v>0</v>
      </c>
      <c r="BF3243" s="228">
        <f>IF(N3243="snížená",J3243,0)</f>
        <v>0</v>
      </c>
      <c r="BG3243" s="228">
        <f>IF(N3243="zákl. přenesená",J3243,0)</f>
        <v>0</v>
      </c>
      <c r="BH3243" s="228">
        <f>IF(N3243="sníž. přenesená",J3243,0)</f>
        <v>0</v>
      </c>
      <c r="BI3243" s="228">
        <f>IF(N3243="nulová",J3243,0)</f>
        <v>0</v>
      </c>
      <c r="BJ3243" s="20" t="s">
        <v>78</v>
      </c>
      <c r="BK3243" s="228">
        <f>ROUND(I3243*H3243,2)</f>
        <v>0</v>
      </c>
      <c r="BL3243" s="20" t="s">
        <v>308</v>
      </c>
      <c r="BM3243" s="227" t="s">
        <v>4991</v>
      </c>
    </row>
    <row r="3244" s="14" customFormat="1">
      <c r="A3244" s="14"/>
      <c r="B3244" s="245"/>
      <c r="C3244" s="246"/>
      <c r="D3244" s="236" t="s">
        <v>192</v>
      </c>
      <c r="E3244" s="247" t="s">
        <v>19</v>
      </c>
      <c r="F3244" s="248" t="s">
        <v>4992</v>
      </c>
      <c r="G3244" s="246"/>
      <c r="H3244" s="249">
        <v>20</v>
      </c>
      <c r="I3244" s="250"/>
      <c r="J3244" s="246"/>
      <c r="K3244" s="246"/>
      <c r="L3244" s="251"/>
      <c r="M3244" s="252"/>
      <c r="N3244" s="253"/>
      <c r="O3244" s="253"/>
      <c r="P3244" s="253"/>
      <c r="Q3244" s="253"/>
      <c r="R3244" s="253"/>
      <c r="S3244" s="253"/>
      <c r="T3244" s="25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55" t="s">
        <v>192</v>
      </c>
      <c r="AU3244" s="255" t="s">
        <v>80</v>
      </c>
      <c r="AV3244" s="14" t="s">
        <v>80</v>
      </c>
      <c r="AW3244" s="14" t="s">
        <v>194</v>
      </c>
      <c r="AX3244" s="14" t="s">
        <v>71</v>
      </c>
      <c r="AY3244" s="255" t="s">
        <v>181</v>
      </c>
    </row>
    <row r="3245" s="2" customFormat="1" ht="24.15" customHeight="1">
      <c r="A3245" s="41"/>
      <c r="B3245" s="42"/>
      <c r="C3245" s="278" t="s">
        <v>4993</v>
      </c>
      <c r="D3245" s="278" t="s">
        <v>296</v>
      </c>
      <c r="E3245" s="279" t="s">
        <v>4994</v>
      </c>
      <c r="F3245" s="280" t="s">
        <v>4995</v>
      </c>
      <c r="G3245" s="281" t="s">
        <v>420</v>
      </c>
      <c r="H3245" s="282">
        <v>2</v>
      </c>
      <c r="I3245" s="283"/>
      <c r="J3245" s="284">
        <f>ROUND(I3245*H3245,2)</f>
        <v>0</v>
      </c>
      <c r="K3245" s="280" t="s">
        <v>19</v>
      </c>
      <c r="L3245" s="285"/>
      <c r="M3245" s="286" t="s">
        <v>19</v>
      </c>
      <c r="N3245" s="287" t="s">
        <v>42</v>
      </c>
      <c r="O3245" s="87"/>
      <c r="P3245" s="225">
        <f>O3245*H3245</f>
        <v>0</v>
      </c>
      <c r="Q3245" s="225">
        <v>0.016</v>
      </c>
      <c r="R3245" s="225">
        <f>Q3245*H3245</f>
        <v>0.032000000000000001</v>
      </c>
      <c r="S3245" s="225">
        <v>0</v>
      </c>
      <c r="T3245" s="226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7" t="s">
        <v>410</v>
      </c>
      <c r="AT3245" s="227" t="s">
        <v>296</v>
      </c>
      <c r="AU3245" s="227" t="s">
        <v>80</v>
      </c>
      <c r="AY3245" s="20" t="s">
        <v>181</v>
      </c>
      <c r="BE3245" s="228">
        <f>IF(N3245="základní",J3245,0)</f>
        <v>0</v>
      </c>
      <c r="BF3245" s="228">
        <f>IF(N3245="snížená",J3245,0)</f>
        <v>0</v>
      </c>
      <c r="BG3245" s="228">
        <f>IF(N3245="zákl. přenesená",J3245,0)</f>
        <v>0</v>
      </c>
      <c r="BH3245" s="228">
        <f>IF(N3245="sníž. přenesená",J3245,0)</f>
        <v>0</v>
      </c>
      <c r="BI3245" s="228">
        <f>IF(N3245="nulová",J3245,0)</f>
        <v>0</v>
      </c>
      <c r="BJ3245" s="20" t="s">
        <v>78</v>
      </c>
      <c r="BK3245" s="228">
        <f>ROUND(I3245*H3245,2)</f>
        <v>0</v>
      </c>
      <c r="BL3245" s="20" t="s">
        <v>308</v>
      </c>
      <c r="BM3245" s="227" t="s">
        <v>4996</v>
      </c>
    </row>
    <row r="3246" s="14" customFormat="1">
      <c r="A3246" s="14"/>
      <c r="B3246" s="245"/>
      <c r="C3246" s="246"/>
      <c r="D3246" s="236" t="s">
        <v>192</v>
      </c>
      <c r="E3246" s="247" t="s">
        <v>19</v>
      </c>
      <c r="F3246" s="248" t="s">
        <v>4670</v>
      </c>
      <c r="G3246" s="246"/>
      <c r="H3246" s="249">
        <v>2</v>
      </c>
      <c r="I3246" s="250"/>
      <c r="J3246" s="246"/>
      <c r="K3246" s="246"/>
      <c r="L3246" s="251"/>
      <c r="M3246" s="252"/>
      <c r="N3246" s="253"/>
      <c r="O3246" s="253"/>
      <c r="P3246" s="253"/>
      <c r="Q3246" s="253"/>
      <c r="R3246" s="253"/>
      <c r="S3246" s="253"/>
      <c r="T3246" s="25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T3246" s="255" t="s">
        <v>192</v>
      </c>
      <c r="AU3246" s="255" t="s">
        <v>80</v>
      </c>
      <c r="AV3246" s="14" t="s">
        <v>80</v>
      </c>
      <c r="AW3246" s="14" t="s">
        <v>194</v>
      </c>
      <c r="AX3246" s="14" t="s">
        <v>71</v>
      </c>
      <c r="AY3246" s="255" t="s">
        <v>181</v>
      </c>
    </row>
    <row r="3247" s="2" customFormat="1" ht="37.8" customHeight="1">
      <c r="A3247" s="41"/>
      <c r="B3247" s="42"/>
      <c r="C3247" s="278" t="s">
        <v>4997</v>
      </c>
      <c r="D3247" s="278" t="s">
        <v>296</v>
      </c>
      <c r="E3247" s="279" t="s">
        <v>4998</v>
      </c>
      <c r="F3247" s="280" t="s">
        <v>4999</v>
      </c>
      <c r="G3247" s="281" t="s">
        <v>420</v>
      </c>
      <c r="H3247" s="282">
        <v>1</v>
      </c>
      <c r="I3247" s="283"/>
      <c r="J3247" s="284">
        <f>ROUND(I3247*H3247,2)</f>
        <v>0</v>
      </c>
      <c r="K3247" s="280" t="s">
        <v>19</v>
      </c>
      <c r="L3247" s="285"/>
      <c r="M3247" s="286" t="s">
        <v>19</v>
      </c>
      <c r="N3247" s="287" t="s">
        <v>42</v>
      </c>
      <c r="O3247" s="87"/>
      <c r="P3247" s="225">
        <f>O3247*H3247</f>
        <v>0</v>
      </c>
      <c r="Q3247" s="225">
        <v>0.016</v>
      </c>
      <c r="R3247" s="225">
        <f>Q3247*H3247</f>
        <v>0.016</v>
      </c>
      <c r="S3247" s="225">
        <v>0</v>
      </c>
      <c r="T3247" s="226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7" t="s">
        <v>410</v>
      </c>
      <c r="AT3247" s="227" t="s">
        <v>296</v>
      </c>
      <c r="AU3247" s="227" t="s">
        <v>80</v>
      </c>
      <c r="AY3247" s="20" t="s">
        <v>181</v>
      </c>
      <c r="BE3247" s="228">
        <f>IF(N3247="základní",J3247,0)</f>
        <v>0</v>
      </c>
      <c r="BF3247" s="228">
        <f>IF(N3247="snížená",J3247,0)</f>
        <v>0</v>
      </c>
      <c r="BG3247" s="228">
        <f>IF(N3247="zákl. přenesená",J3247,0)</f>
        <v>0</v>
      </c>
      <c r="BH3247" s="228">
        <f>IF(N3247="sníž. přenesená",J3247,0)</f>
        <v>0</v>
      </c>
      <c r="BI3247" s="228">
        <f>IF(N3247="nulová",J3247,0)</f>
        <v>0</v>
      </c>
      <c r="BJ3247" s="20" t="s">
        <v>78</v>
      </c>
      <c r="BK3247" s="228">
        <f>ROUND(I3247*H3247,2)</f>
        <v>0</v>
      </c>
      <c r="BL3247" s="20" t="s">
        <v>308</v>
      </c>
      <c r="BM3247" s="227" t="s">
        <v>5000</v>
      </c>
    </row>
    <row r="3248" s="2" customFormat="1" ht="37.8" customHeight="1">
      <c r="A3248" s="41"/>
      <c r="B3248" s="42"/>
      <c r="C3248" s="278" t="s">
        <v>5001</v>
      </c>
      <c r="D3248" s="278" t="s">
        <v>296</v>
      </c>
      <c r="E3248" s="279" t="s">
        <v>5002</v>
      </c>
      <c r="F3248" s="280" t="s">
        <v>5003</v>
      </c>
      <c r="G3248" s="281" t="s">
        <v>420</v>
      </c>
      <c r="H3248" s="282">
        <v>30</v>
      </c>
      <c r="I3248" s="283"/>
      <c r="J3248" s="284">
        <f>ROUND(I3248*H3248,2)</f>
        <v>0</v>
      </c>
      <c r="K3248" s="280" t="s">
        <v>19</v>
      </c>
      <c r="L3248" s="285"/>
      <c r="M3248" s="286" t="s">
        <v>19</v>
      </c>
      <c r="N3248" s="287" t="s">
        <v>42</v>
      </c>
      <c r="O3248" s="87"/>
      <c r="P3248" s="225">
        <f>O3248*H3248</f>
        <v>0</v>
      </c>
      <c r="Q3248" s="225">
        <v>0.016</v>
      </c>
      <c r="R3248" s="225">
        <f>Q3248*H3248</f>
        <v>0.47999999999999998</v>
      </c>
      <c r="S3248" s="225">
        <v>0</v>
      </c>
      <c r="T3248" s="226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7" t="s">
        <v>410</v>
      </c>
      <c r="AT3248" s="227" t="s">
        <v>296</v>
      </c>
      <c r="AU3248" s="227" t="s">
        <v>80</v>
      </c>
      <c r="AY3248" s="20" t="s">
        <v>181</v>
      </c>
      <c r="BE3248" s="228">
        <f>IF(N3248="základní",J3248,0)</f>
        <v>0</v>
      </c>
      <c r="BF3248" s="228">
        <f>IF(N3248="snížená",J3248,0)</f>
        <v>0</v>
      </c>
      <c r="BG3248" s="228">
        <f>IF(N3248="zákl. přenesená",J3248,0)</f>
        <v>0</v>
      </c>
      <c r="BH3248" s="228">
        <f>IF(N3248="sníž. přenesená",J3248,0)</f>
        <v>0</v>
      </c>
      <c r="BI3248" s="228">
        <f>IF(N3248="nulová",J3248,0)</f>
        <v>0</v>
      </c>
      <c r="BJ3248" s="20" t="s">
        <v>78</v>
      </c>
      <c r="BK3248" s="228">
        <f>ROUND(I3248*H3248,2)</f>
        <v>0</v>
      </c>
      <c r="BL3248" s="20" t="s">
        <v>308</v>
      </c>
      <c r="BM3248" s="227" t="s">
        <v>5004</v>
      </c>
    </row>
    <row r="3249" s="14" customFormat="1">
      <c r="A3249" s="14"/>
      <c r="B3249" s="245"/>
      <c r="C3249" s="246"/>
      <c r="D3249" s="236" t="s">
        <v>192</v>
      </c>
      <c r="E3249" s="247" t="s">
        <v>19</v>
      </c>
      <c r="F3249" s="248" t="s">
        <v>5005</v>
      </c>
      <c r="G3249" s="246"/>
      <c r="H3249" s="249">
        <v>30</v>
      </c>
      <c r="I3249" s="250"/>
      <c r="J3249" s="246"/>
      <c r="K3249" s="246"/>
      <c r="L3249" s="251"/>
      <c r="M3249" s="252"/>
      <c r="N3249" s="253"/>
      <c r="O3249" s="253"/>
      <c r="P3249" s="253"/>
      <c r="Q3249" s="253"/>
      <c r="R3249" s="253"/>
      <c r="S3249" s="253"/>
      <c r="T3249" s="25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T3249" s="255" t="s">
        <v>192</v>
      </c>
      <c r="AU3249" s="255" t="s">
        <v>80</v>
      </c>
      <c r="AV3249" s="14" t="s">
        <v>80</v>
      </c>
      <c r="AW3249" s="14" t="s">
        <v>194</v>
      </c>
      <c r="AX3249" s="14" t="s">
        <v>71</v>
      </c>
      <c r="AY3249" s="255" t="s">
        <v>181</v>
      </c>
    </row>
    <row r="3250" s="2" customFormat="1" ht="37.8" customHeight="1">
      <c r="A3250" s="41"/>
      <c r="B3250" s="42"/>
      <c r="C3250" s="216" t="s">
        <v>5006</v>
      </c>
      <c r="D3250" s="216" t="s">
        <v>183</v>
      </c>
      <c r="E3250" s="217" t="s">
        <v>5007</v>
      </c>
      <c r="F3250" s="218" t="s">
        <v>5008</v>
      </c>
      <c r="G3250" s="219" t="s">
        <v>420</v>
      </c>
      <c r="H3250" s="220">
        <v>5</v>
      </c>
      <c r="I3250" s="221"/>
      <c r="J3250" s="222">
        <f>ROUND(I3250*H3250,2)</f>
        <v>0</v>
      </c>
      <c r="K3250" s="218" t="s">
        <v>187</v>
      </c>
      <c r="L3250" s="47"/>
      <c r="M3250" s="223" t="s">
        <v>19</v>
      </c>
      <c r="N3250" s="224" t="s">
        <v>42</v>
      </c>
      <c r="O3250" s="87"/>
      <c r="P3250" s="225">
        <f>O3250*H3250</f>
        <v>0</v>
      </c>
      <c r="Q3250" s="225">
        <v>0.00046000000000000001</v>
      </c>
      <c r="R3250" s="225">
        <f>Q3250*H3250</f>
        <v>0.0023</v>
      </c>
      <c r="S3250" s="225">
        <v>0</v>
      </c>
      <c r="T3250" s="226">
        <f>S3250*H3250</f>
        <v>0</v>
      </c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R3250" s="227" t="s">
        <v>308</v>
      </c>
      <c r="AT3250" s="227" t="s">
        <v>183</v>
      </c>
      <c r="AU3250" s="227" t="s">
        <v>80</v>
      </c>
      <c r="AY3250" s="20" t="s">
        <v>181</v>
      </c>
      <c r="BE3250" s="228">
        <f>IF(N3250="základní",J3250,0)</f>
        <v>0</v>
      </c>
      <c r="BF3250" s="228">
        <f>IF(N3250="snížená",J3250,0)</f>
        <v>0</v>
      </c>
      <c r="BG3250" s="228">
        <f>IF(N3250="zákl. přenesená",J3250,0)</f>
        <v>0</v>
      </c>
      <c r="BH3250" s="228">
        <f>IF(N3250="sníž. přenesená",J3250,0)</f>
        <v>0</v>
      </c>
      <c r="BI3250" s="228">
        <f>IF(N3250="nulová",J3250,0)</f>
        <v>0</v>
      </c>
      <c r="BJ3250" s="20" t="s">
        <v>78</v>
      </c>
      <c r="BK3250" s="228">
        <f>ROUND(I3250*H3250,2)</f>
        <v>0</v>
      </c>
      <c r="BL3250" s="20" t="s">
        <v>308</v>
      </c>
      <c r="BM3250" s="227" t="s">
        <v>5009</v>
      </c>
    </row>
    <row r="3251" s="2" customFormat="1">
      <c r="A3251" s="41"/>
      <c r="B3251" s="42"/>
      <c r="C3251" s="43"/>
      <c r="D3251" s="229" t="s">
        <v>190</v>
      </c>
      <c r="E3251" s="43"/>
      <c r="F3251" s="230" t="s">
        <v>5010</v>
      </c>
      <c r="G3251" s="43"/>
      <c r="H3251" s="43"/>
      <c r="I3251" s="231"/>
      <c r="J3251" s="43"/>
      <c r="K3251" s="43"/>
      <c r="L3251" s="47"/>
      <c r="M3251" s="232"/>
      <c r="N3251" s="233"/>
      <c r="O3251" s="87"/>
      <c r="P3251" s="87"/>
      <c r="Q3251" s="87"/>
      <c r="R3251" s="87"/>
      <c r="S3251" s="87"/>
      <c r="T3251" s="88"/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T3251" s="20" t="s">
        <v>190</v>
      </c>
      <c r="AU3251" s="20" t="s">
        <v>80</v>
      </c>
    </row>
    <row r="3252" s="2" customFormat="1" ht="24.15" customHeight="1">
      <c r="A3252" s="41"/>
      <c r="B3252" s="42"/>
      <c r="C3252" s="278" t="s">
        <v>5011</v>
      </c>
      <c r="D3252" s="278" t="s">
        <v>296</v>
      </c>
      <c r="E3252" s="279" t="s">
        <v>5012</v>
      </c>
      <c r="F3252" s="280" t="s">
        <v>5013</v>
      </c>
      <c r="G3252" s="281" t="s">
        <v>420</v>
      </c>
      <c r="H3252" s="282">
        <v>1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0.035000000000000003</v>
      </c>
      <c r="R3252" s="225">
        <f>Q3252*H3252</f>
        <v>0.035000000000000003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410</v>
      </c>
      <c r="AT3252" s="227" t="s">
        <v>296</v>
      </c>
      <c r="AU3252" s="227" t="s">
        <v>80</v>
      </c>
      <c r="AY3252" s="20" t="s">
        <v>181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308</v>
      </c>
      <c r="BM3252" s="227" t="s">
        <v>5014</v>
      </c>
    </row>
    <row r="3253" s="2" customFormat="1" ht="37.8" customHeight="1">
      <c r="A3253" s="41"/>
      <c r="B3253" s="42"/>
      <c r="C3253" s="278" t="s">
        <v>5015</v>
      </c>
      <c r="D3253" s="278" t="s">
        <v>296</v>
      </c>
      <c r="E3253" s="279" t="s">
        <v>5016</v>
      </c>
      <c r="F3253" s="280" t="s">
        <v>5017</v>
      </c>
      <c r="G3253" s="281" t="s">
        <v>420</v>
      </c>
      <c r="H3253" s="282">
        <v>1</v>
      </c>
      <c r="I3253" s="283"/>
      <c r="J3253" s="284">
        <f>ROUND(I3253*H3253,2)</f>
        <v>0</v>
      </c>
      <c r="K3253" s="280" t="s">
        <v>19</v>
      </c>
      <c r="L3253" s="285"/>
      <c r="M3253" s="286" t="s">
        <v>19</v>
      </c>
      <c r="N3253" s="287" t="s">
        <v>42</v>
      </c>
      <c r="O3253" s="87"/>
      <c r="P3253" s="225">
        <f>O3253*H3253</f>
        <v>0</v>
      </c>
      <c r="Q3253" s="225">
        <v>0.041000000000000002</v>
      </c>
      <c r="R3253" s="225">
        <f>Q3253*H3253</f>
        <v>0.041000000000000002</v>
      </c>
      <c r="S3253" s="225">
        <v>0</v>
      </c>
      <c r="T3253" s="226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7" t="s">
        <v>410</v>
      </c>
      <c r="AT3253" s="227" t="s">
        <v>296</v>
      </c>
      <c r="AU3253" s="227" t="s">
        <v>80</v>
      </c>
      <c r="AY3253" s="20" t="s">
        <v>181</v>
      </c>
      <c r="BE3253" s="228">
        <f>IF(N3253="základní",J3253,0)</f>
        <v>0</v>
      </c>
      <c r="BF3253" s="228">
        <f>IF(N3253="snížená",J3253,0)</f>
        <v>0</v>
      </c>
      <c r="BG3253" s="228">
        <f>IF(N3253="zákl. přenesená",J3253,0)</f>
        <v>0</v>
      </c>
      <c r="BH3253" s="228">
        <f>IF(N3253="sníž. přenesená",J3253,0)</f>
        <v>0</v>
      </c>
      <c r="BI3253" s="228">
        <f>IF(N3253="nulová",J3253,0)</f>
        <v>0</v>
      </c>
      <c r="BJ3253" s="20" t="s">
        <v>78</v>
      </c>
      <c r="BK3253" s="228">
        <f>ROUND(I3253*H3253,2)</f>
        <v>0</v>
      </c>
      <c r="BL3253" s="20" t="s">
        <v>308</v>
      </c>
      <c r="BM3253" s="227" t="s">
        <v>5018</v>
      </c>
    </row>
    <row r="3254" s="2" customFormat="1" ht="33" customHeight="1">
      <c r="A3254" s="41"/>
      <c r="B3254" s="42"/>
      <c r="C3254" s="278" t="s">
        <v>5019</v>
      </c>
      <c r="D3254" s="278" t="s">
        <v>296</v>
      </c>
      <c r="E3254" s="279" t="s">
        <v>5020</v>
      </c>
      <c r="F3254" s="280" t="s">
        <v>5021</v>
      </c>
      <c r="G3254" s="281" t="s">
        <v>420</v>
      </c>
      <c r="H3254" s="282">
        <v>1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0.035000000000000003</v>
      </c>
      <c r="R3254" s="225">
        <f>Q3254*H3254</f>
        <v>0.035000000000000003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410</v>
      </c>
      <c r="AT3254" s="227" t="s">
        <v>296</v>
      </c>
      <c r="AU3254" s="227" t="s">
        <v>80</v>
      </c>
      <c r="AY3254" s="20" t="s">
        <v>181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308</v>
      </c>
      <c r="BM3254" s="227" t="s">
        <v>5022</v>
      </c>
    </row>
    <row r="3255" s="2" customFormat="1" ht="33" customHeight="1">
      <c r="A3255" s="41"/>
      <c r="B3255" s="42"/>
      <c r="C3255" s="278" t="s">
        <v>5023</v>
      </c>
      <c r="D3255" s="278" t="s">
        <v>296</v>
      </c>
      <c r="E3255" s="279" t="s">
        <v>5024</v>
      </c>
      <c r="F3255" s="280" t="s">
        <v>5025</v>
      </c>
      <c r="G3255" s="281" t="s">
        <v>420</v>
      </c>
      <c r="H3255" s="282">
        <v>1</v>
      </c>
      <c r="I3255" s="283"/>
      <c r="J3255" s="284">
        <f>ROUND(I3255*H3255,2)</f>
        <v>0</v>
      </c>
      <c r="K3255" s="280" t="s">
        <v>19</v>
      </c>
      <c r="L3255" s="285"/>
      <c r="M3255" s="286" t="s">
        <v>19</v>
      </c>
      <c r="N3255" s="287" t="s">
        <v>42</v>
      </c>
      <c r="O3255" s="87"/>
      <c r="P3255" s="225">
        <f>O3255*H3255</f>
        <v>0</v>
      </c>
      <c r="Q3255" s="225">
        <v>0.035000000000000003</v>
      </c>
      <c r="R3255" s="225">
        <f>Q3255*H3255</f>
        <v>0.035000000000000003</v>
      </c>
      <c r="S3255" s="225">
        <v>0</v>
      </c>
      <c r="T3255" s="226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7" t="s">
        <v>410</v>
      </c>
      <c r="AT3255" s="227" t="s">
        <v>296</v>
      </c>
      <c r="AU3255" s="227" t="s">
        <v>80</v>
      </c>
      <c r="AY3255" s="20" t="s">
        <v>181</v>
      </c>
      <c r="BE3255" s="228">
        <f>IF(N3255="základní",J3255,0)</f>
        <v>0</v>
      </c>
      <c r="BF3255" s="228">
        <f>IF(N3255="snížená",J3255,0)</f>
        <v>0</v>
      </c>
      <c r="BG3255" s="228">
        <f>IF(N3255="zákl. přenesená",J3255,0)</f>
        <v>0</v>
      </c>
      <c r="BH3255" s="228">
        <f>IF(N3255="sníž. přenesená",J3255,0)</f>
        <v>0</v>
      </c>
      <c r="BI3255" s="228">
        <f>IF(N3255="nulová",J3255,0)</f>
        <v>0</v>
      </c>
      <c r="BJ3255" s="20" t="s">
        <v>78</v>
      </c>
      <c r="BK3255" s="228">
        <f>ROUND(I3255*H3255,2)</f>
        <v>0</v>
      </c>
      <c r="BL3255" s="20" t="s">
        <v>308</v>
      </c>
      <c r="BM3255" s="227" t="s">
        <v>5026</v>
      </c>
    </row>
    <row r="3256" s="2" customFormat="1" ht="33" customHeight="1">
      <c r="A3256" s="41"/>
      <c r="B3256" s="42"/>
      <c r="C3256" s="278" t="s">
        <v>5027</v>
      </c>
      <c r="D3256" s="278" t="s">
        <v>296</v>
      </c>
      <c r="E3256" s="279" t="s">
        <v>5028</v>
      </c>
      <c r="F3256" s="280" t="s">
        <v>5029</v>
      </c>
      <c r="G3256" s="281" t="s">
        <v>420</v>
      </c>
      <c r="H3256" s="282">
        <v>1</v>
      </c>
      <c r="I3256" s="283"/>
      <c r="J3256" s="284">
        <f>ROUND(I3256*H3256,2)</f>
        <v>0</v>
      </c>
      <c r="K3256" s="280" t="s">
        <v>19</v>
      </c>
      <c r="L3256" s="285"/>
      <c r="M3256" s="286" t="s">
        <v>19</v>
      </c>
      <c r="N3256" s="287" t="s">
        <v>42</v>
      </c>
      <c r="O3256" s="87"/>
      <c r="P3256" s="225">
        <f>O3256*H3256</f>
        <v>0</v>
      </c>
      <c r="Q3256" s="225">
        <v>0.025999999999999999</v>
      </c>
      <c r="R3256" s="225">
        <f>Q3256*H3256</f>
        <v>0.025999999999999999</v>
      </c>
      <c r="S3256" s="225">
        <v>0</v>
      </c>
      <c r="T3256" s="226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7" t="s">
        <v>410</v>
      </c>
      <c r="AT3256" s="227" t="s">
        <v>296</v>
      </c>
      <c r="AU3256" s="227" t="s">
        <v>80</v>
      </c>
      <c r="AY3256" s="20" t="s">
        <v>181</v>
      </c>
      <c r="BE3256" s="228">
        <f>IF(N3256="základní",J3256,0)</f>
        <v>0</v>
      </c>
      <c r="BF3256" s="228">
        <f>IF(N3256="snížená",J3256,0)</f>
        <v>0</v>
      </c>
      <c r="BG3256" s="228">
        <f>IF(N3256="zákl. přenesená",J3256,0)</f>
        <v>0</v>
      </c>
      <c r="BH3256" s="228">
        <f>IF(N3256="sníž. přenesená",J3256,0)</f>
        <v>0</v>
      </c>
      <c r="BI3256" s="228">
        <f>IF(N3256="nulová",J3256,0)</f>
        <v>0</v>
      </c>
      <c r="BJ3256" s="20" t="s">
        <v>78</v>
      </c>
      <c r="BK3256" s="228">
        <f>ROUND(I3256*H3256,2)</f>
        <v>0</v>
      </c>
      <c r="BL3256" s="20" t="s">
        <v>308</v>
      </c>
      <c r="BM3256" s="227" t="s">
        <v>5030</v>
      </c>
    </row>
    <row r="3257" s="2" customFormat="1" ht="37.8" customHeight="1">
      <c r="A3257" s="41"/>
      <c r="B3257" s="42"/>
      <c r="C3257" s="216" t="s">
        <v>5031</v>
      </c>
      <c r="D3257" s="216" t="s">
        <v>183</v>
      </c>
      <c r="E3257" s="217" t="s">
        <v>5032</v>
      </c>
      <c r="F3257" s="218" t="s">
        <v>5033</v>
      </c>
      <c r="G3257" s="219" t="s">
        <v>420</v>
      </c>
      <c r="H3257" s="220">
        <v>5</v>
      </c>
      <c r="I3257" s="221"/>
      <c r="J3257" s="222">
        <f>ROUND(I3257*H3257,2)</f>
        <v>0</v>
      </c>
      <c r="K3257" s="218" t="s">
        <v>187</v>
      </c>
      <c r="L3257" s="47"/>
      <c r="M3257" s="223" t="s">
        <v>19</v>
      </c>
      <c r="N3257" s="224" t="s">
        <v>42</v>
      </c>
      <c r="O3257" s="87"/>
      <c r="P3257" s="225">
        <f>O3257*H3257</f>
        <v>0</v>
      </c>
      <c r="Q3257" s="225">
        <v>0.00044999999999999999</v>
      </c>
      <c r="R3257" s="225">
        <f>Q3257*H3257</f>
        <v>0.0022499999999999998</v>
      </c>
      <c r="S3257" s="225">
        <v>0</v>
      </c>
      <c r="T3257" s="226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7" t="s">
        <v>308</v>
      </c>
      <c r="AT3257" s="227" t="s">
        <v>183</v>
      </c>
      <c r="AU3257" s="227" t="s">
        <v>80</v>
      </c>
      <c r="AY3257" s="20" t="s">
        <v>181</v>
      </c>
      <c r="BE3257" s="228">
        <f>IF(N3257="základní",J3257,0)</f>
        <v>0</v>
      </c>
      <c r="BF3257" s="228">
        <f>IF(N3257="snížená",J3257,0)</f>
        <v>0</v>
      </c>
      <c r="BG3257" s="228">
        <f>IF(N3257="zákl. přenesená",J3257,0)</f>
        <v>0</v>
      </c>
      <c r="BH3257" s="228">
        <f>IF(N3257="sníž. přenesená",J3257,0)</f>
        <v>0</v>
      </c>
      <c r="BI3257" s="228">
        <f>IF(N3257="nulová",J3257,0)</f>
        <v>0</v>
      </c>
      <c r="BJ3257" s="20" t="s">
        <v>78</v>
      </c>
      <c r="BK3257" s="228">
        <f>ROUND(I3257*H3257,2)</f>
        <v>0</v>
      </c>
      <c r="BL3257" s="20" t="s">
        <v>308</v>
      </c>
      <c r="BM3257" s="227" t="s">
        <v>5034</v>
      </c>
    </row>
    <row r="3258" s="2" customFormat="1">
      <c r="A3258" s="41"/>
      <c r="B3258" s="42"/>
      <c r="C3258" s="43"/>
      <c r="D3258" s="229" t="s">
        <v>190</v>
      </c>
      <c r="E3258" s="43"/>
      <c r="F3258" s="230" t="s">
        <v>5035</v>
      </c>
      <c r="G3258" s="43"/>
      <c r="H3258" s="43"/>
      <c r="I3258" s="231"/>
      <c r="J3258" s="43"/>
      <c r="K3258" s="43"/>
      <c r="L3258" s="47"/>
      <c r="M3258" s="232"/>
      <c r="N3258" s="233"/>
      <c r="O3258" s="87"/>
      <c r="P3258" s="87"/>
      <c r="Q3258" s="87"/>
      <c r="R3258" s="87"/>
      <c r="S3258" s="87"/>
      <c r="T3258" s="88"/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T3258" s="20" t="s">
        <v>190</v>
      </c>
      <c r="AU3258" s="20" t="s">
        <v>80</v>
      </c>
    </row>
    <row r="3259" s="2" customFormat="1" ht="33" customHeight="1">
      <c r="A3259" s="41"/>
      <c r="B3259" s="42"/>
      <c r="C3259" s="278" t="s">
        <v>5036</v>
      </c>
      <c r="D3259" s="278" t="s">
        <v>296</v>
      </c>
      <c r="E3259" s="279" t="s">
        <v>5037</v>
      </c>
      <c r="F3259" s="280" t="s">
        <v>5038</v>
      </c>
      <c r="G3259" s="281" t="s">
        <v>420</v>
      </c>
      <c r="H3259" s="282">
        <v>1</v>
      </c>
      <c r="I3259" s="283"/>
      <c r="J3259" s="284">
        <f>ROUND(I3259*H3259,2)</f>
        <v>0</v>
      </c>
      <c r="K3259" s="280" t="s">
        <v>19</v>
      </c>
      <c r="L3259" s="285"/>
      <c r="M3259" s="286" t="s">
        <v>19</v>
      </c>
      <c r="N3259" s="287" t="s">
        <v>42</v>
      </c>
      <c r="O3259" s="87"/>
      <c r="P3259" s="225">
        <f>O3259*H3259</f>
        <v>0</v>
      </c>
      <c r="Q3259" s="225">
        <v>0.041000000000000002</v>
      </c>
      <c r="R3259" s="225">
        <f>Q3259*H3259</f>
        <v>0.041000000000000002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410</v>
      </c>
      <c r="AT3259" s="227" t="s">
        <v>296</v>
      </c>
      <c r="AU3259" s="227" t="s">
        <v>80</v>
      </c>
      <c r="AY3259" s="20" t="s">
        <v>181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308</v>
      </c>
      <c r="BM3259" s="227" t="s">
        <v>5039</v>
      </c>
    </row>
    <row r="3260" s="2" customFormat="1" ht="33" customHeight="1">
      <c r="A3260" s="41"/>
      <c r="B3260" s="42"/>
      <c r="C3260" s="278" t="s">
        <v>5040</v>
      </c>
      <c r="D3260" s="278" t="s">
        <v>296</v>
      </c>
      <c r="E3260" s="279" t="s">
        <v>5041</v>
      </c>
      <c r="F3260" s="280" t="s">
        <v>5042</v>
      </c>
      <c r="G3260" s="281" t="s">
        <v>420</v>
      </c>
      <c r="H3260" s="282">
        <v>1</v>
      </c>
      <c r="I3260" s="283"/>
      <c r="J3260" s="284">
        <f>ROUND(I3260*H3260,2)</f>
        <v>0</v>
      </c>
      <c r="K3260" s="280" t="s">
        <v>19</v>
      </c>
      <c r="L3260" s="285"/>
      <c r="M3260" s="286" t="s">
        <v>19</v>
      </c>
      <c r="N3260" s="287" t="s">
        <v>42</v>
      </c>
      <c r="O3260" s="87"/>
      <c r="P3260" s="225">
        <f>O3260*H3260</f>
        <v>0</v>
      </c>
      <c r="Q3260" s="225">
        <v>0.039</v>
      </c>
      <c r="R3260" s="225">
        <f>Q3260*H3260</f>
        <v>0.039</v>
      </c>
      <c r="S3260" s="225">
        <v>0</v>
      </c>
      <c r="T3260" s="226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7" t="s">
        <v>410</v>
      </c>
      <c r="AT3260" s="227" t="s">
        <v>296</v>
      </c>
      <c r="AU3260" s="227" t="s">
        <v>80</v>
      </c>
      <c r="AY3260" s="20" t="s">
        <v>181</v>
      </c>
      <c r="BE3260" s="228">
        <f>IF(N3260="základní",J3260,0)</f>
        <v>0</v>
      </c>
      <c r="BF3260" s="228">
        <f>IF(N3260="snížená",J3260,0)</f>
        <v>0</v>
      </c>
      <c r="BG3260" s="228">
        <f>IF(N3260="zákl. přenesená",J3260,0)</f>
        <v>0</v>
      </c>
      <c r="BH3260" s="228">
        <f>IF(N3260="sníž. přenesená",J3260,0)</f>
        <v>0</v>
      </c>
      <c r="BI3260" s="228">
        <f>IF(N3260="nulová",J3260,0)</f>
        <v>0</v>
      </c>
      <c r="BJ3260" s="20" t="s">
        <v>78</v>
      </c>
      <c r="BK3260" s="228">
        <f>ROUND(I3260*H3260,2)</f>
        <v>0</v>
      </c>
      <c r="BL3260" s="20" t="s">
        <v>308</v>
      </c>
      <c r="BM3260" s="227" t="s">
        <v>5043</v>
      </c>
    </row>
    <row r="3261" s="2" customFormat="1" ht="37.8" customHeight="1">
      <c r="A3261" s="41"/>
      <c r="B3261" s="42"/>
      <c r="C3261" s="278" t="s">
        <v>5044</v>
      </c>
      <c r="D3261" s="278" t="s">
        <v>296</v>
      </c>
      <c r="E3261" s="279" t="s">
        <v>5045</v>
      </c>
      <c r="F3261" s="280" t="s">
        <v>5046</v>
      </c>
      <c r="G3261" s="281" t="s">
        <v>420</v>
      </c>
      <c r="H3261" s="282">
        <v>2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0.039</v>
      </c>
      <c r="R3261" s="225">
        <f>Q3261*H3261</f>
        <v>0.078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410</v>
      </c>
      <c r="AT3261" s="227" t="s">
        <v>296</v>
      </c>
      <c r="AU3261" s="227" t="s">
        <v>80</v>
      </c>
      <c r="AY3261" s="20" t="s">
        <v>181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308</v>
      </c>
      <c r="BM3261" s="227" t="s">
        <v>5047</v>
      </c>
    </row>
    <row r="3262" s="2" customFormat="1" ht="33" customHeight="1">
      <c r="A3262" s="41"/>
      <c r="B3262" s="42"/>
      <c r="C3262" s="278" t="s">
        <v>5048</v>
      </c>
      <c r="D3262" s="278" t="s">
        <v>296</v>
      </c>
      <c r="E3262" s="279" t="s">
        <v>5049</v>
      </c>
      <c r="F3262" s="280" t="s">
        <v>5050</v>
      </c>
      <c r="G3262" s="281" t="s">
        <v>420</v>
      </c>
      <c r="H3262" s="282">
        <v>1</v>
      </c>
      <c r="I3262" s="283"/>
      <c r="J3262" s="284">
        <f>ROUND(I3262*H3262,2)</f>
        <v>0</v>
      </c>
      <c r="K3262" s="280" t="s">
        <v>19</v>
      </c>
      <c r="L3262" s="285"/>
      <c r="M3262" s="286" t="s">
        <v>19</v>
      </c>
      <c r="N3262" s="287" t="s">
        <v>42</v>
      </c>
      <c r="O3262" s="87"/>
      <c r="P3262" s="225">
        <f>O3262*H3262</f>
        <v>0</v>
      </c>
      <c r="Q3262" s="225">
        <v>0.045999999999999999</v>
      </c>
      <c r="R3262" s="225">
        <f>Q3262*H3262</f>
        <v>0.045999999999999999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410</v>
      </c>
      <c r="AT3262" s="227" t="s">
        <v>296</v>
      </c>
      <c r="AU3262" s="227" t="s">
        <v>80</v>
      </c>
      <c r="AY3262" s="20" t="s">
        <v>181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308</v>
      </c>
      <c r="BM3262" s="227" t="s">
        <v>5051</v>
      </c>
    </row>
    <row r="3263" s="2" customFormat="1" ht="37.8" customHeight="1">
      <c r="A3263" s="41"/>
      <c r="B3263" s="42"/>
      <c r="C3263" s="216" t="s">
        <v>5052</v>
      </c>
      <c r="D3263" s="216" t="s">
        <v>183</v>
      </c>
      <c r="E3263" s="217" t="s">
        <v>5053</v>
      </c>
      <c r="F3263" s="218" t="s">
        <v>5054</v>
      </c>
      <c r="G3263" s="219" t="s">
        <v>420</v>
      </c>
      <c r="H3263" s="220">
        <v>1</v>
      </c>
      <c r="I3263" s="221"/>
      <c r="J3263" s="222">
        <f>ROUND(I3263*H3263,2)</f>
        <v>0</v>
      </c>
      <c r="K3263" s="218" t="s">
        <v>187</v>
      </c>
      <c r="L3263" s="47"/>
      <c r="M3263" s="223" t="s">
        <v>19</v>
      </c>
      <c r="N3263" s="224" t="s">
        <v>42</v>
      </c>
      <c r="O3263" s="87"/>
      <c r="P3263" s="225">
        <f>O3263*H3263</f>
        <v>0</v>
      </c>
      <c r="Q3263" s="225">
        <v>0.00044999999999999999</v>
      </c>
      <c r="R3263" s="225">
        <f>Q3263*H3263</f>
        <v>0.00044999999999999999</v>
      </c>
      <c r="S3263" s="225">
        <v>0</v>
      </c>
      <c r="T3263" s="226">
        <f>S3263*H3263</f>
        <v>0</v>
      </c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R3263" s="227" t="s">
        <v>308</v>
      </c>
      <c r="AT3263" s="227" t="s">
        <v>183</v>
      </c>
      <c r="AU3263" s="227" t="s">
        <v>80</v>
      </c>
      <c r="AY3263" s="20" t="s">
        <v>181</v>
      </c>
      <c r="BE3263" s="228">
        <f>IF(N3263="základní",J3263,0)</f>
        <v>0</v>
      </c>
      <c r="BF3263" s="228">
        <f>IF(N3263="snížená",J3263,0)</f>
        <v>0</v>
      </c>
      <c r="BG3263" s="228">
        <f>IF(N3263="zákl. přenesená",J3263,0)</f>
        <v>0</v>
      </c>
      <c r="BH3263" s="228">
        <f>IF(N3263="sníž. přenesená",J3263,0)</f>
        <v>0</v>
      </c>
      <c r="BI3263" s="228">
        <f>IF(N3263="nulová",J3263,0)</f>
        <v>0</v>
      </c>
      <c r="BJ3263" s="20" t="s">
        <v>78</v>
      </c>
      <c r="BK3263" s="228">
        <f>ROUND(I3263*H3263,2)</f>
        <v>0</v>
      </c>
      <c r="BL3263" s="20" t="s">
        <v>308</v>
      </c>
      <c r="BM3263" s="227" t="s">
        <v>5055</v>
      </c>
    </row>
    <row r="3264" s="2" customFormat="1">
      <c r="A3264" s="41"/>
      <c r="B3264" s="42"/>
      <c r="C3264" s="43"/>
      <c r="D3264" s="229" t="s">
        <v>190</v>
      </c>
      <c r="E3264" s="43"/>
      <c r="F3264" s="230" t="s">
        <v>5056</v>
      </c>
      <c r="G3264" s="43"/>
      <c r="H3264" s="43"/>
      <c r="I3264" s="231"/>
      <c r="J3264" s="43"/>
      <c r="K3264" s="43"/>
      <c r="L3264" s="47"/>
      <c r="M3264" s="232"/>
      <c r="N3264" s="233"/>
      <c r="O3264" s="87"/>
      <c r="P3264" s="87"/>
      <c r="Q3264" s="87"/>
      <c r="R3264" s="87"/>
      <c r="S3264" s="87"/>
      <c r="T3264" s="88"/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T3264" s="20" t="s">
        <v>190</v>
      </c>
      <c r="AU3264" s="20" t="s">
        <v>80</v>
      </c>
    </row>
    <row r="3265" s="2" customFormat="1" ht="33" customHeight="1">
      <c r="A3265" s="41"/>
      <c r="B3265" s="42"/>
      <c r="C3265" s="278" t="s">
        <v>5057</v>
      </c>
      <c r="D3265" s="278" t="s">
        <v>296</v>
      </c>
      <c r="E3265" s="279" t="s">
        <v>5058</v>
      </c>
      <c r="F3265" s="280" t="s">
        <v>5059</v>
      </c>
      <c r="G3265" s="281" t="s">
        <v>420</v>
      </c>
      <c r="H3265" s="282">
        <v>1</v>
      </c>
      <c r="I3265" s="283"/>
      <c r="J3265" s="284">
        <f>ROUND(I3265*H3265,2)</f>
        <v>0</v>
      </c>
      <c r="K3265" s="280" t="s">
        <v>19</v>
      </c>
      <c r="L3265" s="285"/>
      <c r="M3265" s="286" t="s">
        <v>19</v>
      </c>
      <c r="N3265" s="287" t="s">
        <v>42</v>
      </c>
      <c r="O3265" s="87"/>
      <c r="P3265" s="225">
        <f>O3265*H3265</f>
        <v>0</v>
      </c>
      <c r="Q3265" s="225">
        <v>0.050000000000000003</v>
      </c>
      <c r="R3265" s="225">
        <f>Q3265*H3265</f>
        <v>0.050000000000000003</v>
      </c>
      <c r="S3265" s="225">
        <v>0</v>
      </c>
      <c r="T3265" s="226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7" t="s">
        <v>410</v>
      </c>
      <c r="AT3265" s="227" t="s">
        <v>296</v>
      </c>
      <c r="AU3265" s="227" t="s">
        <v>80</v>
      </c>
      <c r="AY3265" s="20" t="s">
        <v>181</v>
      </c>
      <c r="BE3265" s="228">
        <f>IF(N3265="základní",J3265,0)</f>
        <v>0</v>
      </c>
      <c r="BF3265" s="228">
        <f>IF(N3265="snížená",J3265,0)</f>
        <v>0</v>
      </c>
      <c r="BG3265" s="228">
        <f>IF(N3265="zákl. přenesená",J3265,0)</f>
        <v>0</v>
      </c>
      <c r="BH3265" s="228">
        <f>IF(N3265="sníž. přenesená",J3265,0)</f>
        <v>0</v>
      </c>
      <c r="BI3265" s="228">
        <f>IF(N3265="nulová",J3265,0)</f>
        <v>0</v>
      </c>
      <c r="BJ3265" s="20" t="s">
        <v>78</v>
      </c>
      <c r="BK3265" s="228">
        <f>ROUND(I3265*H3265,2)</f>
        <v>0</v>
      </c>
      <c r="BL3265" s="20" t="s">
        <v>308</v>
      </c>
      <c r="BM3265" s="227" t="s">
        <v>5060</v>
      </c>
    </row>
    <row r="3266" s="2" customFormat="1" ht="37.8" customHeight="1">
      <c r="A3266" s="41"/>
      <c r="B3266" s="42"/>
      <c r="C3266" s="216" t="s">
        <v>5061</v>
      </c>
      <c r="D3266" s="216" t="s">
        <v>183</v>
      </c>
      <c r="E3266" s="217" t="s">
        <v>5062</v>
      </c>
      <c r="F3266" s="218" t="s">
        <v>5063</v>
      </c>
      <c r="G3266" s="219" t="s">
        <v>420</v>
      </c>
      <c r="H3266" s="220">
        <v>47</v>
      </c>
      <c r="I3266" s="221"/>
      <c r="J3266" s="222">
        <f>ROUND(I3266*H3266,2)</f>
        <v>0</v>
      </c>
      <c r="K3266" s="218" t="s">
        <v>187</v>
      </c>
      <c r="L3266" s="47"/>
      <c r="M3266" s="223" t="s">
        <v>19</v>
      </c>
      <c r="N3266" s="224" t="s">
        <v>42</v>
      </c>
      <c r="O3266" s="87"/>
      <c r="P3266" s="225">
        <f>O3266*H3266</f>
        <v>0</v>
      </c>
      <c r="Q3266" s="225">
        <v>0.00040000000000000002</v>
      </c>
      <c r="R3266" s="225">
        <f>Q3266*H3266</f>
        <v>0.018800000000000001</v>
      </c>
      <c r="S3266" s="225">
        <v>0</v>
      </c>
      <c r="T3266" s="226">
        <f>S3266*H3266</f>
        <v>0</v>
      </c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R3266" s="227" t="s">
        <v>308</v>
      </c>
      <c r="AT3266" s="227" t="s">
        <v>183</v>
      </c>
      <c r="AU3266" s="227" t="s">
        <v>80</v>
      </c>
      <c r="AY3266" s="20" t="s">
        <v>181</v>
      </c>
      <c r="BE3266" s="228">
        <f>IF(N3266="základní",J3266,0)</f>
        <v>0</v>
      </c>
      <c r="BF3266" s="228">
        <f>IF(N3266="snížená",J3266,0)</f>
        <v>0</v>
      </c>
      <c r="BG3266" s="228">
        <f>IF(N3266="zákl. přenesená",J3266,0)</f>
        <v>0</v>
      </c>
      <c r="BH3266" s="228">
        <f>IF(N3266="sníž. přenesená",J3266,0)</f>
        <v>0</v>
      </c>
      <c r="BI3266" s="228">
        <f>IF(N3266="nulová",J3266,0)</f>
        <v>0</v>
      </c>
      <c r="BJ3266" s="20" t="s">
        <v>78</v>
      </c>
      <c r="BK3266" s="228">
        <f>ROUND(I3266*H3266,2)</f>
        <v>0</v>
      </c>
      <c r="BL3266" s="20" t="s">
        <v>308</v>
      </c>
      <c r="BM3266" s="227" t="s">
        <v>5064</v>
      </c>
    </row>
    <row r="3267" s="2" customFormat="1">
      <c r="A3267" s="41"/>
      <c r="B3267" s="42"/>
      <c r="C3267" s="43"/>
      <c r="D3267" s="229" t="s">
        <v>190</v>
      </c>
      <c r="E3267" s="43"/>
      <c r="F3267" s="230" t="s">
        <v>5065</v>
      </c>
      <c r="G3267" s="43"/>
      <c r="H3267" s="43"/>
      <c r="I3267" s="231"/>
      <c r="J3267" s="43"/>
      <c r="K3267" s="43"/>
      <c r="L3267" s="47"/>
      <c r="M3267" s="232"/>
      <c r="N3267" s="233"/>
      <c r="O3267" s="87"/>
      <c r="P3267" s="87"/>
      <c r="Q3267" s="87"/>
      <c r="R3267" s="87"/>
      <c r="S3267" s="87"/>
      <c r="T3267" s="88"/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T3267" s="20" t="s">
        <v>190</v>
      </c>
      <c r="AU3267" s="20" t="s">
        <v>80</v>
      </c>
    </row>
    <row r="3268" s="2" customFormat="1" ht="33" customHeight="1">
      <c r="A3268" s="41"/>
      <c r="B3268" s="42"/>
      <c r="C3268" s="278" t="s">
        <v>3560</v>
      </c>
      <c r="D3268" s="278" t="s">
        <v>296</v>
      </c>
      <c r="E3268" s="279" t="s">
        <v>5066</v>
      </c>
      <c r="F3268" s="280" t="s">
        <v>5067</v>
      </c>
      <c r="G3268" s="281" t="s">
        <v>420</v>
      </c>
      <c r="H3268" s="282">
        <v>8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0.0224</v>
      </c>
      <c r="R3268" s="225">
        <f>Q3268*H3268</f>
        <v>0.1792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410</v>
      </c>
      <c r="AT3268" s="227" t="s">
        <v>296</v>
      </c>
      <c r="AU3268" s="227" t="s">
        <v>80</v>
      </c>
      <c r="AY3268" s="20" t="s">
        <v>181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308</v>
      </c>
      <c r="BM3268" s="227" t="s">
        <v>5068</v>
      </c>
    </row>
    <row r="3269" s="2" customFormat="1" ht="37.8" customHeight="1">
      <c r="A3269" s="41"/>
      <c r="B3269" s="42"/>
      <c r="C3269" s="278" t="s">
        <v>5069</v>
      </c>
      <c r="D3269" s="278" t="s">
        <v>296</v>
      </c>
      <c r="E3269" s="279" t="s">
        <v>5070</v>
      </c>
      <c r="F3269" s="280" t="s">
        <v>5071</v>
      </c>
      <c r="G3269" s="281" t="s">
        <v>420</v>
      </c>
      <c r="H3269" s="282">
        <v>16</v>
      </c>
      <c r="I3269" s="283"/>
      <c r="J3269" s="284">
        <f>ROUND(I3269*H3269,2)</f>
        <v>0</v>
      </c>
      <c r="K3269" s="280" t="s">
        <v>19</v>
      </c>
      <c r="L3269" s="285"/>
      <c r="M3269" s="286" t="s">
        <v>19</v>
      </c>
      <c r="N3269" s="287" t="s">
        <v>42</v>
      </c>
      <c r="O3269" s="87"/>
      <c r="P3269" s="225">
        <f>O3269*H3269</f>
        <v>0</v>
      </c>
      <c r="Q3269" s="225">
        <v>0.016</v>
      </c>
      <c r="R3269" s="225">
        <f>Q3269*H3269</f>
        <v>0.25600000000000001</v>
      </c>
      <c r="S3269" s="225">
        <v>0</v>
      </c>
      <c r="T3269" s="226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7" t="s">
        <v>410</v>
      </c>
      <c r="AT3269" s="227" t="s">
        <v>296</v>
      </c>
      <c r="AU3269" s="227" t="s">
        <v>80</v>
      </c>
      <c r="AY3269" s="20" t="s">
        <v>181</v>
      </c>
      <c r="BE3269" s="228">
        <f>IF(N3269="základní",J3269,0)</f>
        <v>0</v>
      </c>
      <c r="BF3269" s="228">
        <f>IF(N3269="snížená",J3269,0)</f>
        <v>0</v>
      </c>
      <c r="BG3269" s="228">
        <f>IF(N3269="zákl. přenesená",J3269,0)</f>
        <v>0</v>
      </c>
      <c r="BH3269" s="228">
        <f>IF(N3269="sníž. přenesená",J3269,0)</f>
        <v>0</v>
      </c>
      <c r="BI3269" s="228">
        <f>IF(N3269="nulová",J3269,0)</f>
        <v>0</v>
      </c>
      <c r="BJ3269" s="20" t="s">
        <v>78</v>
      </c>
      <c r="BK3269" s="228">
        <f>ROUND(I3269*H3269,2)</f>
        <v>0</v>
      </c>
      <c r="BL3269" s="20" t="s">
        <v>308</v>
      </c>
      <c r="BM3269" s="227" t="s">
        <v>5072</v>
      </c>
    </row>
    <row r="3270" s="14" customFormat="1">
      <c r="A3270" s="14"/>
      <c r="B3270" s="245"/>
      <c r="C3270" s="246"/>
      <c r="D3270" s="236" t="s">
        <v>192</v>
      </c>
      <c r="E3270" s="247" t="s">
        <v>19</v>
      </c>
      <c r="F3270" s="248" t="s">
        <v>5073</v>
      </c>
      <c r="G3270" s="246"/>
      <c r="H3270" s="249">
        <v>16</v>
      </c>
      <c r="I3270" s="250"/>
      <c r="J3270" s="246"/>
      <c r="K3270" s="246"/>
      <c r="L3270" s="251"/>
      <c r="M3270" s="252"/>
      <c r="N3270" s="253"/>
      <c r="O3270" s="253"/>
      <c r="P3270" s="253"/>
      <c r="Q3270" s="253"/>
      <c r="R3270" s="253"/>
      <c r="S3270" s="253"/>
      <c r="T3270" s="25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T3270" s="255" t="s">
        <v>192</v>
      </c>
      <c r="AU3270" s="255" t="s">
        <v>80</v>
      </c>
      <c r="AV3270" s="14" t="s">
        <v>80</v>
      </c>
      <c r="AW3270" s="14" t="s">
        <v>194</v>
      </c>
      <c r="AX3270" s="14" t="s">
        <v>71</v>
      </c>
      <c r="AY3270" s="255" t="s">
        <v>181</v>
      </c>
    </row>
    <row r="3271" s="2" customFormat="1" ht="33" customHeight="1">
      <c r="A3271" s="41"/>
      <c r="B3271" s="42"/>
      <c r="C3271" s="278" t="s">
        <v>5074</v>
      </c>
      <c r="D3271" s="278" t="s">
        <v>296</v>
      </c>
      <c r="E3271" s="279" t="s">
        <v>5075</v>
      </c>
      <c r="F3271" s="280" t="s">
        <v>5076</v>
      </c>
      <c r="G3271" s="281" t="s">
        <v>420</v>
      </c>
      <c r="H3271" s="282">
        <v>1</v>
      </c>
      <c r="I3271" s="283"/>
      <c r="J3271" s="284">
        <f>ROUND(I3271*H3271,2)</f>
        <v>0</v>
      </c>
      <c r="K3271" s="280" t="s">
        <v>19</v>
      </c>
      <c r="L3271" s="285"/>
      <c r="M3271" s="286" t="s">
        <v>19</v>
      </c>
      <c r="N3271" s="287" t="s">
        <v>42</v>
      </c>
      <c r="O3271" s="87"/>
      <c r="P3271" s="225">
        <f>O3271*H3271</f>
        <v>0</v>
      </c>
      <c r="Q3271" s="225">
        <v>0.016</v>
      </c>
      <c r="R3271" s="225">
        <f>Q3271*H3271</f>
        <v>0.016</v>
      </c>
      <c r="S3271" s="225">
        <v>0</v>
      </c>
      <c r="T3271" s="226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7" t="s">
        <v>410</v>
      </c>
      <c r="AT3271" s="227" t="s">
        <v>296</v>
      </c>
      <c r="AU3271" s="227" t="s">
        <v>80</v>
      </c>
      <c r="AY3271" s="20" t="s">
        <v>181</v>
      </c>
      <c r="BE3271" s="228">
        <f>IF(N3271="základní",J3271,0)</f>
        <v>0</v>
      </c>
      <c r="BF3271" s="228">
        <f>IF(N3271="snížená",J3271,0)</f>
        <v>0</v>
      </c>
      <c r="BG3271" s="228">
        <f>IF(N3271="zákl. přenesená",J3271,0)</f>
        <v>0</v>
      </c>
      <c r="BH3271" s="228">
        <f>IF(N3271="sníž. přenesená",J3271,0)</f>
        <v>0</v>
      </c>
      <c r="BI3271" s="228">
        <f>IF(N3271="nulová",J3271,0)</f>
        <v>0</v>
      </c>
      <c r="BJ3271" s="20" t="s">
        <v>78</v>
      </c>
      <c r="BK3271" s="228">
        <f>ROUND(I3271*H3271,2)</f>
        <v>0</v>
      </c>
      <c r="BL3271" s="20" t="s">
        <v>308</v>
      </c>
      <c r="BM3271" s="227" t="s">
        <v>5077</v>
      </c>
    </row>
    <row r="3272" s="2" customFormat="1" ht="37.8" customHeight="1">
      <c r="A3272" s="41"/>
      <c r="B3272" s="42"/>
      <c r="C3272" s="278" t="s">
        <v>5078</v>
      </c>
      <c r="D3272" s="278" t="s">
        <v>296</v>
      </c>
      <c r="E3272" s="279" t="s">
        <v>5079</v>
      </c>
      <c r="F3272" s="280" t="s">
        <v>5080</v>
      </c>
      <c r="G3272" s="281" t="s">
        <v>420</v>
      </c>
      <c r="H3272" s="282">
        <v>19</v>
      </c>
      <c r="I3272" s="283"/>
      <c r="J3272" s="284">
        <f>ROUND(I3272*H3272,2)</f>
        <v>0</v>
      </c>
      <c r="K3272" s="280" t="s">
        <v>19</v>
      </c>
      <c r="L3272" s="285"/>
      <c r="M3272" s="286" t="s">
        <v>19</v>
      </c>
      <c r="N3272" s="287" t="s">
        <v>42</v>
      </c>
      <c r="O3272" s="87"/>
      <c r="P3272" s="225">
        <f>O3272*H3272</f>
        <v>0</v>
      </c>
      <c r="Q3272" s="225">
        <v>0.016</v>
      </c>
      <c r="R3272" s="225">
        <f>Q3272*H3272</f>
        <v>0.30399999999999999</v>
      </c>
      <c r="S3272" s="225">
        <v>0</v>
      </c>
      <c r="T3272" s="226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7" t="s">
        <v>410</v>
      </c>
      <c r="AT3272" s="227" t="s">
        <v>296</v>
      </c>
      <c r="AU3272" s="227" t="s">
        <v>80</v>
      </c>
      <c r="AY3272" s="20" t="s">
        <v>181</v>
      </c>
      <c r="BE3272" s="228">
        <f>IF(N3272="základní",J3272,0)</f>
        <v>0</v>
      </c>
      <c r="BF3272" s="228">
        <f>IF(N3272="snížená",J3272,0)</f>
        <v>0</v>
      </c>
      <c r="BG3272" s="228">
        <f>IF(N3272="zákl. přenesená",J3272,0)</f>
        <v>0</v>
      </c>
      <c r="BH3272" s="228">
        <f>IF(N3272="sníž. přenesená",J3272,0)</f>
        <v>0</v>
      </c>
      <c r="BI3272" s="228">
        <f>IF(N3272="nulová",J3272,0)</f>
        <v>0</v>
      </c>
      <c r="BJ3272" s="20" t="s">
        <v>78</v>
      </c>
      <c r="BK3272" s="228">
        <f>ROUND(I3272*H3272,2)</f>
        <v>0</v>
      </c>
      <c r="BL3272" s="20" t="s">
        <v>308</v>
      </c>
      <c r="BM3272" s="227" t="s">
        <v>5081</v>
      </c>
    </row>
    <row r="3273" s="14" customFormat="1">
      <c r="A3273" s="14"/>
      <c r="B3273" s="245"/>
      <c r="C3273" s="246"/>
      <c r="D3273" s="236" t="s">
        <v>192</v>
      </c>
      <c r="E3273" s="247" t="s">
        <v>19</v>
      </c>
      <c r="F3273" s="248" t="s">
        <v>5082</v>
      </c>
      <c r="G3273" s="246"/>
      <c r="H3273" s="249">
        <v>19</v>
      </c>
      <c r="I3273" s="250"/>
      <c r="J3273" s="246"/>
      <c r="K3273" s="246"/>
      <c r="L3273" s="251"/>
      <c r="M3273" s="252"/>
      <c r="N3273" s="253"/>
      <c r="O3273" s="253"/>
      <c r="P3273" s="253"/>
      <c r="Q3273" s="253"/>
      <c r="R3273" s="253"/>
      <c r="S3273" s="253"/>
      <c r="T3273" s="25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55" t="s">
        <v>192</v>
      </c>
      <c r="AU3273" s="255" t="s">
        <v>80</v>
      </c>
      <c r="AV3273" s="14" t="s">
        <v>80</v>
      </c>
      <c r="AW3273" s="14" t="s">
        <v>194</v>
      </c>
      <c r="AX3273" s="14" t="s">
        <v>71</v>
      </c>
      <c r="AY3273" s="255" t="s">
        <v>181</v>
      </c>
    </row>
    <row r="3274" s="2" customFormat="1" ht="33" customHeight="1">
      <c r="A3274" s="41"/>
      <c r="B3274" s="42"/>
      <c r="C3274" s="278" t="s">
        <v>3572</v>
      </c>
      <c r="D3274" s="278" t="s">
        <v>296</v>
      </c>
      <c r="E3274" s="279" t="s">
        <v>5083</v>
      </c>
      <c r="F3274" s="280" t="s">
        <v>5084</v>
      </c>
      <c r="G3274" s="281" t="s">
        <v>420</v>
      </c>
      <c r="H3274" s="282">
        <v>1</v>
      </c>
      <c r="I3274" s="283"/>
      <c r="J3274" s="284">
        <f>ROUND(I3274*H3274,2)</f>
        <v>0</v>
      </c>
      <c r="K3274" s="280" t="s">
        <v>19</v>
      </c>
      <c r="L3274" s="285"/>
      <c r="M3274" s="286" t="s">
        <v>19</v>
      </c>
      <c r="N3274" s="287" t="s">
        <v>42</v>
      </c>
      <c r="O3274" s="87"/>
      <c r="P3274" s="225">
        <f>O3274*H3274</f>
        <v>0</v>
      </c>
      <c r="Q3274" s="225">
        <v>0.016</v>
      </c>
      <c r="R3274" s="225">
        <f>Q3274*H3274</f>
        <v>0.016</v>
      </c>
      <c r="S3274" s="225">
        <v>0</v>
      </c>
      <c r="T3274" s="226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7" t="s">
        <v>410</v>
      </c>
      <c r="AT3274" s="227" t="s">
        <v>296</v>
      </c>
      <c r="AU3274" s="227" t="s">
        <v>80</v>
      </c>
      <c r="AY3274" s="20" t="s">
        <v>181</v>
      </c>
      <c r="BE3274" s="228">
        <f>IF(N3274="základní",J3274,0)</f>
        <v>0</v>
      </c>
      <c r="BF3274" s="228">
        <f>IF(N3274="snížená",J3274,0)</f>
        <v>0</v>
      </c>
      <c r="BG3274" s="228">
        <f>IF(N3274="zákl. přenesená",J3274,0)</f>
        <v>0</v>
      </c>
      <c r="BH3274" s="228">
        <f>IF(N3274="sníž. přenesená",J3274,0)</f>
        <v>0</v>
      </c>
      <c r="BI3274" s="228">
        <f>IF(N3274="nulová",J3274,0)</f>
        <v>0</v>
      </c>
      <c r="BJ3274" s="20" t="s">
        <v>78</v>
      </c>
      <c r="BK3274" s="228">
        <f>ROUND(I3274*H3274,2)</f>
        <v>0</v>
      </c>
      <c r="BL3274" s="20" t="s">
        <v>308</v>
      </c>
      <c r="BM3274" s="227" t="s">
        <v>5085</v>
      </c>
    </row>
    <row r="3275" s="2" customFormat="1" ht="33" customHeight="1">
      <c r="A3275" s="41"/>
      <c r="B3275" s="42"/>
      <c r="C3275" s="278" t="s">
        <v>5086</v>
      </c>
      <c r="D3275" s="278" t="s">
        <v>296</v>
      </c>
      <c r="E3275" s="279" t="s">
        <v>5087</v>
      </c>
      <c r="F3275" s="280" t="s">
        <v>5088</v>
      </c>
      <c r="G3275" s="281" t="s">
        <v>420</v>
      </c>
      <c r="H3275" s="282">
        <v>2</v>
      </c>
      <c r="I3275" s="283"/>
      <c r="J3275" s="284">
        <f>ROUND(I3275*H3275,2)</f>
        <v>0</v>
      </c>
      <c r="K3275" s="280" t="s">
        <v>19</v>
      </c>
      <c r="L3275" s="285"/>
      <c r="M3275" s="286" t="s">
        <v>19</v>
      </c>
      <c r="N3275" s="287" t="s">
        <v>42</v>
      </c>
      <c r="O3275" s="87"/>
      <c r="P3275" s="225">
        <f>O3275*H3275</f>
        <v>0</v>
      </c>
      <c r="Q3275" s="225">
        <v>0.016</v>
      </c>
      <c r="R3275" s="225">
        <f>Q3275*H3275</f>
        <v>0.032000000000000001</v>
      </c>
      <c r="S3275" s="225">
        <v>0</v>
      </c>
      <c r="T3275" s="226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410</v>
      </c>
      <c r="AT3275" s="227" t="s">
        <v>296</v>
      </c>
      <c r="AU3275" s="227" t="s">
        <v>80</v>
      </c>
      <c r="AY3275" s="20" t="s">
        <v>181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308</v>
      </c>
      <c r="BM3275" s="227" t="s">
        <v>5089</v>
      </c>
    </row>
    <row r="3276" s="2" customFormat="1" ht="44.25" customHeight="1">
      <c r="A3276" s="41"/>
      <c r="B3276" s="42"/>
      <c r="C3276" s="216" t="s">
        <v>5090</v>
      </c>
      <c r="D3276" s="216" t="s">
        <v>183</v>
      </c>
      <c r="E3276" s="217" t="s">
        <v>5091</v>
      </c>
      <c r="F3276" s="218" t="s">
        <v>5092</v>
      </c>
      <c r="G3276" s="219" t="s">
        <v>420</v>
      </c>
      <c r="H3276" s="220">
        <v>10</v>
      </c>
      <c r="I3276" s="221"/>
      <c r="J3276" s="222">
        <f>ROUND(I3276*H3276,2)</f>
        <v>0</v>
      </c>
      <c r="K3276" s="218" t="s">
        <v>187</v>
      </c>
      <c r="L3276" s="47"/>
      <c r="M3276" s="223" t="s">
        <v>19</v>
      </c>
      <c r="N3276" s="224" t="s">
        <v>42</v>
      </c>
      <c r="O3276" s="87"/>
      <c r="P3276" s="225">
        <f>O3276*H3276</f>
        <v>0</v>
      </c>
      <c r="Q3276" s="225">
        <v>0.00040999999999999999</v>
      </c>
      <c r="R3276" s="225">
        <f>Q3276*H3276</f>
        <v>0.0040999999999999995</v>
      </c>
      <c r="S3276" s="225">
        <v>0</v>
      </c>
      <c r="T3276" s="226">
        <f>S3276*H3276</f>
        <v>0</v>
      </c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R3276" s="227" t="s">
        <v>308</v>
      </c>
      <c r="AT3276" s="227" t="s">
        <v>183</v>
      </c>
      <c r="AU3276" s="227" t="s">
        <v>80</v>
      </c>
      <c r="AY3276" s="20" t="s">
        <v>181</v>
      </c>
      <c r="BE3276" s="228">
        <f>IF(N3276="základní",J3276,0)</f>
        <v>0</v>
      </c>
      <c r="BF3276" s="228">
        <f>IF(N3276="snížená",J3276,0)</f>
        <v>0</v>
      </c>
      <c r="BG3276" s="228">
        <f>IF(N3276="zákl. přenesená",J3276,0)</f>
        <v>0</v>
      </c>
      <c r="BH3276" s="228">
        <f>IF(N3276="sníž. přenesená",J3276,0)</f>
        <v>0</v>
      </c>
      <c r="BI3276" s="228">
        <f>IF(N3276="nulová",J3276,0)</f>
        <v>0</v>
      </c>
      <c r="BJ3276" s="20" t="s">
        <v>78</v>
      </c>
      <c r="BK3276" s="228">
        <f>ROUND(I3276*H3276,2)</f>
        <v>0</v>
      </c>
      <c r="BL3276" s="20" t="s">
        <v>308</v>
      </c>
      <c r="BM3276" s="227" t="s">
        <v>5093</v>
      </c>
    </row>
    <row r="3277" s="2" customFormat="1">
      <c r="A3277" s="41"/>
      <c r="B3277" s="42"/>
      <c r="C3277" s="43"/>
      <c r="D3277" s="229" t="s">
        <v>190</v>
      </c>
      <c r="E3277" s="43"/>
      <c r="F3277" s="230" t="s">
        <v>5094</v>
      </c>
      <c r="G3277" s="43"/>
      <c r="H3277" s="43"/>
      <c r="I3277" s="231"/>
      <c r="J3277" s="43"/>
      <c r="K3277" s="43"/>
      <c r="L3277" s="47"/>
      <c r="M3277" s="232"/>
      <c r="N3277" s="233"/>
      <c r="O3277" s="87"/>
      <c r="P3277" s="87"/>
      <c r="Q3277" s="87"/>
      <c r="R3277" s="87"/>
      <c r="S3277" s="87"/>
      <c r="T3277" s="88"/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T3277" s="20" t="s">
        <v>190</v>
      </c>
      <c r="AU3277" s="20" t="s">
        <v>80</v>
      </c>
    </row>
    <row r="3278" s="2" customFormat="1" ht="33" customHeight="1">
      <c r="A3278" s="41"/>
      <c r="B3278" s="42"/>
      <c r="C3278" s="278" t="s">
        <v>5095</v>
      </c>
      <c r="D3278" s="278" t="s">
        <v>296</v>
      </c>
      <c r="E3278" s="279" t="s">
        <v>5096</v>
      </c>
      <c r="F3278" s="280" t="s">
        <v>5097</v>
      </c>
      <c r="G3278" s="281" t="s">
        <v>420</v>
      </c>
      <c r="H3278" s="282">
        <v>1</v>
      </c>
      <c r="I3278" s="283"/>
      <c r="J3278" s="284">
        <f>ROUND(I3278*H3278,2)</f>
        <v>0</v>
      </c>
      <c r="K3278" s="280" t="s">
        <v>19</v>
      </c>
      <c r="L3278" s="285"/>
      <c r="M3278" s="286" t="s">
        <v>19</v>
      </c>
      <c r="N3278" s="287" t="s">
        <v>42</v>
      </c>
      <c r="O3278" s="87"/>
      <c r="P3278" s="225">
        <f>O3278*H3278</f>
        <v>0</v>
      </c>
      <c r="Q3278" s="225">
        <v>0.025999999999999999</v>
      </c>
      <c r="R3278" s="225">
        <f>Q3278*H3278</f>
        <v>0.025999999999999999</v>
      </c>
      <c r="S3278" s="225">
        <v>0</v>
      </c>
      <c r="T3278" s="226">
        <f>S3278*H3278</f>
        <v>0</v>
      </c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R3278" s="227" t="s">
        <v>410</v>
      </c>
      <c r="AT3278" s="227" t="s">
        <v>296</v>
      </c>
      <c r="AU3278" s="227" t="s">
        <v>80</v>
      </c>
      <c r="AY3278" s="20" t="s">
        <v>181</v>
      </c>
      <c r="BE3278" s="228">
        <f>IF(N3278="základní",J3278,0)</f>
        <v>0</v>
      </c>
      <c r="BF3278" s="228">
        <f>IF(N3278="snížená",J3278,0)</f>
        <v>0</v>
      </c>
      <c r="BG3278" s="228">
        <f>IF(N3278="zákl. přenesená",J3278,0)</f>
        <v>0</v>
      </c>
      <c r="BH3278" s="228">
        <f>IF(N3278="sníž. přenesená",J3278,0)</f>
        <v>0</v>
      </c>
      <c r="BI3278" s="228">
        <f>IF(N3278="nulová",J3278,0)</f>
        <v>0</v>
      </c>
      <c r="BJ3278" s="20" t="s">
        <v>78</v>
      </c>
      <c r="BK3278" s="228">
        <f>ROUND(I3278*H3278,2)</f>
        <v>0</v>
      </c>
      <c r="BL3278" s="20" t="s">
        <v>308</v>
      </c>
      <c r="BM3278" s="227" t="s">
        <v>5098</v>
      </c>
    </row>
    <row r="3279" s="2" customFormat="1" ht="33" customHeight="1">
      <c r="A3279" s="41"/>
      <c r="B3279" s="42"/>
      <c r="C3279" s="278" t="s">
        <v>5099</v>
      </c>
      <c r="D3279" s="278" t="s">
        <v>296</v>
      </c>
      <c r="E3279" s="279" t="s">
        <v>5100</v>
      </c>
      <c r="F3279" s="280" t="s">
        <v>5101</v>
      </c>
      <c r="G3279" s="281" t="s">
        <v>420</v>
      </c>
      <c r="H3279" s="282">
        <v>1</v>
      </c>
      <c r="I3279" s="283"/>
      <c r="J3279" s="284">
        <f>ROUND(I3279*H3279,2)</f>
        <v>0</v>
      </c>
      <c r="K3279" s="280" t="s">
        <v>19</v>
      </c>
      <c r="L3279" s="285"/>
      <c r="M3279" s="286" t="s">
        <v>19</v>
      </c>
      <c r="N3279" s="287" t="s">
        <v>42</v>
      </c>
      <c r="O3279" s="87"/>
      <c r="P3279" s="225">
        <f>O3279*H3279</f>
        <v>0</v>
      </c>
      <c r="Q3279" s="225">
        <v>0.025999999999999999</v>
      </c>
      <c r="R3279" s="225">
        <f>Q3279*H3279</f>
        <v>0.025999999999999999</v>
      </c>
      <c r="S3279" s="225">
        <v>0</v>
      </c>
      <c r="T3279" s="226">
        <f>S3279*H3279</f>
        <v>0</v>
      </c>
      <c r="U3279" s="41"/>
      <c r="V3279" s="41"/>
      <c r="W3279" s="41"/>
      <c r="X3279" s="41"/>
      <c r="Y3279" s="41"/>
      <c r="Z3279" s="41"/>
      <c r="AA3279" s="41"/>
      <c r="AB3279" s="41"/>
      <c r="AC3279" s="41"/>
      <c r="AD3279" s="41"/>
      <c r="AE3279" s="41"/>
      <c r="AR3279" s="227" t="s">
        <v>410</v>
      </c>
      <c r="AT3279" s="227" t="s">
        <v>296</v>
      </c>
      <c r="AU3279" s="227" t="s">
        <v>80</v>
      </c>
      <c r="AY3279" s="20" t="s">
        <v>181</v>
      </c>
      <c r="BE3279" s="228">
        <f>IF(N3279="základní",J3279,0)</f>
        <v>0</v>
      </c>
      <c r="BF3279" s="228">
        <f>IF(N3279="snížená",J3279,0)</f>
        <v>0</v>
      </c>
      <c r="BG3279" s="228">
        <f>IF(N3279="zákl. přenesená",J3279,0)</f>
        <v>0</v>
      </c>
      <c r="BH3279" s="228">
        <f>IF(N3279="sníž. přenesená",J3279,0)</f>
        <v>0</v>
      </c>
      <c r="BI3279" s="228">
        <f>IF(N3279="nulová",J3279,0)</f>
        <v>0</v>
      </c>
      <c r="BJ3279" s="20" t="s">
        <v>78</v>
      </c>
      <c r="BK3279" s="228">
        <f>ROUND(I3279*H3279,2)</f>
        <v>0</v>
      </c>
      <c r="BL3279" s="20" t="s">
        <v>308</v>
      </c>
      <c r="BM3279" s="227" t="s">
        <v>5102</v>
      </c>
    </row>
    <row r="3280" s="2" customFormat="1" ht="33" customHeight="1">
      <c r="A3280" s="41"/>
      <c r="B3280" s="42"/>
      <c r="C3280" s="278" t="s">
        <v>5103</v>
      </c>
      <c r="D3280" s="278" t="s">
        <v>296</v>
      </c>
      <c r="E3280" s="279" t="s">
        <v>5104</v>
      </c>
      <c r="F3280" s="280" t="s">
        <v>5105</v>
      </c>
      <c r="G3280" s="281" t="s">
        <v>420</v>
      </c>
      <c r="H3280" s="282">
        <v>1</v>
      </c>
      <c r="I3280" s="283"/>
      <c r="J3280" s="284">
        <f>ROUND(I3280*H3280,2)</f>
        <v>0</v>
      </c>
      <c r="K3280" s="280" t="s">
        <v>19</v>
      </c>
      <c r="L3280" s="285"/>
      <c r="M3280" s="286" t="s">
        <v>19</v>
      </c>
      <c r="N3280" s="287" t="s">
        <v>42</v>
      </c>
      <c r="O3280" s="87"/>
      <c r="P3280" s="225">
        <f>O3280*H3280</f>
        <v>0</v>
      </c>
      <c r="Q3280" s="225">
        <v>0.025999999999999999</v>
      </c>
      <c r="R3280" s="225">
        <f>Q3280*H3280</f>
        <v>0.025999999999999999</v>
      </c>
      <c r="S3280" s="225">
        <v>0</v>
      </c>
      <c r="T3280" s="226">
        <f>S3280*H3280</f>
        <v>0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7" t="s">
        <v>410</v>
      </c>
      <c r="AT3280" s="227" t="s">
        <v>296</v>
      </c>
      <c r="AU3280" s="227" t="s">
        <v>80</v>
      </c>
      <c r="AY3280" s="20" t="s">
        <v>181</v>
      </c>
      <c r="BE3280" s="228">
        <f>IF(N3280="základní",J3280,0)</f>
        <v>0</v>
      </c>
      <c r="BF3280" s="228">
        <f>IF(N3280="snížená",J3280,0)</f>
        <v>0</v>
      </c>
      <c r="BG3280" s="228">
        <f>IF(N3280="zákl. přenesená",J3280,0)</f>
        <v>0</v>
      </c>
      <c r="BH3280" s="228">
        <f>IF(N3280="sníž. přenesená",J3280,0)</f>
        <v>0</v>
      </c>
      <c r="BI3280" s="228">
        <f>IF(N3280="nulová",J3280,0)</f>
        <v>0</v>
      </c>
      <c r="BJ3280" s="20" t="s">
        <v>78</v>
      </c>
      <c r="BK3280" s="228">
        <f>ROUND(I3280*H3280,2)</f>
        <v>0</v>
      </c>
      <c r="BL3280" s="20" t="s">
        <v>308</v>
      </c>
      <c r="BM3280" s="227" t="s">
        <v>5106</v>
      </c>
    </row>
    <row r="3281" s="2" customFormat="1" ht="37.8" customHeight="1">
      <c r="A3281" s="41"/>
      <c r="B3281" s="42"/>
      <c r="C3281" s="278" t="s">
        <v>3589</v>
      </c>
      <c r="D3281" s="278" t="s">
        <v>296</v>
      </c>
      <c r="E3281" s="279" t="s">
        <v>5107</v>
      </c>
      <c r="F3281" s="280" t="s">
        <v>5108</v>
      </c>
      <c r="G3281" s="281" t="s">
        <v>420</v>
      </c>
      <c r="H3281" s="282">
        <v>7</v>
      </c>
      <c r="I3281" s="283"/>
      <c r="J3281" s="284">
        <f>ROUND(I3281*H3281,2)</f>
        <v>0</v>
      </c>
      <c r="K3281" s="280" t="s">
        <v>19</v>
      </c>
      <c r="L3281" s="285"/>
      <c r="M3281" s="286" t="s">
        <v>19</v>
      </c>
      <c r="N3281" s="287" t="s">
        <v>42</v>
      </c>
      <c r="O3281" s="87"/>
      <c r="P3281" s="225">
        <f>O3281*H3281</f>
        <v>0</v>
      </c>
      <c r="Q3281" s="225">
        <v>0.0224</v>
      </c>
      <c r="R3281" s="225">
        <f>Q3281*H3281</f>
        <v>0.1568</v>
      </c>
      <c r="S3281" s="225">
        <v>0</v>
      </c>
      <c r="T3281" s="226">
        <f>S3281*H3281</f>
        <v>0</v>
      </c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R3281" s="227" t="s">
        <v>410</v>
      </c>
      <c r="AT3281" s="227" t="s">
        <v>296</v>
      </c>
      <c r="AU3281" s="227" t="s">
        <v>80</v>
      </c>
      <c r="AY3281" s="20" t="s">
        <v>181</v>
      </c>
      <c r="BE3281" s="228">
        <f>IF(N3281="základní",J3281,0)</f>
        <v>0</v>
      </c>
      <c r="BF3281" s="228">
        <f>IF(N3281="snížená",J3281,0)</f>
        <v>0</v>
      </c>
      <c r="BG3281" s="228">
        <f>IF(N3281="zákl. přenesená",J3281,0)</f>
        <v>0</v>
      </c>
      <c r="BH3281" s="228">
        <f>IF(N3281="sníž. přenesená",J3281,0)</f>
        <v>0</v>
      </c>
      <c r="BI3281" s="228">
        <f>IF(N3281="nulová",J3281,0)</f>
        <v>0</v>
      </c>
      <c r="BJ3281" s="20" t="s">
        <v>78</v>
      </c>
      <c r="BK3281" s="228">
        <f>ROUND(I3281*H3281,2)</f>
        <v>0</v>
      </c>
      <c r="BL3281" s="20" t="s">
        <v>308</v>
      </c>
      <c r="BM3281" s="227" t="s">
        <v>5109</v>
      </c>
    </row>
    <row r="3282" s="2" customFormat="1" ht="37.8" customHeight="1">
      <c r="A3282" s="41"/>
      <c r="B3282" s="42"/>
      <c r="C3282" s="216" t="s">
        <v>3626</v>
      </c>
      <c r="D3282" s="216" t="s">
        <v>183</v>
      </c>
      <c r="E3282" s="217" t="s">
        <v>5110</v>
      </c>
      <c r="F3282" s="218" t="s">
        <v>5111</v>
      </c>
      <c r="G3282" s="219" t="s">
        <v>420</v>
      </c>
      <c r="H3282" s="220">
        <v>3</v>
      </c>
      <c r="I3282" s="221"/>
      <c r="J3282" s="222">
        <f>ROUND(I3282*H3282,2)</f>
        <v>0</v>
      </c>
      <c r="K3282" s="218" t="s">
        <v>187</v>
      </c>
      <c r="L3282" s="47"/>
      <c r="M3282" s="223" t="s">
        <v>19</v>
      </c>
      <c r="N3282" s="224" t="s">
        <v>42</v>
      </c>
      <c r="O3282" s="87"/>
      <c r="P3282" s="225">
        <f>O3282*H3282</f>
        <v>0</v>
      </c>
      <c r="Q3282" s="225">
        <v>0.00040999999999999999</v>
      </c>
      <c r="R3282" s="225">
        <f>Q3282*H3282</f>
        <v>0.00123</v>
      </c>
      <c r="S3282" s="225">
        <v>0</v>
      </c>
      <c r="T3282" s="226">
        <f>S3282*H3282</f>
        <v>0</v>
      </c>
      <c r="U3282" s="41"/>
      <c r="V3282" s="41"/>
      <c r="W3282" s="41"/>
      <c r="X3282" s="41"/>
      <c r="Y3282" s="41"/>
      <c r="Z3282" s="41"/>
      <c r="AA3282" s="41"/>
      <c r="AB3282" s="41"/>
      <c r="AC3282" s="41"/>
      <c r="AD3282" s="41"/>
      <c r="AE3282" s="41"/>
      <c r="AR3282" s="227" t="s">
        <v>308</v>
      </c>
      <c r="AT3282" s="227" t="s">
        <v>183</v>
      </c>
      <c r="AU3282" s="227" t="s">
        <v>80</v>
      </c>
      <c r="AY3282" s="20" t="s">
        <v>181</v>
      </c>
      <c r="BE3282" s="228">
        <f>IF(N3282="základní",J3282,0)</f>
        <v>0</v>
      </c>
      <c r="BF3282" s="228">
        <f>IF(N3282="snížená",J3282,0)</f>
        <v>0</v>
      </c>
      <c r="BG3282" s="228">
        <f>IF(N3282="zákl. přenesená",J3282,0)</f>
        <v>0</v>
      </c>
      <c r="BH3282" s="228">
        <f>IF(N3282="sníž. přenesená",J3282,0)</f>
        <v>0</v>
      </c>
      <c r="BI3282" s="228">
        <f>IF(N3282="nulová",J3282,0)</f>
        <v>0</v>
      </c>
      <c r="BJ3282" s="20" t="s">
        <v>78</v>
      </c>
      <c r="BK3282" s="228">
        <f>ROUND(I3282*H3282,2)</f>
        <v>0</v>
      </c>
      <c r="BL3282" s="20" t="s">
        <v>308</v>
      </c>
      <c r="BM3282" s="227" t="s">
        <v>5112</v>
      </c>
    </row>
    <row r="3283" s="2" customFormat="1">
      <c r="A3283" s="41"/>
      <c r="B3283" s="42"/>
      <c r="C3283" s="43"/>
      <c r="D3283" s="229" t="s">
        <v>190</v>
      </c>
      <c r="E3283" s="43"/>
      <c r="F3283" s="230" t="s">
        <v>5113</v>
      </c>
      <c r="G3283" s="43"/>
      <c r="H3283" s="43"/>
      <c r="I3283" s="231"/>
      <c r="J3283" s="43"/>
      <c r="K3283" s="43"/>
      <c r="L3283" s="47"/>
      <c r="M3283" s="232"/>
      <c r="N3283" s="233"/>
      <c r="O3283" s="87"/>
      <c r="P3283" s="87"/>
      <c r="Q3283" s="87"/>
      <c r="R3283" s="87"/>
      <c r="S3283" s="87"/>
      <c r="T3283" s="88"/>
      <c r="U3283" s="41"/>
      <c r="V3283" s="41"/>
      <c r="W3283" s="41"/>
      <c r="X3283" s="41"/>
      <c r="Y3283" s="41"/>
      <c r="Z3283" s="41"/>
      <c r="AA3283" s="41"/>
      <c r="AB3283" s="41"/>
      <c r="AC3283" s="41"/>
      <c r="AD3283" s="41"/>
      <c r="AE3283" s="41"/>
      <c r="AT3283" s="20" t="s">
        <v>190</v>
      </c>
      <c r="AU3283" s="20" t="s">
        <v>80</v>
      </c>
    </row>
    <row r="3284" s="2" customFormat="1" ht="37.8" customHeight="1">
      <c r="A3284" s="41"/>
      <c r="B3284" s="42"/>
      <c r="C3284" s="278" t="s">
        <v>3945</v>
      </c>
      <c r="D3284" s="278" t="s">
        <v>296</v>
      </c>
      <c r="E3284" s="279" t="s">
        <v>5114</v>
      </c>
      <c r="F3284" s="280" t="s">
        <v>5115</v>
      </c>
      <c r="G3284" s="281" t="s">
        <v>420</v>
      </c>
      <c r="H3284" s="282">
        <v>1</v>
      </c>
      <c r="I3284" s="283"/>
      <c r="J3284" s="284">
        <f>ROUND(I3284*H3284,2)</f>
        <v>0</v>
      </c>
      <c r="K3284" s="280" t="s">
        <v>19</v>
      </c>
      <c r="L3284" s="285"/>
      <c r="M3284" s="286" t="s">
        <v>19</v>
      </c>
      <c r="N3284" s="287" t="s">
        <v>42</v>
      </c>
      <c r="O3284" s="87"/>
      <c r="P3284" s="225">
        <f>O3284*H3284</f>
        <v>0</v>
      </c>
      <c r="Q3284" s="225">
        <v>0.055</v>
      </c>
      <c r="R3284" s="225">
        <f>Q3284*H3284</f>
        <v>0.055</v>
      </c>
      <c r="S3284" s="225">
        <v>0</v>
      </c>
      <c r="T3284" s="226">
        <f>S3284*H3284</f>
        <v>0</v>
      </c>
      <c r="U3284" s="41"/>
      <c r="V3284" s="41"/>
      <c r="W3284" s="41"/>
      <c r="X3284" s="41"/>
      <c r="Y3284" s="41"/>
      <c r="Z3284" s="41"/>
      <c r="AA3284" s="41"/>
      <c r="AB3284" s="41"/>
      <c r="AC3284" s="41"/>
      <c r="AD3284" s="41"/>
      <c r="AE3284" s="41"/>
      <c r="AR3284" s="227" t="s">
        <v>410</v>
      </c>
      <c r="AT3284" s="227" t="s">
        <v>296</v>
      </c>
      <c r="AU3284" s="227" t="s">
        <v>80</v>
      </c>
      <c r="AY3284" s="20" t="s">
        <v>181</v>
      </c>
      <c r="BE3284" s="228">
        <f>IF(N3284="základní",J3284,0)</f>
        <v>0</v>
      </c>
      <c r="BF3284" s="228">
        <f>IF(N3284="snížená",J3284,0)</f>
        <v>0</v>
      </c>
      <c r="BG3284" s="228">
        <f>IF(N3284="zákl. přenesená",J3284,0)</f>
        <v>0</v>
      </c>
      <c r="BH3284" s="228">
        <f>IF(N3284="sníž. přenesená",J3284,0)</f>
        <v>0</v>
      </c>
      <c r="BI3284" s="228">
        <f>IF(N3284="nulová",J3284,0)</f>
        <v>0</v>
      </c>
      <c r="BJ3284" s="20" t="s">
        <v>78</v>
      </c>
      <c r="BK3284" s="228">
        <f>ROUND(I3284*H3284,2)</f>
        <v>0</v>
      </c>
      <c r="BL3284" s="20" t="s">
        <v>308</v>
      </c>
      <c r="BM3284" s="227" t="s">
        <v>5116</v>
      </c>
    </row>
    <row r="3285" s="2" customFormat="1" ht="37.8" customHeight="1">
      <c r="A3285" s="41"/>
      <c r="B3285" s="42"/>
      <c r="C3285" s="278" t="s">
        <v>5117</v>
      </c>
      <c r="D3285" s="278" t="s">
        <v>296</v>
      </c>
      <c r="E3285" s="279" t="s">
        <v>5118</v>
      </c>
      <c r="F3285" s="280" t="s">
        <v>5119</v>
      </c>
      <c r="G3285" s="281" t="s">
        <v>420</v>
      </c>
      <c r="H3285" s="282">
        <v>1</v>
      </c>
      <c r="I3285" s="283"/>
      <c r="J3285" s="284">
        <f>ROUND(I3285*H3285,2)</f>
        <v>0</v>
      </c>
      <c r="K3285" s="280" t="s">
        <v>19</v>
      </c>
      <c r="L3285" s="285"/>
      <c r="M3285" s="286" t="s">
        <v>19</v>
      </c>
      <c r="N3285" s="287" t="s">
        <v>42</v>
      </c>
      <c r="O3285" s="87"/>
      <c r="P3285" s="225">
        <f>O3285*H3285</f>
        <v>0</v>
      </c>
      <c r="Q3285" s="225">
        <v>0.055</v>
      </c>
      <c r="R3285" s="225">
        <f>Q3285*H3285</f>
        <v>0.055</v>
      </c>
      <c r="S3285" s="225">
        <v>0</v>
      </c>
      <c r="T3285" s="226">
        <f>S3285*H3285</f>
        <v>0</v>
      </c>
      <c r="U3285" s="41"/>
      <c r="V3285" s="41"/>
      <c r="W3285" s="41"/>
      <c r="X3285" s="41"/>
      <c r="Y3285" s="41"/>
      <c r="Z3285" s="41"/>
      <c r="AA3285" s="41"/>
      <c r="AB3285" s="41"/>
      <c r="AC3285" s="41"/>
      <c r="AD3285" s="41"/>
      <c r="AE3285" s="41"/>
      <c r="AR3285" s="227" t="s">
        <v>410</v>
      </c>
      <c r="AT3285" s="227" t="s">
        <v>296</v>
      </c>
      <c r="AU3285" s="227" t="s">
        <v>80</v>
      </c>
      <c r="AY3285" s="20" t="s">
        <v>181</v>
      </c>
      <c r="BE3285" s="228">
        <f>IF(N3285="základní",J3285,0)</f>
        <v>0</v>
      </c>
      <c r="BF3285" s="228">
        <f>IF(N3285="snížená",J3285,0)</f>
        <v>0</v>
      </c>
      <c r="BG3285" s="228">
        <f>IF(N3285="zákl. přenesená",J3285,0)</f>
        <v>0</v>
      </c>
      <c r="BH3285" s="228">
        <f>IF(N3285="sníž. přenesená",J3285,0)</f>
        <v>0</v>
      </c>
      <c r="BI3285" s="228">
        <f>IF(N3285="nulová",J3285,0)</f>
        <v>0</v>
      </c>
      <c r="BJ3285" s="20" t="s">
        <v>78</v>
      </c>
      <c r="BK3285" s="228">
        <f>ROUND(I3285*H3285,2)</f>
        <v>0</v>
      </c>
      <c r="BL3285" s="20" t="s">
        <v>308</v>
      </c>
      <c r="BM3285" s="227" t="s">
        <v>5120</v>
      </c>
    </row>
    <row r="3286" s="2" customFormat="1" ht="37.8" customHeight="1">
      <c r="A3286" s="41"/>
      <c r="B3286" s="42"/>
      <c r="C3286" s="278" t="s">
        <v>4034</v>
      </c>
      <c r="D3286" s="278" t="s">
        <v>296</v>
      </c>
      <c r="E3286" s="279" t="s">
        <v>5121</v>
      </c>
      <c r="F3286" s="280" t="s">
        <v>5122</v>
      </c>
      <c r="G3286" s="281" t="s">
        <v>420</v>
      </c>
      <c r="H3286" s="282">
        <v>1</v>
      </c>
      <c r="I3286" s="283"/>
      <c r="J3286" s="284">
        <f>ROUND(I3286*H3286,2)</f>
        <v>0</v>
      </c>
      <c r="K3286" s="280" t="s">
        <v>19</v>
      </c>
      <c r="L3286" s="285"/>
      <c r="M3286" s="286" t="s">
        <v>19</v>
      </c>
      <c r="N3286" s="287" t="s">
        <v>42</v>
      </c>
      <c r="O3286" s="87"/>
      <c r="P3286" s="225">
        <f>O3286*H3286</f>
        <v>0</v>
      </c>
      <c r="Q3286" s="225">
        <v>0.055</v>
      </c>
      <c r="R3286" s="225">
        <f>Q3286*H3286</f>
        <v>0.055</v>
      </c>
      <c r="S3286" s="225">
        <v>0</v>
      </c>
      <c r="T3286" s="226">
        <f>S3286*H3286</f>
        <v>0</v>
      </c>
      <c r="U3286" s="41"/>
      <c r="V3286" s="41"/>
      <c r="W3286" s="41"/>
      <c r="X3286" s="41"/>
      <c r="Y3286" s="41"/>
      <c r="Z3286" s="41"/>
      <c r="AA3286" s="41"/>
      <c r="AB3286" s="41"/>
      <c r="AC3286" s="41"/>
      <c r="AD3286" s="41"/>
      <c r="AE3286" s="41"/>
      <c r="AR3286" s="227" t="s">
        <v>410</v>
      </c>
      <c r="AT3286" s="227" t="s">
        <v>296</v>
      </c>
      <c r="AU3286" s="227" t="s">
        <v>80</v>
      </c>
      <c r="AY3286" s="20" t="s">
        <v>181</v>
      </c>
      <c r="BE3286" s="228">
        <f>IF(N3286="základní",J3286,0)</f>
        <v>0</v>
      </c>
      <c r="BF3286" s="228">
        <f>IF(N3286="snížená",J3286,0)</f>
        <v>0</v>
      </c>
      <c r="BG3286" s="228">
        <f>IF(N3286="zákl. přenesená",J3286,0)</f>
        <v>0</v>
      </c>
      <c r="BH3286" s="228">
        <f>IF(N3286="sníž. přenesená",J3286,0)</f>
        <v>0</v>
      </c>
      <c r="BI3286" s="228">
        <f>IF(N3286="nulová",J3286,0)</f>
        <v>0</v>
      </c>
      <c r="BJ3286" s="20" t="s">
        <v>78</v>
      </c>
      <c r="BK3286" s="228">
        <f>ROUND(I3286*H3286,2)</f>
        <v>0</v>
      </c>
      <c r="BL3286" s="20" t="s">
        <v>308</v>
      </c>
      <c r="BM3286" s="227" t="s">
        <v>5123</v>
      </c>
    </row>
    <row r="3287" s="2" customFormat="1" ht="44.25" customHeight="1">
      <c r="A3287" s="41"/>
      <c r="B3287" s="42"/>
      <c r="C3287" s="216" t="s">
        <v>4036</v>
      </c>
      <c r="D3287" s="216" t="s">
        <v>183</v>
      </c>
      <c r="E3287" s="217" t="s">
        <v>5124</v>
      </c>
      <c r="F3287" s="218" t="s">
        <v>5125</v>
      </c>
      <c r="G3287" s="219" t="s">
        <v>420</v>
      </c>
      <c r="H3287" s="220">
        <v>1</v>
      </c>
      <c r="I3287" s="221"/>
      <c r="J3287" s="222">
        <f>ROUND(I3287*H3287,2)</f>
        <v>0</v>
      </c>
      <c r="K3287" s="218" t="s">
        <v>187</v>
      </c>
      <c r="L3287" s="47"/>
      <c r="M3287" s="223" t="s">
        <v>19</v>
      </c>
      <c r="N3287" s="224" t="s">
        <v>42</v>
      </c>
      <c r="O3287" s="87"/>
      <c r="P3287" s="225">
        <f>O3287*H3287</f>
        <v>0</v>
      </c>
      <c r="Q3287" s="225">
        <v>0.00040999999999999999</v>
      </c>
      <c r="R3287" s="225">
        <f>Q3287*H3287</f>
        <v>0.00040999999999999999</v>
      </c>
      <c r="S3287" s="225">
        <v>0</v>
      </c>
      <c r="T3287" s="226">
        <f>S3287*H3287</f>
        <v>0</v>
      </c>
      <c r="U3287" s="41"/>
      <c r="V3287" s="41"/>
      <c r="W3287" s="41"/>
      <c r="X3287" s="41"/>
      <c r="Y3287" s="41"/>
      <c r="Z3287" s="41"/>
      <c r="AA3287" s="41"/>
      <c r="AB3287" s="41"/>
      <c r="AC3287" s="41"/>
      <c r="AD3287" s="41"/>
      <c r="AE3287" s="41"/>
      <c r="AR3287" s="227" t="s">
        <v>308</v>
      </c>
      <c r="AT3287" s="227" t="s">
        <v>183</v>
      </c>
      <c r="AU3287" s="227" t="s">
        <v>80</v>
      </c>
      <c r="AY3287" s="20" t="s">
        <v>181</v>
      </c>
      <c r="BE3287" s="228">
        <f>IF(N3287="základní",J3287,0)</f>
        <v>0</v>
      </c>
      <c r="BF3287" s="228">
        <f>IF(N3287="snížená",J3287,0)</f>
        <v>0</v>
      </c>
      <c r="BG3287" s="228">
        <f>IF(N3287="zákl. přenesená",J3287,0)</f>
        <v>0</v>
      </c>
      <c r="BH3287" s="228">
        <f>IF(N3287="sníž. přenesená",J3287,0)</f>
        <v>0</v>
      </c>
      <c r="BI3287" s="228">
        <f>IF(N3287="nulová",J3287,0)</f>
        <v>0</v>
      </c>
      <c r="BJ3287" s="20" t="s">
        <v>78</v>
      </c>
      <c r="BK3287" s="228">
        <f>ROUND(I3287*H3287,2)</f>
        <v>0</v>
      </c>
      <c r="BL3287" s="20" t="s">
        <v>308</v>
      </c>
      <c r="BM3287" s="227" t="s">
        <v>5126</v>
      </c>
    </row>
    <row r="3288" s="2" customFormat="1">
      <c r="A3288" s="41"/>
      <c r="B3288" s="42"/>
      <c r="C3288" s="43"/>
      <c r="D3288" s="229" t="s">
        <v>190</v>
      </c>
      <c r="E3288" s="43"/>
      <c r="F3288" s="230" t="s">
        <v>5127</v>
      </c>
      <c r="G3288" s="43"/>
      <c r="H3288" s="43"/>
      <c r="I3288" s="231"/>
      <c r="J3288" s="43"/>
      <c r="K3288" s="43"/>
      <c r="L3288" s="47"/>
      <c r="M3288" s="232"/>
      <c r="N3288" s="233"/>
      <c r="O3288" s="87"/>
      <c r="P3288" s="87"/>
      <c r="Q3288" s="87"/>
      <c r="R3288" s="87"/>
      <c r="S3288" s="87"/>
      <c r="T3288" s="88"/>
      <c r="U3288" s="41"/>
      <c r="V3288" s="41"/>
      <c r="W3288" s="41"/>
      <c r="X3288" s="41"/>
      <c r="Y3288" s="41"/>
      <c r="Z3288" s="41"/>
      <c r="AA3288" s="41"/>
      <c r="AB3288" s="41"/>
      <c r="AC3288" s="41"/>
      <c r="AD3288" s="41"/>
      <c r="AE3288" s="41"/>
      <c r="AT3288" s="20" t="s">
        <v>190</v>
      </c>
      <c r="AU3288" s="20" t="s">
        <v>80</v>
      </c>
    </row>
    <row r="3289" s="2" customFormat="1" ht="37.8" customHeight="1">
      <c r="A3289" s="41"/>
      <c r="B3289" s="42"/>
      <c r="C3289" s="278" t="s">
        <v>5128</v>
      </c>
      <c r="D3289" s="278" t="s">
        <v>296</v>
      </c>
      <c r="E3289" s="279" t="s">
        <v>5129</v>
      </c>
      <c r="F3289" s="280" t="s">
        <v>5130</v>
      </c>
      <c r="G3289" s="281" t="s">
        <v>420</v>
      </c>
      <c r="H3289" s="282">
        <v>1</v>
      </c>
      <c r="I3289" s="283"/>
      <c r="J3289" s="284">
        <f>ROUND(I3289*H3289,2)</f>
        <v>0</v>
      </c>
      <c r="K3289" s="280" t="s">
        <v>19</v>
      </c>
      <c r="L3289" s="285"/>
      <c r="M3289" s="286" t="s">
        <v>19</v>
      </c>
      <c r="N3289" s="287" t="s">
        <v>42</v>
      </c>
      <c r="O3289" s="87"/>
      <c r="P3289" s="225">
        <f>O3289*H3289</f>
        <v>0</v>
      </c>
      <c r="Q3289" s="225">
        <v>0.055</v>
      </c>
      <c r="R3289" s="225">
        <f>Q3289*H3289</f>
        <v>0.055</v>
      </c>
      <c r="S3289" s="225">
        <v>0</v>
      </c>
      <c r="T3289" s="226">
        <f>S3289*H3289</f>
        <v>0</v>
      </c>
      <c r="U3289" s="41"/>
      <c r="V3289" s="41"/>
      <c r="W3289" s="41"/>
      <c r="X3289" s="41"/>
      <c r="Y3289" s="41"/>
      <c r="Z3289" s="41"/>
      <c r="AA3289" s="41"/>
      <c r="AB3289" s="41"/>
      <c r="AC3289" s="41"/>
      <c r="AD3289" s="41"/>
      <c r="AE3289" s="41"/>
      <c r="AR3289" s="227" t="s">
        <v>410</v>
      </c>
      <c r="AT3289" s="227" t="s">
        <v>296</v>
      </c>
      <c r="AU3289" s="227" t="s">
        <v>80</v>
      </c>
      <c r="AY3289" s="20" t="s">
        <v>181</v>
      </c>
      <c r="BE3289" s="228">
        <f>IF(N3289="základní",J3289,0)</f>
        <v>0</v>
      </c>
      <c r="BF3289" s="228">
        <f>IF(N3289="snížená",J3289,0)</f>
        <v>0</v>
      </c>
      <c r="BG3289" s="228">
        <f>IF(N3289="zákl. přenesená",J3289,0)</f>
        <v>0</v>
      </c>
      <c r="BH3289" s="228">
        <f>IF(N3289="sníž. přenesená",J3289,0)</f>
        <v>0</v>
      </c>
      <c r="BI3289" s="228">
        <f>IF(N3289="nulová",J3289,0)</f>
        <v>0</v>
      </c>
      <c r="BJ3289" s="20" t="s">
        <v>78</v>
      </c>
      <c r="BK3289" s="228">
        <f>ROUND(I3289*H3289,2)</f>
        <v>0</v>
      </c>
      <c r="BL3289" s="20" t="s">
        <v>308</v>
      </c>
      <c r="BM3289" s="227" t="s">
        <v>5131</v>
      </c>
    </row>
    <row r="3290" s="2" customFormat="1" ht="37.8" customHeight="1">
      <c r="A3290" s="41"/>
      <c r="B3290" s="42"/>
      <c r="C3290" s="216" t="s">
        <v>5132</v>
      </c>
      <c r="D3290" s="216" t="s">
        <v>183</v>
      </c>
      <c r="E3290" s="217" t="s">
        <v>5133</v>
      </c>
      <c r="F3290" s="218" t="s">
        <v>5134</v>
      </c>
      <c r="G3290" s="219" t="s">
        <v>420</v>
      </c>
      <c r="H3290" s="220">
        <v>1</v>
      </c>
      <c r="I3290" s="221"/>
      <c r="J3290" s="222">
        <f>ROUND(I3290*H3290,2)</f>
        <v>0</v>
      </c>
      <c r="K3290" s="218" t="s">
        <v>187</v>
      </c>
      <c r="L3290" s="47"/>
      <c r="M3290" s="223" t="s">
        <v>19</v>
      </c>
      <c r="N3290" s="224" t="s">
        <v>42</v>
      </c>
      <c r="O3290" s="87"/>
      <c r="P3290" s="225">
        <f>O3290*H3290</f>
        <v>0</v>
      </c>
      <c r="Q3290" s="225">
        <v>0.00040999999999999999</v>
      </c>
      <c r="R3290" s="225">
        <f>Q3290*H3290</f>
        <v>0.00040999999999999999</v>
      </c>
      <c r="S3290" s="225">
        <v>0</v>
      </c>
      <c r="T3290" s="226">
        <f>S3290*H3290</f>
        <v>0</v>
      </c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R3290" s="227" t="s">
        <v>308</v>
      </c>
      <c r="AT3290" s="227" t="s">
        <v>183</v>
      </c>
      <c r="AU3290" s="227" t="s">
        <v>80</v>
      </c>
      <c r="AY3290" s="20" t="s">
        <v>181</v>
      </c>
      <c r="BE3290" s="228">
        <f>IF(N3290="základní",J3290,0)</f>
        <v>0</v>
      </c>
      <c r="BF3290" s="228">
        <f>IF(N3290="snížená",J3290,0)</f>
        <v>0</v>
      </c>
      <c r="BG3290" s="228">
        <f>IF(N3290="zákl. přenesená",J3290,0)</f>
        <v>0</v>
      </c>
      <c r="BH3290" s="228">
        <f>IF(N3290="sníž. přenesená",J3290,0)</f>
        <v>0</v>
      </c>
      <c r="BI3290" s="228">
        <f>IF(N3290="nulová",J3290,0)</f>
        <v>0</v>
      </c>
      <c r="BJ3290" s="20" t="s">
        <v>78</v>
      </c>
      <c r="BK3290" s="228">
        <f>ROUND(I3290*H3290,2)</f>
        <v>0</v>
      </c>
      <c r="BL3290" s="20" t="s">
        <v>308</v>
      </c>
      <c r="BM3290" s="227" t="s">
        <v>5135</v>
      </c>
    </row>
    <row r="3291" s="2" customFormat="1">
      <c r="A3291" s="41"/>
      <c r="B3291" s="42"/>
      <c r="C3291" s="43"/>
      <c r="D3291" s="229" t="s">
        <v>190</v>
      </c>
      <c r="E3291" s="43"/>
      <c r="F3291" s="230" t="s">
        <v>5136</v>
      </c>
      <c r="G3291" s="43"/>
      <c r="H3291" s="43"/>
      <c r="I3291" s="231"/>
      <c r="J3291" s="43"/>
      <c r="K3291" s="43"/>
      <c r="L3291" s="47"/>
      <c r="M3291" s="232"/>
      <c r="N3291" s="233"/>
      <c r="O3291" s="87"/>
      <c r="P3291" s="87"/>
      <c r="Q3291" s="87"/>
      <c r="R3291" s="87"/>
      <c r="S3291" s="87"/>
      <c r="T3291" s="88"/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T3291" s="20" t="s">
        <v>190</v>
      </c>
      <c r="AU3291" s="20" t="s">
        <v>80</v>
      </c>
    </row>
    <row r="3292" s="2" customFormat="1" ht="37.8" customHeight="1">
      <c r="A3292" s="41"/>
      <c r="B3292" s="42"/>
      <c r="C3292" s="278" t="s">
        <v>5137</v>
      </c>
      <c r="D3292" s="278" t="s">
        <v>296</v>
      </c>
      <c r="E3292" s="279" t="s">
        <v>5138</v>
      </c>
      <c r="F3292" s="280" t="s">
        <v>5139</v>
      </c>
      <c r="G3292" s="281" t="s">
        <v>420</v>
      </c>
      <c r="H3292" s="282">
        <v>1</v>
      </c>
      <c r="I3292" s="283"/>
      <c r="J3292" s="284">
        <f>ROUND(I3292*H3292,2)</f>
        <v>0</v>
      </c>
      <c r="K3292" s="280" t="s">
        <v>19</v>
      </c>
      <c r="L3292" s="285"/>
      <c r="M3292" s="286" t="s">
        <v>19</v>
      </c>
      <c r="N3292" s="287" t="s">
        <v>42</v>
      </c>
      <c r="O3292" s="87"/>
      <c r="P3292" s="225">
        <f>O3292*H3292</f>
        <v>0</v>
      </c>
      <c r="Q3292" s="225">
        <v>0.048000000000000001</v>
      </c>
      <c r="R3292" s="225">
        <f>Q3292*H3292</f>
        <v>0.048000000000000001</v>
      </c>
      <c r="S3292" s="225">
        <v>0</v>
      </c>
      <c r="T3292" s="226">
        <f>S3292*H3292</f>
        <v>0</v>
      </c>
      <c r="U3292" s="41"/>
      <c r="V3292" s="41"/>
      <c r="W3292" s="41"/>
      <c r="X3292" s="41"/>
      <c r="Y3292" s="41"/>
      <c r="Z3292" s="41"/>
      <c r="AA3292" s="41"/>
      <c r="AB3292" s="41"/>
      <c r="AC3292" s="41"/>
      <c r="AD3292" s="41"/>
      <c r="AE3292" s="41"/>
      <c r="AR3292" s="227" t="s">
        <v>410</v>
      </c>
      <c r="AT3292" s="227" t="s">
        <v>296</v>
      </c>
      <c r="AU3292" s="227" t="s">
        <v>80</v>
      </c>
      <c r="AY3292" s="20" t="s">
        <v>181</v>
      </c>
      <c r="BE3292" s="228">
        <f>IF(N3292="základní",J3292,0)</f>
        <v>0</v>
      </c>
      <c r="BF3292" s="228">
        <f>IF(N3292="snížená",J3292,0)</f>
        <v>0</v>
      </c>
      <c r="BG3292" s="228">
        <f>IF(N3292="zákl. přenesená",J3292,0)</f>
        <v>0</v>
      </c>
      <c r="BH3292" s="228">
        <f>IF(N3292="sníž. přenesená",J3292,0)</f>
        <v>0</v>
      </c>
      <c r="BI3292" s="228">
        <f>IF(N3292="nulová",J3292,0)</f>
        <v>0</v>
      </c>
      <c r="BJ3292" s="20" t="s">
        <v>78</v>
      </c>
      <c r="BK3292" s="228">
        <f>ROUND(I3292*H3292,2)</f>
        <v>0</v>
      </c>
      <c r="BL3292" s="20" t="s">
        <v>308</v>
      </c>
      <c r="BM3292" s="227" t="s">
        <v>5140</v>
      </c>
    </row>
    <row r="3293" s="2" customFormat="1" ht="16.5" customHeight="1">
      <c r="A3293" s="41"/>
      <c r="B3293" s="42"/>
      <c r="C3293" s="216" t="s">
        <v>5141</v>
      </c>
      <c r="D3293" s="216" t="s">
        <v>183</v>
      </c>
      <c r="E3293" s="217" t="s">
        <v>5142</v>
      </c>
      <c r="F3293" s="218" t="s">
        <v>5143</v>
      </c>
      <c r="G3293" s="219" t="s">
        <v>304</v>
      </c>
      <c r="H3293" s="220">
        <v>110.944</v>
      </c>
      <c r="I3293" s="221"/>
      <c r="J3293" s="222">
        <f>ROUND(I3293*H3293,2)</f>
        <v>0</v>
      </c>
      <c r="K3293" s="218" t="s">
        <v>187</v>
      </c>
      <c r="L3293" s="47"/>
      <c r="M3293" s="223" t="s">
        <v>19</v>
      </c>
      <c r="N3293" s="224" t="s">
        <v>42</v>
      </c>
      <c r="O3293" s="87"/>
      <c r="P3293" s="225">
        <f>O3293*H3293</f>
        <v>0</v>
      </c>
      <c r="Q3293" s="225">
        <v>0</v>
      </c>
      <c r="R3293" s="225">
        <f>Q3293*H3293</f>
        <v>0</v>
      </c>
      <c r="S3293" s="225">
        <v>0.002</v>
      </c>
      <c r="T3293" s="226">
        <f>S3293*H3293</f>
        <v>0.221888</v>
      </c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R3293" s="227" t="s">
        <v>308</v>
      </c>
      <c r="AT3293" s="227" t="s">
        <v>183</v>
      </c>
      <c r="AU3293" s="227" t="s">
        <v>80</v>
      </c>
      <c r="AY3293" s="20" t="s">
        <v>181</v>
      </c>
      <c r="BE3293" s="228">
        <f>IF(N3293="základní",J3293,0)</f>
        <v>0</v>
      </c>
      <c r="BF3293" s="228">
        <f>IF(N3293="snížená",J3293,0)</f>
        <v>0</v>
      </c>
      <c r="BG3293" s="228">
        <f>IF(N3293="zákl. přenesená",J3293,0)</f>
        <v>0</v>
      </c>
      <c r="BH3293" s="228">
        <f>IF(N3293="sníž. přenesená",J3293,0)</f>
        <v>0</v>
      </c>
      <c r="BI3293" s="228">
        <f>IF(N3293="nulová",J3293,0)</f>
        <v>0</v>
      </c>
      <c r="BJ3293" s="20" t="s">
        <v>78</v>
      </c>
      <c r="BK3293" s="228">
        <f>ROUND(I3293*H3293,2)</f>
        <v>0</v>
      </c>
      <c r="BL3293" s="20" t="s">
        <v>308</v>
      </c>
      <c r="BM3293" s="227" t="s">
        <v>5144</v>
      </c>
    </row>
    <row r="3294" s="2" customFormat="1">
      <c r="A3294" s="41"/>
      <c r="B3294" s="42"/>
      <c r="C3294" s="43"/>
      <c r="D3294" s="229" t="s">
        <v>190</v>
      </c>
      <c r="E3294" s="43"/>
      <c r="F3294" s="230" t="s">
        <v>5145</v>
      </c>
      <c r="G3294" s="43"/>
      <c r="H3294" s="43"/>
      <c r="I3294" s="231"/>
      <c r="J3294" s="43"/>
      <c r="K3294" s="43"/>
      <c r="L3294" s="47"/>
      <c r="M3294" s="232"/>
      <c r="N3294" s="233"/>
      <c r="O3294" s="87"/>
      <c r="P3294" s="87"/>
      <c r="Q3294" s="87"/>
      <c r="R3294" s="87"/>
      <c r="S3294" s="87"/>
      <c r="T3294" s="88"/>
      <c r="U3294" s="41"/>
      <c r="V3294" s="41"/>
      <c r="W3294" s="41"/>
      <c r="X3294" s="41"/>
      <c r="Y3294" s="41"/>
      <c r="Z3294" s="41"/>
      <c r="AA3294" s="41"/>
      <c r="AB3294" s="41"/>
      <c r="AC3294" s="41"/>
      <c r="AD3294" s="41"/>
      <c r="AE3294" s="41"/>
      <c r="AT3294" s="20" t="s">
        <v>190</v>
      </c>
      <c r="AU3294" s="20" t="s">
        <v>80</v>
      </c>
    </row>
    <row r="3295" s="13" customFormat="1">
      <c r="A3295" s="13"/>
      <c r="B3295" s="234"/>
      <c r="C3295" s="235"/>
      <c r="D3295" s="236" t="s">
        <v>192</v>
      </c>
      <c r="E3295" s="237" t="s">
        <v>19</v>
      </c>
      <c r="F3295" s="238" t="s">
        <v>204</v>
      </c>
      <c r="G3295" s="235"/>
      <c r="H3295" s="237" t="s">
        <v>19</v>
      </c>
      <c r="I3295" s="239"/>
      <c r="J3295" s="235"/>
      <c r="K3295" s="235"/>
      <c r="L3295" s="240"/>
      <c r="M3295" s="241"/>
      <c r="N3295" s="242"/>
      <c r="O3295" s="242"/>
      <c r="P3295" s="242"/>
      <c r="Q3295" s="242"/>
      <c r="R3295" s="242"/>
      <c r="S3295" s="242"/>
      <c r="T3295" s="24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4" t="s">
        <v>192</v>
      </c>
      <c r="AU3295" s="244" t="s">
        <v>80</v>
      </c>
      <c r="AV3295" s="13" t="s">
        <v>78</v>
      </c>
      <c r="AW3295" s="13" t="s">
        <v>194</v>
      </c>
      <c r="AX3295" s="13" t="s">
        <v>71</v>
      </c>
      <c r="AY3295" s="244" t="s">
        <v>181</v>
      </c>
    </row>
    <row r="3296" s="14" customFormat="1">
      <c r="A3296" s="14"/>
      <c r="B3296" s="245"/>
      <c r="C3296" s="246"/>
      <c r="D3296" s="236" t="s">
        <v>192</v>
      </c>
      <c r="E3296" s="247" t="s">
        <v>19</v>
      </c>
      <c r="F3296" s="248" t="s">
        <v>5146</v>
      </c>
      <c r="G3296" s="246"/>
      <c r="H3296" s="249">
        <v>11.219000000000001</v>
      </c>
      <c r="I3296" s="250"/>
      <c r="J3296" s="246"/>
      <c r="K3296" s="246"/>
      <c r="L3296" s="251"/>
      <c r="M3296" s="252"/>
      <c r="N3296" s="253"/>
      <c r="O3296" s="253"/>
      <c r="P3296" s="253"/>
      <c r="Q3296" s="253"/>
      <c r="R3296" s="253"/>
      <c r="S3296" s="253"/>
      <c r="T3296" s="25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5" t="s">
        <v>192</v>
      </c>
      <c r="AU3296" s="255" t="s">
        <v>80</v>
      </c>
      <c r="AV3296" s="14" t="s">
        <v>80</v>
      </c>
      <c r="AW3296" s="14" t="s">
        <v>194</v>
      </c>
      <c r="AX3296" s="14" t="s">
        <v>71</v>
      </c>
      <c r="AY3296" s="255" t="s">
        <v>181</v>
      </c>
    </row>
    <row r="3297" s="14" customFormat="1">
      <c r="A3297" s="14"/>
      <c r="B3297" s="245"/>
      <c r="C3297" s="246"/>
      <c r="D3297" s="236" t="s">
        <v>192</v>
      </c>
      <c r="E3297" s="247" t="s">
        <v>19</v>
      </c>
      <c r="F3297" s="248" t="s">
        <v>5147</v>
      </c>
      <c r="G3297" s="246"/>
      <c r="H3297" s="249">
        <v>50.949999999999996</v>
      </c>
      <c r="I3297" s="250"/>
      <c r="J3297" s="246"/>
      <c r="K3297" s="246"/>
      <c r="L3297" s="251"/>
      <c r="M3297" s="252"/>
      <c r="N3297" s="253"/>
      <c r="O3297" s="253"/>
      <c r="P3297" s="253"/>
      <c r="Q3297" s="253"/>
      <c r="R3297" s="253"/>
      <c r="S3297" s="253"/>
      <c r="T3297" s="25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5" t="s">
        <v>192</v>
      </c>
      <c r="AU3297" s="255" t="s">
        <v>80</v>
      </c>
      <c r="AV3297" s="14" t="s">
        <v>80</v>
      </c>
      <c r="AW3297" s="14" t="s">
        <v>194</v>
      </c>
      <c r="AX3297" s="14" t="s">
        <v>71</v>
      </c>
      <c r="AY3297" s="255" t="s">
        <v>181</v>
      </c>
    </row>
    <row r="3298" s="14" customFormat="1">
      <c r="A3298" s="14"/>
      <c r="B3298" s="245"/>
      <c r="C3298" s="246"/>
      <c r="D3298" s="236" t="s">
        <v>192</v>
      </c>
      <c r="E3298" s="247" t="s">
        <v>19</v>
      </c>
      <c r="F3298" s="248" t="s">
        <v>5148</v>
      </c>
      <c r="G3298" s="246"/>
      <c r="H3298" s="249">
        <v>12.9</v>
      </c>
      <c r="I3298" s="250"/>
      <c r="J3298" s="246"/>
      <c r="K3298" s="246"/>
      <c r="L3298" s="251"/>
      <c r="M3298" s="252"/>
      <c r="N3298" s="253"/>
      <c r="O3298" s="253"/>
      <c r="P3298" s="253"/>
      <c r="Q3298" s="253"/>
      <c r="R3298" s="253"/>
      <c r="S3298" s="253"/>
      <c r="T3298" s="25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5" t="s">
        <v>192</v>
      </c>
      <c r="AU3298" s="255" t="s">
        <v>80</v>
      </c>
      <c r="AV3298" s="14" t="s">
        <v>80</v>
      </c>
      <c r="AW3298" s="14" t="s">
        <v>194</v>
      </c>
      <c r="AX3298" s="14" t="s">
        <v>71</v>
      </c>
      <c r="AY3298" s="255" t="s">
        <v>181</v>
      </c>
    </row>
    <row r="3299" s="15" customFormat="1">
      <c r="A3299" s="15"/>
      <c r="B3299" s="256"/>
      <c r="C3299" s="257"/>
      <c r="D3299" s="236" t="s">
        <v>192</v>
      </c>
      <c r="E3299" s="258" t="s">
        <v>19</v>
      </c>
      <c r="F3299" s="259" t="s">
        <v>214</v>
      </c>
      <c r="G3299" s="257"/>
      <c r="H3299" s="260">
        <v>75.069000000000003</v>
      </c>
      <c r="I3299" s="261"/>
      <c r="J3299" s="257"/>
      <c r="K3299" s="257"/>
      <c r="L3299" s="262"/>
      <c r="M3299" s="263"/>
      <c r="N3299" s="264"/>
      <c r="O3299" s="264"/>
      <c r="P3299" s="264"/>
      <c r="Q3299" s="264"/>
      <c r="R3299" s="264"/>
      <c r="S3299" s="264"/>
      <c r="T3299" s="26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T3299" s="266" t="s">
        <v>192</v>
      </c>
      <c r="AU3299" s="266" t="s">
        <v>80</v>
      </c>
      <c r="AV3299" s="15" t="s">
        <v>97</v>
      </c>
      <c r="AW3299" s="15" t="s">
        <v>194</v>
      </c>
      <c r="AX3299" s="15" t="s">
        <v>71</v>
      </c>
      <c r="AY3299" s="266" t="s">
        <v>181</v>
      </c>
    </row>
    <row r="3300" s="13" customFormat="1">
      <c r="A3300" s="13"/>
      <c r="B3300" s="234"/>
      <c r="C3300" s="235"/>
      <c r="D3300" s="236" t="s">
        <v>192</v>
      </c>
      <c r="E3300" s="237" t="s">
        <v>19</v>
      </c>
      <c r="F3300" s="238" t="s">
        <v>215</v>
      </c>
      <c r="G3300" s="235"/>
      <c r="H3300" s="237" t="s">
        <v>19</v>
      </c>
      <c r="I3300" s="239"/>
      <c r="J3300" s="235"/>
      <c r="K3300" s="235"/>
      <c r="L3300" s="240"/>
      <c r="M3300" s="241"/>
      <c r="N3300" s="242"/>
      <c r="O3300" s="242"/>
      <c r="P3300" s="242"/>
      <c r="Q3300" s="242"/>
      <c r="R3300" s="242"/>
      <c r="S3300" s="242"/>
      <c r="T3300" s="24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4" t="s">
        <v>192</v>
      </c>
      <c r="AU3300" s="244" t="s">
        <v>80</v>
      </c>
      <c r="AV3300" s="13" t="s">
        <v>78</v>
      </c>
      <c r="AW3300" s="13" t="s">
        <v>194</v>
      </c>
      <c r="AX3300" s="13" t="s">
        <v>71</v>
      </c>
      <c r="AY3300" s="244" t="s">
        <v>181</v>
      </c>
    </row>
    <row r="3301" s="14" customFormat="1">
      <c r="A3301" s="14"/>
      <c r="B3301" s="245"/>
      <c r="C3301" s="246"/>
      <c r="D3301" s="236" t="s">
        <v>192</v>
      </c>
      <c r="E3301" s="247" t="s">
        <v>19</v>
      </c>
      <c r="F3301" s="248" t="s">
        <v>5149</v>
      </c>
      <c r="G3301" s="246"/>
      <c r="H3301" s="249">
        <v>22.100000000000001</v>
      </c>
      <c r="I3301" s="250"/>
      <c r="J3301" s="246"/>
      <c r="K3301" s="246"/>
      <c r="L3301" s="251"/>
      <c r="M3301" s="252"/>
      <c r="N3301" s="253"/>
      <c r="O3301" s="253"/>
      <c r="P3301" s="253"/>
      <c r="Q3301" s="253"/>
      <c r="R3301" s="253"/>
      <c r="S3301" s="253"/>
      <c r="T3301" s="25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5" t="s">
        <v>192</v>
      </c>
      <c r="AU3301" s="255" t="s">
        <v>80</v>
      </c>
      <c r="AV3301" s="14" t="s">
        <v>80</v>
      </c>
      <c r="AW3301" s="14" t="s">
        <v>194</v>
      </c>
      <c r="AX3301" s="14" t="s">
        <v>71</v>
      </c>
      <c r="AY3301" s="255" t="s">
        <v>181</v>
      </c>
    </row>
    <row r="3302" s="15" customFormat="1">
      <c r="A3302" s="15"/>
      <c r="B3302" s="256"/>
      <c r="C3302" s="257"/>
      <c r="D3302" s="236" t="s">
        <v>192</v>
      </c>
      <c r="E3302" s="258" t="s">
        <v>19</v>
      </c>
      <c r="F3302" s="259" t="s">
        <v>214</v>
      </c>
      <c r="G3302" s="257"/>
      <c r="H3302" s="260">
        <v>22.100000000000001</v>
      </c>
      <c r="I3302" s="261"/>
      <c r="J3302" s="257"/>
      <c r="K3302" s="257"/>
      <c r="L3302" s="262"/>
      <c r="M3302" s="263"/>
      <c r="N3302" s="264"/>
      <c r="O3302" s="264"/>
      <c r="P3302" s="264"/>
      <c r="Q3302" s="264"/>
      <c r="R3302" s="264"/>
      <c r="S3302" s="264"/>
      <c r="T3302" s="26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T3302" s="266" t="s">
        <v>192</v>
      </c>
      <c r="AU3302" s="266" t="s">
        <v>80</v>
      </c>
      <c r="AV3302" s="15" t="s">
        <v>97</v>
      </c>
      <c r="AW3302" s="15" t="s">
        <v>194</v>
      </c>
      <c r="AX3302" s="15" t="s">
        <v>71</v>
      </c>
      <c r="AY3302" s="266" t="s">
        <v>181</v>
      </c>
    </row>
    <row r="3303" s="13" customFormat="1">
      <c r="A3303" s="13"/>
      <c r="B3303" s="234"/>
      <c r="C3303" s="235"/>
      <c r="D3303" s="236" t="s">
        <v>192</v>
      </c>
      <c r="E3303" s="237" t="s">
        <v>19</v>
      </c>
      <c r="F3303" s="238" t="s">
        <v>217</v>
      </c>
      <c r="G3303" s="235"/>
      <c r="H3303" s="237" t="s">
        <v>19</v>
      </c>
      <c r="I3303" s="239"/>
      <c r="J3303" s="235"/>
      <c r="K3303" s="235"/>
      <c r="L3303" s="240"/>
      <c r="M3303" s="241"/>
      <c r="N3303" s="242"/>
      <c r="O3303" s="242"/>
      <c r="P3303" s="242"/>
      <c r="Q3303" s="242"/>
      <c r="R3303" s="242"/>
      <c r="S3303" s="242"/>
      <c r="T3303" s="24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4" t="s">
        <v>192</v>
      </c>
      <c r="AU3303" s="244" t="s">
        <v>80</v>
      </c>
      <c r="AV3303" s="13" t="s">
        <v>78</v>
      </c>
      <c r="AW3303" s="13" t="s">
        <v>194</v>
      </c>
      <c r="AX3303" s="13" t="s">
        <v>71</v>
      </c>
      <c r="AY3303" s="244" t="s">
        <v>181</v>
      </c>
    </row>
    <row r="3304" s="14" customFormat="1">
      <c r="A3304" s="14"/>
      <c r="B3304" s="245"/>
      <c r="C3304" s="246"/>
      <c r="D3304" s="236" t="s">
        <v>192</v>
      </c>
      <c r="E3304" s="247" t="s">
        <v>19</v>
      </c>
      <c r="F3304" s="248" t="s">
        <v>5150</v>
      </c>
      <c r="G3304" s="246"/>
      <c r="H3304" s="249">
        <v>13.775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5" t="s">
        <v>192</v>
      </c>
      <c r="AU3304" s="255" t="s">
        <v>80</v>
      </c>
      <c r="AV3304" s="14" t="s">
        <v>80</v>
      </c>
      <c r="AW3304" s="14" t="s">
        <v>194</v>
      </c>
      <c r="AX3304" s="14" t="s">
        <v>71</v>
      </c>
      <c r="AY3304" s="255" t="s">
        <v>181</v>
      </c>
    </row>
    <row r="3305" s="15" customFormat="1">
      <c r="A3305" s="15"/>
      <c r="B3305" s="256"/>
      <c r="C3305" s="257"/>
      <c r="D3305" s="236" t="s">
        <v>192</v>
      </c>
      <c r="E3305" s="258" t="s">
        <v>19</v>
      </c>
      <c r="F3305" s="259" t="s">
        <v>214</v>
      </c>
      <c r="G3305" s="257"/>
      <c r="H3305" s="260">
        <v>13.775</v>
      </c>
      <c r="I3305" s="261"/>
      <c r="J3305" s="257"/>
      <c r="K3305" s="257"/>
      <c r="L3305" s="262"/>
      <c r="M3305" s="263"/>
      <c r="N3305" s="264"/>
      <c r="O3305" s="264"/>
      <c r="P3305" s="264"/>
      <c r="Q3305" s="264"/>
      <c r="R3305" s="264"/>
      <c r="S3305" s="264"/>
      <c r="T3305" s="26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T3305" s="266" t="s">
        <v>192</v>
      </c>
      <c r="AU3305" s="266" t="s">
        <v>80</v>
      </c>
      <c r="AV3305" s="15" t="s">
        <v>97</v>
      </c>
      <c r="AW3305" s="15" t="s">
        <v>194</v>
      </c>
      <c r="AX3305" s="15" t="s">
        <v>71</v>
      </c>
      <c r="AY3305" s="266" t="s">
        <v>181</v>
      </c>
    </row>
    <row r="3306" s="16" customFormat="1">
      <c r="A3306" s="16"/>
      <c r="B3306" s="267"/>
      <c r="C3306" s="268"/>
      <c r="D3306" s="236" t="s">
        <v>192</v>
      </c>
      <c r="E3306" s="269" t="s">
        <v>19</v>
      </c>
      <c r="F3306" s="270" t="s">
        <v>220</v>
      </c>
      <c r="G3306" s="268"/>
      <c r="H3306" s="271">
        <v>110.94400000000002</v>
      </c>
      <c r="I3306" s="272"/>
      <c r="J3306" s="268"/>
      <c r="K3306" s="268"/>
      <c r="L3306" s="273"/>
      <c r="M3306" s="274"/>
      <c r="N3306" s="275"/>
      <c r="O3306" s="275"/>
      <c r="P3306" s="275"/>
      <c r="Q3306" s="275"/>
      <c r="R3306" s="275"/>
      <c r="S3306" s="275"/>
      <c r="T3306" s="27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T3306" s="277" t="s">
        <v>192</v>
      </c>
      <c r="AU3306" s="277" t="s">
        <v>80</v>
      </c>
      <c r="AV3306" s="16" t="s">
        <v>188</v>
      </c>
      <c r="AW3306" s="16" t="s">
        <v>194</v>
      </c>
      <c r="AX3306" s="16" t="s">
        <v>78</v>
      </c>
      <c r="AY3306" s="277" t="s">
        <v>181</v>
      </c>
    </row>
    <row r="3307" s="2" customFormat="1" ht="16.5" customHeight="1">
      <c r="A3307" s="41"/>
      <c r="B3307" s="42"/>
      <c r="C3307" s="216" t="s">
        <v>5151</v>
      </c>
      <c r="D3307" s="216" t="s">
        <v>183</v>
      </c>
      <c r="E3307" s="217" t="s">
        <v>5152</v>
      </c>
      <c r="F3307" s="218" t="s">
        <v>5153</v>
      </c>
      <c r="G3307" s="219" t="s">
        <v>304</v>
      </c>
      <c r="H3307" s="220">
        <v>3.5099999999999998</v>
      </c>
      <c r="I3307" s="221"/>
      <c r="J3307" s="222">
        <f>ROUND(I3307*H3307,2)</f>
        <v>0</v>
      </c>
      <c r="K3307" s="218" t="s">
        <v>187</v>
      </c>
      <c r="L3307" s="47"/>
      <c r="M3307" s="223" t="s">
        <v>19</v>
      </c>
      <c r="N3307" s="224" t="s">
        <v>42</v>
      </c>
      <c r="O3307" s="87"/>
      <c r="P3307" s="225">
        <f>O3307*H3307</f>
        <v>0</v>
      </c>
      <c r="Q3307" s="225">
        <v>0</v>
      </c>
      <c r="R3307" s="225">
        <f>Q3307*H3307</f>
        <v>0</v>
      </c>
      <c r="S3307" s="225">
        <v>0.0050000000000000001</v>
      </c>
      <c r="T3307" s="226">
        <f>S3307*H3307</f>
        <v>0.01755</v>
      </c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R3307" s="227" t="s">
        <v>308</v>
      </c>
      <c r="AT3307" s="227" t="s">
        <v>183</v>
      </c>
      <c r="AU3307" s="227" t="s">
        <v>80</v>
      </c>
      <c r="AY3307" s="20" t="s">
        <v>181</v>
      </c>
      <c r="BE3307" s="228">
        <f>IF(N3307="základní",J3307,0)</f>
        <v>0</v>
      </c>
      <c r="BF3307" s="228">
        <f>IF(N3307="snížená",J3307,0)</f>
        <v>0</v>
      </c>
      <c r="BG3307" s="228">
        <f>IF(N3307="zákl. přenesená",J3307,0)</f>
        <v>0</v>
      </c>
      <c r="BH3307" s="228">
        <f>IF(N3307="sníž. přenesená",J3307,0)</f>
        <v>0</v>
      </c>
      <c r="BI3307" s="228">
        <f>IF(N3307="nulová",J3307,0)</f>
        <v>0</v>
      </c>
      <c r="BJ3307" s="20" t="s">
        <v>78</v>
      </c>
      <c r="BK3307" s="228">
        <f>ROUND(I3307*H3307,2)</f>
        <v>0</v>
      </c>
      <c r="BL3307" s="20" t="s">
        <v>308</v>
      </c>
      <c r="BM3307" s="227" t="s">
        <v>5154</v>
      </c>
    </row>
    <row r="3308" s="2" customFormat="1">
      <c r="A3308" s="41"/>
      <c r="B3308" s="42"/>
      <c r="C3308" s="43"/>
      <c r="D3308" s="229" t="s">
        <v>190</v>
      </c>
      <c r="E3308" s="43"/>
      <c r="F3308" s="230" t="s">
        <v>5155</v>
      </c>
      <c r="G3308" s="43"/>
      <c r="H3308" s="43"/>
      <c r="I3308" s="231"/>
      <c r="J3308" s="43"/>
      <c r="K3308" s="43"/>
      <c r="L3308" s="47"/>
      <c r="M3308" s="232"/>
      <c r="N3308" s="233"/>
      <c r="O3308" s="87"/>
      <c r="P3308" s="87"/>
      <c r="Q3308" s="87"/>
      <c r="R3308" s="87"/>
      <c r="S3308" s="87"/>
      <c r="T3308" s="88"/>
      <c r="U3308" s="41"/>
      <c r="V3308" s="41"/>
      <c r="W3308" s="41"/>
      <c r="X3308" s="41"/>
      <c r="Y3308" s="41"/>
      <c r="Z3308" s="41"/>
      <c r="AA3308" s="41"/>
      <c r="AB3308" s="41"/>
      <c r="AC3308" s="41"/>
      <c r="AD3308" s="41"/>
      <c r="AE3308" s="41"/>
      <c r="AT3308" s="20" t="s">
        <v>190</v>
      </c>
      <c r="AU3308" s="20" t="s">
        <v>80</v>
      </c>
    </row>
    <row r="3309" s="14" customFormat="1">
      <c r="A3309" s="14"/>
      <c r="B3309" s="245"/>
      <c r="C3309" s="246"/>
      <c r="D3309" s="236" t="s">
        <v>192</v>
      </c>
      <c r="E3309" s="247" t="s">
        <v>19</v>
      </c>
      <c r="F3309" s="248" t="s">
        <v>5156</v>
      </c>
      <c r="G3309" s="246"/>
      <c r="H3309" s="249">
        <v>3.5099999999999998</v>
      </c>
      <c r="I3309" s="250"/>
      <c r="J3309" s="246"/>
      <c r="K3309" s="246"/>
      <c r="L3309" s="251"/>
      <c r="M3309" s="252"/>
      <c r="N3309" s="253"/>
      <c r="O3309" s="253"/>
      <c r="P3309" s="253"/>
      <c r="Q3309" s="253"/>
      <c r="R3309" s="253"/>
      <c r="S3309" s="253"/>
      <c r="T3309" s="25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55" t="s">
        <v>192</v>
      </c>
      <c r="AU3309" s="255" t="s">
        <v>80</v>
      </c>
      <c r="AV3309" s="14" t="s">
        <v>80</v>
      </c>
      <c r="AW3309" s="14" t="s">
        <v>194</v>
      </c>
      <c r="AX3309" s="14" t="s">
        <v>71</v>
      </c>
      <c r="AY3309" s="255" t="s">
        <v>181</v>
      </c>
    </row>
    <row r="3310" s="2" customFormat="1" ht="24.15" customHeight="1">
      <c r="A3310" s="41"/>
      <c r="B3310" s="42"/>
      <c r="C3310" s="216" t="s">
        <v>5157</v>
      </c>
      <c r="D3310" s="216" t="s">
        <v>183</v>
      </c>
      <c r="E3310" s="217" t="s">
        <v>5158</v>
      </c>
      <c r="F3310" s="218" t="s">
        <v>5159</v>
      </c>
      <c r="G3310" s="219" t="s">
        <v>420</v>
      </c>
      <c r="H3310" s="220">
        <v>1088</v>
      </c>
      <c r="I3310" s="221"/>
      <c r="J3310" s="222">
        <f>ROUND(I3310*H3310,2)</f>
        <v>0</v>
      </c>
      <c r="K3310" s="218" t="s">
        <v>187</v>
      </c>
      <c r="L3310" s="47"/>
      <c r="M3310" s="223" t="s">
        <v>19</v>
      </c>
      <c r="N3310" s="224" t="s">
        <v>42</v>
      </c>
      <c r="O3310" s="87"/>
      <c r="P3310" s="225">
        <f>O3310*H3310</f>
        <v>0</v>
      </c>
      <c r="Q3310" s="225">
        <v>0</v>
      </c>
      <c r="R3310" s="225">
        <f>Q3310*H3310</f>
        <v>0</v>
      </c>
      <c r="S3310" s="225">
        <v>0.012500000000000001</v>
      </c>
      <c r="T3310" s="226">
        <f>S3310*H3310</f>
        <v>13.600000000000001</v>
      </c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R3310" s="227" t="s">
        <v>308</v>
      </c>
      <c r="AT3310" s="227" t="s">
        <v>183</v>
      </c>
      <c r="AU3310" s="227" t="s">
        <v>80</v>
      </c>
      <c r="AY3310" s="20" t="s">
        <v>181</v>
      </c>
      <c r="BE3310" s="228">
        <f>IF(N3310="základní",J3310,0)</f>
        <v>0</v>
      </c>
      <c r="BF3310" s="228">
        <f>IF(N3310="snížená",J3310,0)</f>
        <v>0</v>
      </c>
      <c r="BG3310" s="228">
        <f>IF(N3310="zákl. přenesená",J3310,0)</f>
        <v>0</v>
      </c>
      <c r="BH3310" s="228">
        <f>IF(N3310="sníž. přenesená",J3310,0)</f>
        <v>0</v>
      </c>
      <c r="BI3310" s="228">
        <f>IF(N3310="nulová",J3310,0)</f>
        <v>0</v>
      </c>
      <c r="BJ3310" s="20" t="s">
        <v>78</v>
      </c>
      <c r="BK3310" s="228">
        <f>ROUND(I3310*H3310,2)</f>
        <v>0</v>
      </c>
      <c r="BL3310" s="20" t="s">
        <v>308</v>
      </c>
      <c r="BM3310" s="227" t="s">
        <v>5160</v>
      </c>
    </row>
    <row r="3311" s="2" customFormat="1">
      <c r="A3311" s="41"/>
      <c r="B3311" s="42"/>
      <c r="C3311" s="43"/>
      <c r="D3311" s="229" t="s">
        <v>190</v>
      </c>
      <c r="E3311" s="43"/>
      <c r="F3311" s="230" t="s">
        <v>5161</v>
      </c>
      <c r="G3311" s="43"/>
      <c r="H3311" s="43"/>
      <c r="I3311" s="231"/>
      <c r="J3311" s="43"/>
      <c r="K3311" s="43"/>
      <c r="L3311" s="47"/>
      <c r="M3311" s="232"/>
      <c r="N3311" s="233"/>
      <c r="O3311" s="87"/>
      <c r="P3311" s="87"/>
      <c r="Q3311" s="87"/>
      <c r="R3311" s="87"/>
      <c r="S3311" s="87"/>
      <c r="T3311" s="88"/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T3311" s="20" t="s">
        <v>190</v>
      </c>
      <c r="AU3311" s="20" t="s">
        <v>80</v>
      </c>
    </row>
    <row r="3312" s="14" customFormat="1">
      <c r="A3312" s="14"/>
      <c r="B3312" s="245"/>
      <c r="C3312" s="246"/>
      <c r="D3312" s="236" t="s">
        <v>192</v>
      </c>
      <c r="E3312" s="247" t="s">
        <v>19</v>
      </c>
      <c r="F3312" s="248" t="s">
        <v>5162</v>
      </c>
      <c r="G3312" s="246"/>
      <c r="H3312" s="249">
        <v>1088</v>
      </c>
      <c r="I3312" s="250"/>
      <c r="J3312" s="246"/>
      <c r="K3312" s="246"/>
      <c r="L3312" s="251"/>
      <c r="M3312" s="252"/>
      <c r="N3312" s="253"/>
      <c r="O3312" s="253"/>
      <c r="P3312" s="253"/>
      <c r="Q3312" s="253"/>
      <c r="R3312" s="253"/>
      <c r="S3312" s="253"/>
      <c r="T3312" s="25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5" t="s">
        <v>192</v>
      </c>
      <c r="AU3312" s="255" t="s">
        <v>80</v>
      </c>
      <c r="AV3312" s="14" t="s">
        <v>80</v>
      </c>
      <c r="AW3312" s="14" t="s">
        <v>194</v>
      </c>
      <c r="AX3312" s="14" t="s">
        <v>71</v>
      </c>
      <c r="AY3312" s="255" t="s">
        <v>181</v>
      </c>
    </row>
    <row r="3313" s="2" customFormat="1" ht="24.15" customHeight="1">
      <c r="A3313" s="41"/>
      <c r="B3313" s="42"/>
      <c r="C3313" s="216" t="s">
        <v>5163</v>
      </c>
      <c r="D3313" s="216" t="s">
        <v>183</v>
      </c>
      <c r="E3313" s="217" t="s">
        <v>5164</v>
      </c>
      <c r="F3313" s="218" t="s">
        <v>5165</v>
      </c>
      <c r="G3313" s="219" t="s">
        <v>420</v>
      </c>
      <c r="H3313" s="220">
        <v>26</v>
      </c>
      <c r="I3313" s="221"/>
      <c r="J3313" s="222">
        <f>ROUND(I3313*H3313,2)</f>
        <v>0</v>
      </c>
      <c r="K3313" s="218" t="s">
        <v>187</v>
      </c>
      <c r="L3313" s="47"/>
      <c r="M3313" s="223" t="s">
        <v>19</v>
      </c>
      <c r="N3313" s="224" t="s">
        <v>42</v>
      </c>
      <c r="O3313" s="87"/>
      <c r="P3313" s="225">
        <f>O3313*H3313</f>
        <v>0</v>
      </c>
      <c r="Q3313" s="225">
        <v>0</v>
      </c>
      <c r="R3313" s="225">
        <f>Q3313*H3313</f>
        <v>0</v>
      </c>
      <c r="S3313" s="225">
        <v>0.017000000000000001</v>
      </c>
      <c r="T3313" s="226">
        <f>S3313*H3313</f>
        <v>0.44200000000000006</v>
      </c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R3313" s="227" t="s">
        <v>308</v>
      </c>
      <c r="AT3313" s="227" t="s">
        <v>183</v>
      </c>
      <c r="AU3313" s="227" t="s">
        <v>80</v>
      </c>
      <c r="AY3313" s="20" t="s">
        <v>181</v>
      </c>
      <c r="BE3313" s="228">
        <f>IF(N3313="základní",J3313,0)</f>
        <v>0</v>
      </c>
      <c r="BF3313" s="228">
        <f>IF(N3313="snížená",J3313,0)</f>
        <v>0</v>
      </c>
      <c r="BG3313" s="228">
        <f>IF(N3313="zákl. přenesená",J3313,0)</f>
        <v>0</v>
      </c>
      <c r="BH3313" s="228">
        <f>IF(N3313="sníž. přenesená",J3313,0)</f>
        <v>0</v>
      </c>
      <c r="BI3313" s="228">
        <f>IF(N3313="nulová",J3313,0)</f>
        <v>0</v>
      </c>
      <c r="BJ3313" s="20" t="s">
        <v>78</v>
      </c>
      <c r="BK3313" s="228">
        <f>ROUND(I3313*H3313,2)</f>
        <v>0</v>
      </c>
      <c r="BL3313" s="20" t="s">
        <v>308</v>
      </c>
      <c r="BM3313" s="227" t="s">
        <v>5166</v>
      </c>
    </row>
    <row r="3314" s="2" customFormat="1">
      <c r="A3314" s="41"/>
      <c r="B3314" s="42"/>
      <c r="C3314" s="43"/>
      <c r="D3314" s="229" t="s">
        <v>190</v>
      </c>
      <c r="E3314" s="43"/>
      <c r="F3314" s="230" t="s">
        <v>5167</v>
      </c>
      <c r="G3314" s="43"/>
      <c r="H3314" s="43"/>
      <c r="I3314" s="231"/>
      <c r="J3314" s="43"/>
      <c r="K3314" s="43"/>
      <c r="L3314" s="47"/>
      <c r="M3314" s="232"/>
      <c r="N3314" s="233"/>
      <c r="O3314" s="87"/>
      <c r="P3314" s="87"/>
      <c r="Q3314" s="87"/>
      <c r="R3314" s="87"/>
      <c r="S3314" s="87"/>
      <c r="T3314" s="88"/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T3314" s="20" t="s">
        <v>190</v>
      </c>
      <c r="AU3314" s="20" t="s">
        <v>80</v>
      </c>
    </row>
    <row r="3315" s="14" customFormat="1">
      <c r="A3315" s="14"/>
      <c r="B3315" s="245"/>
      <c r="C3315" s="246"/>
      <c r="D3315" s="236" t="s">
        <v>192</v>
      </c>
      <c r="E3315" s="247" t="s">
        <v>19</v>
      </c>
      <c r="F3315" s="248" t="s">
        <v>5168</v>
      </c>
      <c r="G3315" s="246"/>
      <c r="H3315" s="249">
        <v>26</v>
      </c>
      <c r="I3315" s="250"/>
      <c r="J3315" s="246"/>
      <c r="K3315" s="246"/>
      <c r="L3315" s="251"/>
      <c r="M3315" s="252"/>
      <c r="N3315" s="253"/>
      <c r="O3315" s="253"/>
      <c r="P3315" s="253"/>
      <c r="Q3315" s="253"/>
      <c r="R3315" s="253"/>
      <c r="S3315" s="253"/>
      <c r="T3315" s="25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55" t="s">
        <v>192</v>
      </c>
      <c r="AU3315" s="255" t="s">
        <v>80</v>
      </c>
      <c r="AV3315" s="14" t="s">
        <v>80</v>
      </c>
      <c r="AW3315" s="14" t="s">
        <v>194</v>
      </c>
      <c r="AX3315" s="14" t="s">
        <v>71</v>
      </c>
      <c r="AY3315" s="255" t="s">
        <v>181</v>
      </c>
    </row>
    <row r="3316" s="2" customFormat="1" ht="24.15" customHeight="1">
      <c r="A3316" s="41"/>
      <c r="B3316" s="42"/>
      <c r="C3316" s="216" t="s">
        <v>5169</v>
      </c>
      <c r="D3316" s="216" t="s">
        <v>183</v>
      </c>
      <c r="E3316" s="217" t="s">
        <v>5170</v>
      </c>
      <c r="F3316" s="218" t="s">
        <v>5171</v>
      </c>
      <c r="G3316" s="219" t="s">
        <v>420</v>
      </c>
      <c r="H3316" s="220">
        <v>164</v>
      </c>
      <c r="I3316" s="221"/>
      <c r="J3316" s="222">
        <f>ROUND(I3316*H3316,2)</f>
        <v>0</v>
      </c>
      <c r="K3316" s="218" t="s">
        <v>187</v>
      </c>
      <c r="L3316" s="47"/>
      <c r="M3316" s="223" t="s">
        <v>19</v>
      </c>
      <c r="N3316" s="224" t="s">
        <v>42</v>
      </c>
      <c r="O3316" s="87"/>
      <c r="P3316" s="225">
        <f>O3316*H3316</f>
        <v>0</v>
      </c>
      <c r="Q3316" s="225">
        <v>0</v>
      </c>
      <c r="R3316" s="225">
        <f>Q3316*H3316</f>
        <v>0</v>
      </c>
      <c r="S3316" s="225">
        <v>0.024</v>
      </c>
      <c r="T3316" s="226">
        <f>S3316*H3316</f>
        <v>3.9359999999999999</v>
      </c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R3316" s="227" t="s">
        <v>308</v>
      </c>
      <c r="AT3316" s="227" t="s">
        <v>183</v>
      </c>
      <c r="AU3316" s="227" t="s">
        <v>80</v>
      </c>
      <c r="AY3316" s="20" t="s">
        <v>181</v>
      </c>
      <c r="BE3316" s="228">
        <f>IF(N3316="základní",J3316,0)</f>
        <v>0</v>
      </c>
      <c r="BF3316" s="228">
        <f>IF(N3316="snížená",J3316,0)</f>
        <v>0</v>
      </c>
      <c r="BG3316" s="228">
        <f>IF(N3316="zákl. přenesená",J3316,0)</f>
        <v>0</v>
      </c>
      <c r="BH3316" s="228">
        <f>IF(N3316="sníž. přenesená",J3316,0)</f>
        <v>0</v>
      </c>
      <c r="BI3316" s="228">
        <f>IF(N3316="nulová",J3316,0)</f>
        <v>0</v>
      </c>
      <c r="BJ3316" s="20" t="s">
        <v>78</v>
      </c>
      <c r="BK3316" s="228">
        <f>ROUND(I3316*H3316,2)</f>
        <v>0</v>
      </c>
      <c r="BL3316" s="20" t="s">
        <v>308</v>
      </c>
      <c r="BM3316" s="227" t="s">
        <v>5172</v>
      </c>
    </row>
    <row r="3317" s="2" customFormat="1">
      <c r="A3317" s="41"/>
      <c r="B3317" s="42"/>
      <c r="C3317" s="43"/>
      <c r="D3317" s="229" t="s">
        <v>190</v>
      </c>
      <c r="E3317" s="43"/>
      <c r="F3317" s="230" t="s">
        <v>5173</v>
      </c>
      <c r="G3317" s="43"/>
      <c r="H3317" s="43"/>
      <c r="I3317" s="231"/>
      <c r="J3317" s="43"/>
      <c r="K3317" s="43"/>
      <c r="L3317" s="47"/>
      <c r="M3317" s="232"/>
      <c r="N3317" s="233"/>
      <c r="O3317" s="87"/>
      <c r="P3317" s="87"/>
      <c r="Q3317" s="87"/>
      <c r="R3317" s="87"/>
      <c r="S3317" s="87"/>
      <c r="T3317" s="88"/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T3317" s="20" t="s">
        <v>190</v>
      </c>
      <c r="AU3317" s="20" t="s">
        <v>80</v>
      </c>
    </row>
    <row r="3318" s="13" customFormat="1">
      <c r="A3318" s="13"/>
      <c r="B3318" s="234"/>
      <c r="C3318" s="235"/>
      <c r="D3318" s="236" t="s">
        <v>192</v>
      </c>
      <c r="E3318" s="237" t="s">
        <v>19</v>
      </c>
      <c r="F3318" s="238" t="s">
        <v>204</v>
      </c>
      <c r="G3318" s="235"/>
      <c r="H3318" s="237" t="s">
        <v>19</v>
      </c>
      <c r="I3318" s="239"/>
      <c r="J3318" s="235"/>
      <c r="K3318" s="235"/>
      <c r="L3318" s="240"/>
      <c r="M3318" s="241"/>
      <c r="N3318" s="242"/>
      <c r="O3318" s="242"/>
      <c r="P3318" s="242"/>
      <c r="Q3318" s="242"/>
      <c r="R3318" s="242"/>
      <c r="S3318" s="242"/>
      <c r="T3318" s="24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44" t="s">
        <v>192</v>
      </c>
      <c r="AU3318" s="244" t="s">
        <v>80</v>
      </c>
      <c r="AV3318" s="13" t="s">
        <v>78</v>
      </c>
      <c r="AW3318" s="13" t="s">
        <v>194</v>
      </c>
      <c r="AX3318" s="13" t="s">
        <v>71</v>
      </c>
      <c r="AY3318" s="244" t="s">
        <v>181</v>
      </c>
    </row>
    <row r="3319" s="14" customFormat="1">
      <c r="A3319" s="14"/>
      <c r="B3319" s="245"/>
      <c r="C3319" s="246"/>
      <c r="D3319" s="236" t="s">
        <v>192</v>
      </c>
      <c r="E3319" s="247" t="s">
        <v>19</v>
      </c>
      <c r="F3319" s="248" t="s">
        <v>5174</v>
      </c>
      <c r="G3319" s="246"/>
      <c r="H3319" s="249">
        <v>65</v>
      </c>
      <c r="I3319" s="250"/>
      <c r="J3319" s="246"/>
      <c r="K3319" s="246"/>
      <c r="L3319" s="251"/>
      <c r="M3319" s="252"/>
      <c r="N3319" s="253"/>
      <c r="O3319" s="253"/>
      <c r="P3319" s="253"/>
      <c r="Q3319" s="253"/>
      <c r="R3319" s="253"/>
      <c r="S3319" s="253"/>
      <c r="T3319" s="25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5" t="s">
        <v>192</v>
      </c>
      <c r="AU3319" s="255" t="s">
        <v>80</v>
      </c>
      <c r="AV3319" s="14" t="s">
        <v>80</v>
      </c>
      <c r="AW3319" s="14" t="s">
        <v>194</v>
      </c>
      <c r="AX3319" s="14" t="s">
        <v>71</v>
      </c>
      <c r="AY3319" s="255" t="s">
        <v>181</v>
      </c>
    </row>
    <row r="3320" s="14" customFormat="1">
      <c r="A3320" s="14"/>
      <c r="B3320" s="245"/>
      <c r="C3320" s="246"/>
      <c r="D3320" s="236" t="s">
        <v>192</v>
      </c>
      <c r="E3320" s="247" t="s">
        <v>19</v>
      </c>
      <c r="F3320" s="248" t="s">
        <v>5175</v>
      </c>
      <c r="G3320" s="246"/>
      <c r="H3320" s="249">
        <v>34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192</v>
      </c>
      <c r="AU3320" s="255" t="s">
        <v>80</v>
      </c>
      <c r="AV3320" s="14" t="s">
        <v>80</v>
      </c>
      <c r="AW3320" s="14" t="s">
        <v>194</v>
      </c>
      <c r="AX3320" s="14" t="s">
        <v>71</v>
      </c>
      <c r="AY3320" s="255" t="s">
        <v>181</v>
      </c>
    </row>
    <row r="3321" s="14" customFormat="1">
      <c r="A3321" s="14"/>
      <c r="B3321" s="245"/>
      <c r="C3321" s="246"/>
      <c r="D3321" s="236" t="s">
        <v>192</v>
      </c>
      <c r="E3321" s="247" t="s">
        <v>19</v>
      </c>
      <c r="F3321" s="248" t="s">
        <v>5176</v>
      </c>
      <c r="G3321" s="246"/>
      <c r="H3321" s="249">
        <v>34</v>
      </c>
      <c r="I3321" s="250"/>
      <c r="J3321" s="246"/>
      <c r="K3321" s="246"/>
      <c r="L3321" s="251"/>
      <c r="M3321" s="252"/>
      <c r="N3321" s="253"/>
      <c r="O3321" s="253"/>
      <c r="P3321" s="253"/>
      <c r="Q3321" s="253"/>
      <c r="R3321" s="253"/>
      <c r="S3321" s="253"/>
      <c r="T3321" s="25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5" t="s">
        <v>192</v>
      </c>
      <c r="AU3321" s="255" t="s">
        <v>80</v>
      </c>
      <c r="AV3321" s="14" t="s">
        <v>80</v>
      </c>
      <c r="AW3321" s="14" t="s">
        <v>194</v>
      </c>
      <c r="AX3321" s="14" t="s">
        <v>71</v>
      </c>
      <c r="AY3321" s="255" t="s">
        <v>181</v>
      </c>
    </row>
    <row r="3322" s="14" customFormat="1">
      <c r="A3322" s="14"/>
      <c r="B3322" s="245"/>
      <c r="C3322" s="246"/>
      <c r="D3322" s="236" t="s">
        <v>192</v>
      </c>
      <c r="E3322" s="247" t="s">
        <v>19</v>
      </c>
      <c r="F3322" s="248" t="s">
        <v>5177</v>
      </c>
      <c r="G3322" s="246"/>
      <c r="H3322" s="249">
        <v>13</v>
      </c>
      <c r="I3322" s="250"/>
      <c r="J3322" s="246"/>
      <c r="K3322" s="246"/>
      <c r="L3322" s="251"/>
      <c r="M3322" s="252"/>
      <c r="N3322" s="253"/>
      <c r="O3322" s="253"/>
      <c r="P3322" s="253"/>
      <c r="Q3322" s="253"/>
      <c r="R3322" s="253"/>
      <c r="S3322" s="253"/>
      <c r="T3322" s="25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5" t="s">
        <v>192</v>
      </c>
      <c r="AU3322" s="255" t="s">
        <v>80</v>
      </c>
      <c r="AV3322" s="14" t="s">
        <v>80</v>
      </c>
      <c r="AW3322" s="14" t="s">
        <v>194</v>
      </c>
      <c r="AX3322" s="14" t="s">
        <v>71</v>
      </c>
      <c r="AY3322" s="255" t="s">
        <v>181</v>
      </c>
    </row>
    <row r="3323" s="15" customFormat="1">
      <c r="A3323" s="15"/>
      <c r="B3323" s="256"/>
      <c r="C3323" s="257"/>
      <c r="D3323" s="236" t="s">
        <v>192</v>
      </c>
      <c r="E3323" s="258" t="s">
        <v>19</v>
      </c>
      <c r="F3323" s="259" t="s">
        <v>214</v>
      </c>
      <c r="G3323" s="257"/>
      <c r="H3323" s="260">
        <v>146</v>
      </c>
      <c r="I3323" s="261"/>
      <c r="J3323" s="257"/>
      <c r="K3323" s="257"/>
      <c r="L3323" s="262"/>
      <c r="M3323" s="263"/>
      <c r="N3323" s="264"/>
      <c r="O3323" s="264"/>
      <c r="P3323" s="264"/>
      <c r="Q3323" s="264"/>
      <c r="R3323" s="264"/>
      <c r="S3323" s="264"/>
      <c r="T3323" s="26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T3323" s="266" t="s">
        <v>192</v>
      </c>
      <c r="AU3323" s="266" t="s">
        <v>80</v>
      </c>
      <c r="AV3323" s="15" t="s">
        <v>97</v>
      </c>
      <c r="AW3323" s="15" t="s">
        <v>194</v>
      </c>
      <c r="AX3323" s="15" t="s">
        <v>71</v>
      </c>
      <c r="AY3323" s="266" t="s">
        <v>181</v>
      </c>
    </row>
    <row r="3324" s="13" customFormat="1">
      <c r="A3324" s="13"/>
      <c r="B3324" s="234"/>
      <c r="C3324" s="235"/>
      <c r="D3324" s="236" t="s">
        <v>192</v>
      </c>
      <c r="E3324" s="237" t="s">
        <v>19</v>
      </c>
      <c r="F3324" s="238" t="s">
        <v>5178</v>
      </c>
      <c r="G3324" s="235"/>
      <c r="H3324" s="237" t="s">
        <v>19</v>
      </c>
      <c r="I3324" s="239"/>
      <c r="J3324" s="235"/>
      <c r="K3324" s="235"/>
      <c r="L3324" s="240"/>
      <c r="M3324" s="241"/>
      <c r="N3324" s="242"/>
      <c r="O3324" s="242"/>
      <c r="P3324" s="242"/>
      <c r="Q3324" s="242"/>
      <c r="R3324" s="242"/>
      <c r="S3324" s="242"/>
      <c r="T3324" s="24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44" t="s">
        <v>192</v>
      </c>
      <c r="AU3324" s="244" t="s">
        <v>80</v>
      </c>
      <c r="AV3324" s="13" t="s">
        <v>78</v>
      </c>
      <c r="AW3324" s="13" t="s">
        <v>194</v>
      </c>
      <c r="AX3324" s="13" t="s">
        <v>71</v>
      </c>
      <c r="AY3324" s="244" t="s">
        <v>181</v>
      </c>
    </row>
    <row r="3325" s="14" customFormat="1">
      <c r="A3325" s="14"/>
      <c r="B3325" s="245"/>
      <c r="C3325" s="246"/>
      <c r="D3325" s="236" t="s">
        <v>192</v>
      </c>
      <c r="E3325" s="247" t="s">
        <v>19</v>
      </c>
      <c r="F3325" s="248" t="s">
        <v>5179</v>
      </c>
      <c r="G3325" s="246"/>
      <c r="H3325" s="249">
        <v>18</v>
      </c>
      <c r="I3325" s="250"/>
      <c r="J3325" s="246"/>
      <c r="K3325" s="246"/>
      <c r="L3325" s="251"/>
      <c r="M3325" s="252"/>
      <c r="N3325" s="253"/>
      <c r="O3325" s="253"/>
      <c r="P3325" s="253"/>
      <c r="Q3325" s="253"/>
      <c r="R3325" s="253"/>
      <c r="S3325" s="253"/>
      <c r="T3325" s="25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55" t="s">
        <v>192</v>
      </c>
      <c r="AU3325" s="255" t="s">
        <v>80</v>
      </c>
      <c r="AV3325" s="14" t="s">
        <v>80</v>
      </c>
      <c r="AW3325" s="14" t="s">
        <v>194</v>
      </c>
      <c r="AX3325" s="14" t="s">
        <v>71</v>
      </c>
      <c r="AY3325" s="255" t="s">
        <v>181</v>
      </c>
    </row>
    <row r="3326" s="15" customFormat="1">
      <c r="A3326" s="15"/>
      <c r="B3326" s="256"/>
      <c r="C3326" s="257"/>
      <c r="D3326" s="236" t="s">
        <v>192</v>
      </c>
      <c r="E3326" s="258" t="s">
        <v>19</v>
      </c>
      <c r="F3326" s="259" t="s">
        <v>214</v>
      </c>
      <c r="G3326" s="257"/>
      <c r="H3326" s="260">
        <v>18</v>
      </c>
      <c r="I3326" s="261"/>
      <c r="J3326" s="257"/>
      <c r="K3326" s="257"/>
      <c r="L3326" s="262"/>
      <c r="M3326" s="263"/>
      <c r="N3326" s="264"/>
      <c r="O3326" s="264"/>
      <c r="P3326" s="264"/>
      <c r="Q3326" s="264"/>
      <c r="R3326" s="264"/>
      <c r="S3326" s="264"/>
      <c r="T3326" s="26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T3326" s="266" t="s">
        <v>192</v>
      </c>
      <c r="AU3326" s="266" t="s">
        <v>80</v>
      </c>
      <c r="AV3326" s="15" t="s">
        <v>97</v>
      </c>
      <c r="AW3326" s="15" t="s">
        <v>194</v>
      </c>
      <c r="AX3326" s="15" t="s">
        <v>71</v>
      </c>
      <c r="AY3326" s="266" t="s">
        <v>181</v>
      </c>
    </row>
    <row r="3327" s="16" customFormat="1">
      <c r="A3327" s="16"/>
      <c r="B3327" s="267"/>
      <c r="C3327" s="268"/>
      <c r="D3327" s="236" t="s">
        <v>192</v>
      </c>
      <c r="E3327" s="269" t="s">
        <v>19</v>
      </c>
      <c r="F3327" s="270" t="s">
        <v>220</v>
      </c>
      <c r="G3327" s="268"/>
      <c r="H3327" s="271">
        <v>164</v>
      </c>
      <c r="I3327" s="272"/>
      <c r="J3327" s="268"/>
      <c r="K3327" s="268"/>
      <c r="L3327" s="273"/>
      <c r="M3327" s="274"/>
      <c r="N3327" s="275"/>
      <c r="O3327" s="275"/>
      <c r="P3327" s="275"/>
      <c r="Q3327" s="275"/>
      <c r="R3327" s="275"/>
      <c r="S3327" s="275"/>
      <c r="T3327" s="27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T3327" s="277" t="s">
        <v>192</v>
      </c>
      <c r="AU3327" s="277" t="s">
        <v>80</v>
      </c>
      <c r="AV3327" s="16" t="s">
        <v>188</v>
      </c>
      <c r="AW3327" s="16" t="s">
        <v>194</v>
      </c>
      <c r="AX3327" s="16" t="s">
        <v>78</v>
      </c>
      <c r="AY3327" s="277" t="s">
        <v>181</v>
      </c>
    </row>
    <row r="3328" s="2" customFormat="1" ht="24.15" customHeight="1">
      <c r="A3328" s="41"/>
      <c r="B3328" s="42"/>
      <c r="C3328" s="216" t="s">
        <v>5180</v>
      </c>
      <c r="D3328" s="216" t="s">
        <v>183</v>
      </c>
      <c r="E3328" s="217" t="s">
        <v>5181</v>
      </c>
      <c r="F3328" s="218" t="s">
        <v>5182</v>
      </c>
      <c r="G3328" s="219" t="s">
        <v>420</v>
      </c>
      <c r="H3328" s="220">
        <v>10</v>
      </c>
      <c r="I3328" s="221"/>
      <c r="J3328" s="222">
        <f>ROUND(I3328*H3328,2)</f>
        <v>0</v>
      </c>
      <c r="K3328" s="218" t="s">
        <v>187</v>
      </c>
      <c r="L3328" s="47"/>
      <c r="M3328" s="223" t="s">
        <v>19</v>
      </c>
      <c r="N3328" s="224" t="s">
        <v>42</v>
      </c>
      <c r="O3328" s="87"/>
      <c r="P3328" s="225">
        <f>O3328*H3328</f>
        <v>0</v>
      </c>
      <c r="Q3328" s="225">
        <v>0</v>
      </c>
      <c r="R3328" s="225">
        <f>Q3328*H3328</f>
        <v>0</v>
      </c>
      <c r="S3328" s="225">
        <v>0.028000000000000001</v>
      </c>
      <c r="T3328" s="226">
        <f>S3328*H3328</f>
        <v>0.28000000000000003</v>
      </c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R3328" s="227" t="s">
        <v>308</v>
      </c>
      <c r="AT3328" s="227" t="s">
        <v>183</v>
      </c>
      <c r="AU3328" s="227" t="s">
        <v>80</v>
      </c>
      <c r="AY3328" s="20" t="s">
        <v>181</v>
      </c>
      <c r="BE3328" s="228">
        <f>IF(N3328="základní",J3328,0)</f>
        <v>0</v>
      </c>
      <c r="BF3328" s="228">
        <f>IF(N3328="snížená",J3328,0)</f>
        <v>0</v>
      </c>
      <c r="BG3328" s="228">
        <f>IF(N3328="zákl. přenesená",J3328,0)</f>
        <v>0</v>
      </c>
      <c r="BH3328" s="228">
        <f>IF(N3328="sníž. přenesená",J3328,0)</f>
        <v>0</v>
      </c>
      <c r="BI3328" s="228">
        <f>IF(N3328="nulová",J3328,0)</f>
        <v>0</v>
      </c>
      <c r="BJ3328" s="20" t="s">
        <v>78</v>
      </c>
      <c r="BK3328" s="228">
        <f>ROUND(I3328*H3328,2)</f>
        <v>0</v>
      </c>
      <c r="BL3328" s="20" t="s">
        <v>308</v>
      </c>
      <c r="BM3328" s="227" t="s">
        <v>5183</v>
      </c>
    </row>
    <row r="3329" s="2" customFormat="1">
      <c r="A3329" s="41"/>
      <c r="B3329" s="42"/>
      <c r="C3329" s="43"/>
      <c r="D3329" s="229" t="s">
        <v>190</v>
      </c>
      <c r="E3329" s="43"/>
      <c r="F3329" s="230" t="s">
        <v>5184</v>
      </c>
      <c r="G3329" s="43"/>
      <c r="H3329" s="43"/>
      <c r="I3329" s="231"/>
      <c r="J3329" s="43"/>
      <c r="K3329" s="43"/>
      <c r="L3329" s="47"/>
      <c r="M3329" s="232"/>
      <c r="N3329" s="233"/>
      <c r="O3329" s="87"/>
      <c r="P3329" s="87"/>
      <c r="Q3329" s="87"/>
      <c r="R3329" s="87"/>
      <c r="S3329" s="87"/>
      <c r="T3329" s="88"/>
      <c r="U3329" s="41"/>
      <c r="V3329" s="41"/>
      <c r="W3329" s="41"/>
      <c r="X3329" s="41"/>
      <c r="Y3329" s="41"/>
      <c r="Z3329" s="41"/>
      <c r="AA3329" s="41"/>
      <c r="AB3329" s="41"/>
      <c r="AC3329" s="41"/>
      <c r="AD3329" s="41"/>
      <c r="AE3329" s="41"/>
      <c r="AT3329" s="20" t="s">
        <v>190</v>
      </c>
      <c r="AU3329" s="20" t="s">
        <v>80</v>
      </c>
    </row>
    <row r="3330" s="14" customFormat="1">
      <c r="A3330" s="14"/>
      <c r="B3330" s="245"/>
      <c r="C3330" s="246"/>
      <c r="D3330" s="236" t="s">
        <v>192</v>
      </c>
      <c r="E3330" s="247" t="s">
        <v>19</v>
      </c>
      <c r="F3330" s="248" t="s">
        <v>5185</v>
      </c>
      <c r="G3330" s="246"/>
      <c r="H3330" s="249">
        <v>10</v>
      </c>
      <c r="I3330" s="250"/>
      <c r="J3330" s="246"/>
      <c r="K3330" s="246"/>
      <c r="L3330" s="251"/>
      <c r="M3330" s="252"/>
      <c r="N3330" s="253"/>
      <c r="O3330" s="253"/>
      <c r="P3330" s="253"/>
      <c r="Q3330" s="253"/>
      <c r="R3330" s="253"/>
      <c r="S3330" s="253"/>
      <c r="T3330" s="25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5" t="s">
        <v>192</v>
      </c>
      <c r="AU3330" s="255" t="s">
        <v>80</v>
      </c>
      <c r="AV3330" s="14" t="s">
        <v>80</v>
      </c>
      <c r="AW3330" s="14" t="s">
        <v>194</v>
      </c>
      <c r="AX3330" s="14" t="s">
        <v>71</v>
      </c>
      <c r="AY3330" s="255" t="s">
        <v>181</v>
      </c>
    </row>
    <row r="3331" s="2" customFormat="1" ht="33" customHeight="1">
      <c r="A3331" s="41"/>
      <c r="B3331" s="42"/>
      <c r="C3331" s="216" t="s">
        <v>5186</v>
      </c>
      <c r="D3331" s="216" t="s">
        <v>183</v>
      </c>
      <c r="E3331" s="217" t="s">
        <v>5187</v>
      </c>
      <c r="F3331" s="218" t="s">
        <v>5188</v>
      </c>
      <c r="G3331" s="219" t="s">
        <v>304</v>
      </c>
      <c r="H3331" s="220">
        <v>183.54499999999999</v>
      </c>
      <c r="I3331" s="221"/>
      <c r="J3331" s="222">
        <f>ROUND(I3331*H3331,2)</f>
        <v>0</v>
      </c>
      <c r="K3331" s="218" t="s">
        <v>187</v>
      </c>
      <c r="L3331" s="47"/>
      <c r="M3331" s="223" t="s">
        <v>19</v>
      </c>
      <c r="N3331" s="224" t="s">
        <v>42</v>
      </c>
      <c r="O3331" s="87"/>
      <c r="P3331" s="225">
        <f>O3331*H3331</f>
        <v>0</v>
      </c>
      <c r="Q3331" s="225">
        <v>0</v>
      </c>
      <c r="R3331" s="225">
        <f>Q3331*H3331</f>
        <v>0</v>
      </c>
      <c r="S3331" s="225">
        <v>0</v>
      </c>
      <c r="T3331" s="226">
        <f>S3331*H3331</f>
        <v>0</v>
      </c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R3331" s="227" t="s">
        <v>308</v>
      </c>
      <c r="AT3331" s="227" t="s">
        <v>183</v>
      </c>
      <c r="AU3331" s="227" t="s">
        <v>80</v>
      </c>
      <c r="AY3331" s="20" t="s">
        <v>181</v>
      </c>
      <c r="BE3331" s="228">
        <f>IF(N3331="základní",J3331,0)</f>
        <v>0</v>
      </c>
      <c r="BF3331" s="228">
        <f>IF(N3331="snížená",J3331,0)</f>
        <v>0</v>
      </c>
      <c r="BG3331" s="228">
        <f>IF(N3331="zákl. přenesená",J3331,0)</f>
        <v>0</v>
      </c>
      <c r="BH3331" s="228">
        <f>IF(N3331="sníž. přenesená",J3331,0)</f>
        <v>0</v>
      </c>
      <c r="BI3331" s="228">
        <f>IF(N3331="nulová",J3331,0)</f>
        <v>0</v>
      </c>
      <c r="BJ3331" s="20" t="s">
        <v>78</v>
      </c>
      <c r="BK3331" s="228">
        <f>ROUND(I3331*H3331,2)</f>
        <v>0</v>
      </c>
      <c r="BL3331" s="20" t="s">
        <v>308</v>
      </c>
      <c r="BM3331" s="227" t="s">
        <v>5189</v>
      </c>
    </row>
    <row r="3332" s="2" customFormat="1">
      <c r="A3332" s="41"/>
      <c r="B3332" s="42"/>
      <c r="C3332" s="43"/>
      <c r="D3332" s="229" t="s">
        <v>190</v>
      </c>
      <c r="E3332" s="43"/>
      <c r="F3332" s="230" t="s">
        <v>5190</v>
      </c>
      <c r="G3332" s="43"/>
      <c r="H3332" s="43"/>
      <c r="I3332" s="231"/>
      <c r="J3332" s="43"/>
      <c r="K3332" s="43"/>
      <c r="L3332" s="47"/>
      <c r="M3332" s="232"/>
      <c r="N3332" s="233"/>
      <c r="O3332" s="87"/>
      <c r="P3332" s="87"/>
      <c r="Q3332" s="87"/>
      <c r="R3332" s="87"/>
      <c r="S3332" s="87"/>
      <c r="T3332" s="88"/>
      <c r="U3332" s="41"/>
      <c r="V3332" s="41"/>
      <c r="W3332" s="41"/>
      <c r="X3332" s="41"/>
      <c r="Y3332" s="41"/>
      <c r="Z3332" s="41"/>
      <c r="AA3332" s="41"/>
      <c r="AB3332" s="41"/>
      <c r="AC3332" s="41"/>
      <c r="AD3332" s="41"/>
      <c r="AE3332" s="41"/>
      <c r="AT3332" s="20" t="s">
        <v>190</v>
      </c>
      <c r="AU3332" s="20" t="s">
        <v>80</v>
      </c>
    </row>
    <row r="3333" s="14" customFormat="1">
      <c r="A3333" s="14"/>
      <c r="B3333" s="245"/>
      <c r="C3333" s="246"/>
      <c r="D3333" s="236" t="s">
        <v>192</v>
      </c>
      <c r="E3333" s="247" t="s">
        <v>19</v>
      </c>
      <c r="F3333" s="248" t="s">
        <v>5191</v>
      </c>
      <c r="G3333" s="246"/>
      <c r="H3333" s="249">
        <v>56.93</v>
      </c>
      <c r="I3333" s="250"/>
      <c r="J3333" s="246"/>
      <c r="K3333" s="246"/>
      <c r="L3333" s="251"/>
      <c r="M3333" s="252"/>
      <c r="N3333" s="253"/>
      <c r="O3333" s="253"/>
      <c r="P3333" s="253"/>
      <c r="Q3333" s="253"/>
      <c r="R3333" s="253"/>
      <c r="S3333" s="253"/>
      <c r="T3333" s="25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5" t="s">
        <v>192</v>
      </c>
      <c r="AU3333" s="255" t="s">
        <v>80</v>
      </c>
      <c r="AV3333" s="14" t="s">
        <v>80</v>
      </c>
      <c r="AW3333" s="14" t="s">
        <v>194</v>
      </c>
      <c r="AX3333" s="14" t="s">
        <v>71</v>
      </c>
      <c r="AY3333" s="255" t="s">
        <v>181</v>
      </c>
    </row>
    <row r="3334" s="14" customFormat="1">
      <c r="A3334" s="14"/>
      <c r="B3334" s="245"/>
      <c r="C3334" s="246"/>
      <c r="D3334" s="236" t="s">
        <v>192</v>
      </c>
      <c r="E3334" s="247" t="s">
        <v>19</v>
      </c>
      <c r="F3334" s="248" t="s">
        <v>5192</v>
      </c>
      <c r="G3334" s="246"/>
      <c r="H3334" s="249">
        <v>55.310000000000002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192</v>
      </c>
      <c r="AU3334" s="255" t="s">
        <v>80</v>
      </c>
      <c r="AV3334" s="14" t="s">
        <v>80</v>
      </c>
      <c r="AW3334" s="14" t="s">
        <v>194</v>
      </c>
      <c r="AX3334" s="14" t="s">
        <v>71</v>
      </c>
      <c r="AY3334" s="255" t="s">
        <v>181</v>
      </c>
    </row>
    <row r="3335" s="14" customFormat="1">
      <c r="A3335" s="14"/>
      <c r="B3335" s="245"/>
      <c r="C3335" s="246"/>
      <c r="D3335" s="236" t="s">
        <v>192</v>
      </c>
      <c r="E3335" s="247" t="s">
        <v>19</v>
      </c>
      <c r="F3335" s="248" t="s">
        <v>5193</v>
      </c>
      <c r="G3335" s="246"/>
      <c r="H3335" s="249">
        <v>71.305000000000007</v>
      </c>
      <c r="I3335" s="250"/>
      <c r="J3335" s="246"/>
      <c r="K3335" s="246"/>
      <c r="L3335" s="251"/>
      <c r="M3335" s="252"/>
      <c r="N3335" s="253"/>
      <c r="O3335" s="253"/>
      <c r="P3335" s="253"/>
      <c r="Q3335" s="253"/>
      <c r="R3335" s="253"/>
      <c r="S3335" s="253"/>
      <c r="T3335" s="25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55" t="s">
        <v>192</v>
      </c>
      <c r="AU3335" s="255" t="s">
        <v>80</v>
      </c>
      <c r="AV3335" s="14" t="s">
        <v>80</v>
      </c>
      <c r="AW3335" s="14" t="s">
        <v>194</v>
      </c>
      <c r="AX3335" s="14" t="s">
        <v>71</v>
      </c>
      <c r="AY3335" s="255" t="s">
        <v>181</v>
      </c>
    </row>
    <row r="3336" s="2" customFormat="1" ht="24.15" customHeight="1">
      <c r="A3336" s="41"/>
      <c r="B3336" s="42"/>
      <c r="C3336" s="278" t="s">
        <v>5194</v>
      </c>
      <c r="D3336" s="278" t="s">
        <v>296</v>
      </c>
      <c r="E3336" s="279" t="s">
        <v>5195</v>
      </c>
      <c r="F3336" s="280" t="s">
        <v>5196</v>
      </c>
      <c r="G3336" s="281" t="s">
        <v>304</v>
      </c>
      <c r="H3336" s="282">
        <v>1.3799999999999999</v>
      </c>
      <c r="I3336" s="283"/>
      <c r="J3336" s="284">
        <f>ROUND(I3336*H3336,2)</f>
        <v>0</v>
      </c>
      <c r="K3336" s="280" t="s">
        <v>19</v>
      </c>
      <c r="L3336" s="285"/>
      <c r="M3336" s="286" t="s">
        <v>19</v>
      </c>
      <c r="N3336" s="287" t="s">
        <v>42</v>
      </c>
      <c r="O3336" s="87"/>
      <c r="P3336" s="225">
        <f>O3336*H3336</f>
        <v>0</v>
      </c>
      <c r="Q3336" s="225">
        <v>0.00142</v>
      </c>
      <c r="R3336" s="225">
        <f>Q3336*H3336</f>
        <v>0.0019595999999999997</v>
      </c>
      <c r="S3336" s="225">
        <v>0</v>
      </c>
      <c r="T3336" s="226">
        <f>S3336*H3336</f>
        <v>0</v>
      </c>
      <c r="U3336" s="41"/>
      <c r="V3336" s="41"/>
      <c r="W3336" s="41"/>
      <c r="X3336" s="41"/>
      <c r="Y3336" s="41"/>
      <c r="Z3336" s="41"/>
      <c r="AA3336" s="41"/>
      <c r="AB3336" s="41"/>
      <c r="AC3336" s="41"/>
      <c r="AD3336" s="41"/>
      <c r="AE3336" s="41"/>
      <c r="AR3336" s="227" t="s">
        <v>410</v>
      </c>
      <c r="AT3336" s="227" t="s">
        <v>296</v>
      </c>
      <c r="AU3336" s="227" t="s">
        <v>80</v>
      </c>
      <c r="AY3336" s="20" t="s">
        <v>181</v>
      </c>
      <c r="BE3336" s="228">
        <f>IF(N3336="základní",J3336,0)</f>
        <v>0</v>
      </c>
      <c r="BF3336" s="228">
        <f>IF(N3336="snížená",J3336,0)</f>
        <v>0</v>
      </c>
      <c r="BG3336" s="228">
        <f>IF(N3336="zákl. přenesená",J3336,0)</f>
        <v>0</v>
      </c>
      <c r="BH3336" s="228">
        <f>IF(N3336="sníž. přenesená",J3336,0)</f>
        <v>0</v>
      </c>
      <c r="BI3336" s="228">
        <f>IF(N3336="nulová",J3336,0)</f>
        <v>0</v>
      </c>
      <c r="BJ3336" s="20" t="s">
        <v>78</v>
      </c>
      <c r="BK3336" s="228">
        <f>ROUND(I3336*H3336,2)</f>
        <v>0</v>
      </c>
      <c r="BL3336" s="20" t="s">
        <v>308</v>
      </c>
      <c r="BM3336" s="227" t="s">
        <v>5197</v>
      </c>
    </row>
    <row r="3337" s="14" customFormat="1">
      <c r="A3337" s="14"/>
      <c r="B3337" s="245"/>
      <c r="C3337" s="246"/>
      <c r="D3337" s="236" t="s">
        <v>192</v>
      </c>
      <c r="E3337" s="247" t="s">
        <v>19</v>
      </c>
      <c r="F3337" s="248" t="s">
        <v>5198</v>
      </c>
      <c r="G3337" s="246"/>
      <c r="H3337" s="249">
        <v>1.3799999999999999</v>
      </c>
      <c r="I3337" s="250"/>
      <c r="J3337" s="246"/>
      <c r="K3337" s="246"/>
      <c r="L3337" s="251"/>
      <c r="M3337" s="252"/>
      <c r="N3337" s="253"/>
      <c r="O3337" s="253"/>
      <c r="P3337" s="253"/>
      <c r="Q3337" s="253"/>
      <c r="R3337" s="253"/>
      <c r="S3337" s="253"/>
      <c r="T3337" s="25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55" t="s">
        <v>192</v>
      </c>
      <c r="AU3337" s="255" t="s">
        <v>80</v>
      </c>
      <c r="AV3337" s="14" t="s">
        <v>80</v>
      </c>
      <c r="AW3337" s="14" t="s">
        <v>194</v>
      </c>
      <c r="AX3337" s="14" t="s">
        <v>78</v>
      </c>
      <c r="AY3337" s="255" t="s">
        <v>181</v>
      </c>
    </row>
    <row r="3338" s="2" customFormat="1" ht="24.15" customHeight="1">
      <c r="A3338" s="41"/>
      <c r="B3338" s="42"/>
      <c r="C3338" s="278" t="s">
        <v>5199</v>
      </c>
      <c r="D3338" s="278" t="s">
        <v>296</v>
      </c>
      <c r="E3338" s="279" t="s">
        <v>5200</v>
      </c>
      <c r="F3338" s="280" t="s">
        <v>5201</v>
      </c>
      <c r="G3338" s="281" t="s">
        <v>304</v>
      </c>
      <c r="H3338" s="282">
        <v>1.19</v>
      </c>
      <c r="I3338" s="283"/>
      <c r="J3338" s="284">
        <f>ROUND(I3338*H3338,2)</f>
        <v>0</v>
      </c>
      <c r="K3338" s="280" t="s">
        <v>19</v>
      </c>
      <c r="L3338" s="285"/>
      <c r="M3338" s="286" t="s">
        <v>19</v>
      </c>
      <c r="N3338" s="287" t="s">
        <v>42</v>
      </c>
      <c r="O3338" s="87"/>
      <c r="P3338" s="225">
        <f>O3338*H3338</f>
        <v>0</v>
      </c>
      <c r="Q3338" s="225">
        <v>0.00148</v>
      </c>
      <c r="R3338" s="225">
        <f>Q3338*H3338</f>
        <v>0.0017611999999999999</v>
      </c>
      <c r="S3338" s="225">
        <v>0</v>
      </c>
      <c r="T3338" s="226">
        <f>S3338*H3338</f>
        <v>0</v>
      </c>
      <c r="U3338" s="41"/>
      <c r="V3338" s="41"/>
      <c r="W3338" s="41"/>
      <c r="X3338" s="41"/>
      <c r="Y3338" s="41"/>
      <c r="Z3338" s="41"/>
      <c r="AA3338" s="41"/>
      <c r="AB3338" s="41"/>
      <c r="AC3338" s="41"/>
      <c r="AD3338" s="41"/>
      <c r="AE3338" s="41"/>
      <c r="AR3338" s="227" t="s">
        <v>410</v>
      </c>
      <c r="AT3338" s="227" t="s">
        <v>296</v>
      </c>
      <c r="AU3338" s="227" t="s">
        <v>80</v>
      </c>
      <c r="AY3338" s="20" t="s">
        <v>181</v>
      </c>
      <c r="BE3338" s="228">
        <f>IF(N3338="základní",J3338,0)</f>
        <v>0</v>
      </c>
      <c r="BF3338" s="228">
        <f>IF(N3338="snížená",J3338,0)</f>
        <v>0</v>
      </c>
      <c r="BG3338" s="228">
        <f>IF(N3338="zákl. přenesená",J3338,0)</f>
        <v>0</v>
      </c>
      <c r="BH3338" s="228">
        <f>IF(N3338="sníž. přenesená",J3338,0)</f>
        <v>0</v>
      </c>
      <c r="BI3338" s="228">
        <f>IF(N3338="nulová",J3338,0)</f>
        <v>0</v>
      </c>
      <c r="BJ3338" s="20" t="s">
        <v>78</v>
      </c>
      <c r="BK3338" s="228">
        <f>ROUND(I3338*H3338,2)</f>
        <v>0</v>
      </c>
      <c r="BL3338" s="20" t="s">
        <v>308</v>
      </c>
      <c r="BM3338" s="227" t="s">
        <v>5202</v>
      </c>
    </row>
    <row r="3339" s="14" customFormat="1">
      <c r="A3339" s="14"/>
      <c r="B3339" s="245"/>
      <c r="C3339" s="246"/>
      <c r="D3339" s="236" t="s">
        <v>192</v>
      </c>
      <c r="E3339" s="247" t="s">
        <v>19</v>
      </c>
      <c r="F3339" s="248" t="s">
        <v>5203</v>
      </c>
      <c r="G3339" s="246"/>
      <c r="H3339" s="249">
        <v>1.19</v>
      </c>
      <c r="I3339" s="250"/>
      <c r="J3339" s="246"/>
      <c r="K3339" s="246"/>
      <c r="L3339" s="251"/>
      <c r="M3339" s="252"/>
      <c r="N3339" s="253"/>
      <c r="O3339" s="253"/>
      <c r="P3339" s="253"/>
      <c r="Q3339" s="253"/>
      <c r="R3339" s="253"/>
      <c r="S3339" s="253"/>
      <c r="T3339" s="25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55" t="s">
        <v>192</v>
      </c>
      <c r="AU3339" s="255" t="s">
        <v>80</v>
      </c>
      <c r="AV3339" s="14" t="s">
        <v>80</v>
      </c>
      <c r="AW3339" s="14" t="s">
        <v>194</v>
      </c>
      <c r="AX3339" s="14" t="s">
        <v>78</v>
      </c>
      <c r="AY3339" s="255" t="s">
        <v>181</v>
      </c>
    </row>
    <row r="3340" s="2" customFormat="1" ht="24.15" customHeight="1">
      <c r="A3340" s="41"/>
      <c r="B3340" s="42"/>
      <c r="C3340" s="278" t="s">
        <v>5204</v>
      </c>
      <c r="D3340" s="278" t="s">
        <v>296</v>
      </c>
      <c r="E3340" s="279" t="s">
        <v>5205</v>
      </c>
      <c r="F3340" s="280" t="s">
        <v>5206</v>
      </c>
      <c r="G3340" s="281" t="s">
        <v>304</v>
      </c>
      <c r="H3340" s="282">
        <v>5.1299999999999999</v>
      </c>
      <c r="I3340" s="283"/>
      <c r="J3340" s="284">
        <f>ROUND(I3340*H3340,2)</f>
        <v>0</v>
      </c>
      <c r="K3340" s="280" t="s">
        <v>19</v>
      </c>
      <c r="L3340" s="285"/>
      <c r="M3340" s="286" t="s">
        <v>19</v>
      </c>
      <c r="N3340" s="287" t="s">
        <v>42</v>
      </c>
      <c r="O3340" s="87"/>
      <c r="P3340" s="225">
        <f>O3340*H3340</f>
        <v>0</v>
      </c>
      <c r="Q3340" s="225">
        <v>0.0015399999999999999</v>
      </c>
      <c r="R3340" s="225">
        <f>Q3340*H3340</f>
        <v>0.0079001999999999996</v>
      </c>
      <c r="S3340" s="225">
        <v>0</v>
      </c>
      <c r="T3340" s="226">
        <f>S3340*H3340</f>
        <v>0</v>
      </c>
      <c r="U3340" s="41"/>
      <c r="V3340" s="41"/>
      <c r="W3340" s="41"/>
      <c r="X3340" s="41"/>
      <c r="Y3340" s="41"/>
      <c r="Z3340" s="41"/>
      <c r="AA3340" s="41"/>
      <c r="AB3340" s="41"/>
      <c r="AC3340" s="41"/>
      <c r="AD3340" s="41"/>
      <c r="AE3340" s="41"/>
      <c r="AR3340" s="227" t="s">
        <v>410</v>
      </c>
      <c r="AT3340" s="227" t="s">
        <v>296</v>
      </c>
      <c r="AU3340" s="227" t="s">
        <v>80</v>
      </c>
      <c r="AY3340" s="20" t="s">
        <v>181</v>
      </c>
      <c r="BE3340" s="228">
        <f>IF(N3340="základní",J3340,0)</f>
        <v>0</v>
      </c>
      <c r="BF3340" s="228">
        <f>IF(N3340="snížená",J3340,0)</f>
        <v>0</v>
      </c>
      <c r="BG3340" s="228">
        <f>IF(N3340="zákl. přenesená",J3340,0)</f>
        <v>0</v>
      </c>
      <c r="BH3340" s="228">
        <f>IF(N3340="sníž. přenesená",J3340,0)</f>
        <v>0</v>
      </c>
      <c r="BI3340" s="228">
        <f>IF(N3340="nulová",J3340,0)</f>
        <v>0</v>
      </c>
      <c r="BJ3340" s="20" t="s">
        <v>78</v>
      </c>
      <c r="BK3340" s="228">
        <f>ROUND(I3340*H3340,2)</f>
        <v>0</v>
      </c>
      <c r="BL3340" s="20" t="s">
        <v>308</v>
      </c>
      <c r="BM3340" s="227" t="s">
        <v>5207</v>
      </c>
    </row>
    <row r="3341" s="14" customFormat="1">
      <c r="A3341" s="14"/>
      <c r="B3341" s="245"/>
      <c r="C3341" s="246"/>
      <c r="D3341" s="236" t="s">
        <v>192</v>
      </c>
      <c r="E3341" s="247" t="s">
        <v>19</v>
      </c>
      <c r="F3341" s="248" t="s">
        <v>5208</v>
      </c>
      <c r="G3341" s="246"/>
      <c r="H3341" s="249">
        <v>5.1299999999999999</v>
      </c>
      <c r="I3341" s="250"/>
      <c r="J3341" s="246"/>
      <c r="K3341" s="246"/>
      <c r="L3341" s="251"/>
      <c r="M3341" s="252"/>
      <c r="N3341" s="253"/>
      <c r="O3341" s="253"/>
      <c r="P3341" s="253"/>
      <c r="Q3341" s="253"/>
      <c r="R3341" s="253"/>
      <c r="S3341" s="253"/>
      <c r="T3341" s="25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55" t="s">
        <v>192</v>
      </c>
      <c r="AU3341" s="255" t="s">
        <v>80</v>
      </c>
      <c r="AV3341" s="14" t="s">
        <v>80</v>
      </c>
      <c r="AW3341" s="14" t="s">
        <v>194</v>
      </c>
      <c r="AX3341" s="14" t="s">
        <v>78</v>
      </c>
      <c r="AY3341" s="255" t="s">
        <v>181</v>
      </c>
    </row>
    <row r="3342" s="2" customFormat="1" ht="24.15" customHeight="1">
      <c r="A3342" s="41"/>
      <c r="B3342" s="42"/>
      <c r="C3342" s="278" t="s">
        <v>5209</v>
      </c>
      <c r="D3342" s="278" t="s">
        <v>296</v>
      </c>
      <c r="E3342" s="279" t="s">
        <v>5210</v>
      </c>
      <c r="F3342" s="280" t="s">
        <v>5211</v>
      </c>
      <c r="G3342" s="281" t="s">
        <v>304</v>
      </c>
      <c r="H3342" s="282">
        <v>38.979999999999997</v>
      </c>
      <c r="I3342" s="283"/>
      <c r="J3342" s="284">
        <f>ROUND(I3342*H3342,2)</f>
        <v>0</v>
      </c>
      <c r="K3342" s="280" t="s">
        <v>19</v>
      </c>
      <c r="L3342" s="285"/>
      <c r="M3342" s="286" t="s">
        <v>19</v>
      </c>
      <c r="N3342" s="287" t="s">
        <v>42</v>
      </c>
      <c r="O3342" s="87"/>
      <c r="P3342" s="225">
        <f>O3342*H3342</f>
        <v>0</v>
      </c>
      <c r="Q3342" s="225">
        <v>0.0017799999999999999</v>
      </c>
      <c r="R3342" s="225">
        <f>Q3342*H3342</f>
        <v>0.069384399999999985</v>
      </c>
      <c r="S3342" s="225">
        <v>0</v>
      </c>
      <c r="T3342" s="226">
        <f>S3342*H3342</f>
        <v>0</v>
      </c>
      <c r="U3342" s="41"/>
      <c r="V3342" s="41"/>
      <c r="W3342" s="41"/>
      <c r="X3342" s="41"/>
      <c r="Y3342" s="41"/>
      <c r="Z3342" s="41"/>
      <c r="AA3342" s="41"/>
      <c r="AB3342" s="41"/>
      <c r="AC3342" s="41"/>
      <c r="AD3342" s="41"/>
      <c r="AE3342" s="41"/>
      <c r="AR3342" s="227" t="s">
        <v>410</v>
      </c>
      <c r="AT3342" s="227" t="s">
        <v>296</v>
      </c>
      <c r="AU3342" s="227" t="s">
        <v>80</v>
      </c>
      <c r="AY3342" s="20" t="s">
        <v>181</v>
      </c>
      <c r="BE3342" s="228">
        <f>IF(N3342="základní",J3342,0)</f>
        <v>0</v>
      </c>
      <c r="BF3342" s="228">
        <f>IF(N3342="snížená",J3342,0)</f>
        <v>0</v>
      </c>
      <c r="BG3342" s="228">
        <f>IF(N3342="zákl. přenesená",J3342,0)</f>
        <v>0</v>
      </c>
      <c r="BH3342" s="228">
        <f>IF(N3342="sníž. přenesená",J3342,0)</f>
        <v>0</v>
      </c>
      <c r="BI3342" s="228">
        <f>IF(N3342="nulová",J3342,0)</f>
        <v>0</v>
      </c>
      <c r="BJ3342" s="20" t="s">
        <v>78</v>
      </c>
      <c r="BK3342" s="228">
        <f>ROUND(I3342*H3342,2)</f>
        <v>0</v>
      </c>
      <c r="BL3342" s="20" t="s">
        <v>308</v>
      </c>
      <c r="BM3342" s="227" t="s">
        <v>5212</v>
      </c>
    </row>
    <row r="3343" s="14" customFormat="1">
      <c r="A3343" s="14"/>
      <c r="B3343" s="245"/>
      <c r="C3343" s="246"/>
      <c r="D3343" s="236" t="s">
        <v>192</v>
      </c>
      <c r="E3343" s="247" t="s">
        <v>19</v>
      </c>
      <c r="F3343" s="248" t="s">
        <v>5213</v>
      </c>
      <c r="G3343" s="246"/>
      <c r="H3343" s="249">
        <v>38.979999999999997</v>
      </c>
      <c r="I3343" s="250"/>
      <c r="J3343" s="246"/>
      <c r="K3343" s="246"/>
      <c r="L3343" s="251"/>
      <c r="M3343" s="252"/>
      <c r="N3343" s="253"/>
      <c r="O3343" s="253"/>
      <c r="P3343" s="253"/>
      <c r="Q3343" s="253"/>
      <c r="R3343" s="253"/>
      <c r="S3343" s="253"/>
      <c r="T3343" s="25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5" t="s">
        <v>192</v>
      </c>
      <c r="AU3343" s="255" t="s">
        <v>80</v>
      </c>
      <c r="AV3343" s="14" t="s">
        <v>80</v>
      </c>
      <c r="AW3343" s="14" t="s">
        <v>194</v>
      </c>
      <c r="AX3343" s="14" t="s">
        <v>78</v>
      </c>
      <c r="AY3343" s="255" t="s">
        <v>181</v>
      </c>
    </row>
    <row r="3344" s="2" customFormat="1" ht="24.15" customHeight="1">
      <c r="A3344" s="41"/>
      <c r="B3344" s="42"/>
      <c r="C3344" s="278" t="s">
        <v>5214</v>
      </c>
      <c r="D3344" s="278" t="s">
        <v>296</v>
      </c>
      <c r="E3344" s="279" t="s">
        <v>5215</v>
      </c>
      <c r="F3344" s="280" t="s">
        <v>5216</v>
      </c>
      <c r="G3344" s="281" t="s">
        <v>304</v>
      </c>
      <c r="H3344" s="282">
        <v>26.545000000000002</v>
      </c>
      <c r="I3344" s="283"/>
      <c r="J3344" s="284">
        <f>ROUND(I3344*H3344,2)</f>
        <v>0</v>
      </c>
      <c r="K3344" s="280" t="s">
        <v>19</v>
      </c>
      <c r="L3344" s="285"/>
      <c r="M3344" s="286" t="s">
        <v>19</v>
      </c>
      <c r="N3344" s="287" t="s">
        <v>42</v>
      </c>
      <c r="O3344" s="87"/>
      <c r="P3344" s="225">
        <f>O3344*H3344</f>
        <v>0</v>
      </c>
      <c r="Q3344" s="225">
        <v>0.0019</v>
      </c>
      <c r="R3344" s="225">
        <f>Q3344*H3344</f>
        <v>0.050435500000000001</v>
      </c>
      <c r="S3344" s="225">
        <v>0</v>
      </c>
      <c r="T3344" s="226">
        <f>S3344*H3344</f>
        <v>0</v>
      </c>
      <c r="U3344" s="41"/>
      <c r="V3344" s="41"/>
      <c r="W3344" s="41"/>
      <c r="X3344" s="41"/>
      <c r="Y3344" s="41"/>
      <c r="Z3344" s="41"/>
      <c r="AA3344" s="41"/>
      <c r="AB3344" s="41"/>
      <c r="AC3344" s="41"/>
      <c r="AD3344" s="41"/>
      <c r="AE3344" s="41"/>
      <c r="AR3344" s="227" t="s">
        <v>410</v>
      </c>
      <c r="AT3344" s="227" t="s">
        <v>296</v>
      </c>
      <c r="AU3344" s="227" t="s">
        <v>80</v>
      </c>
      <c r="AY3344" s="20" t="s">
        <v>181</v>
      </c>
      <c r="BE3344" s="228">
        <f>IF(N3344="základní",J3344,0)</f>
        <v>0</v>
      </c>
      <c r="BF3344" s="228">
        <f>IF(N3344="snížená",J3344,0)</f>
        <v>0</v>
      </c>
      <c r="BG3344" s="228">
        <f>IF(N3344="zákl. přenesená",J3344,0)</f>
        <v>0</v>
      </c>
      <c r="BH3344" s="228">
        <f>IF(N3344="sníž. přenesená",J3344,0)</f>
        <v>0</v>
      </c>
      <c r="BI3344" s="228">
        <f>IF(N3344="nulová",J3344,0)</f>
        <v>0</v>
      </c>
      <c r="BJ3344" s="20" t="s">
        <v>78</v>
      </c>
      <c r="BK3344" s="228">
        <f>ROUND(I3344*H3344,2)</f>
        <v>0</v>
      </c>
      <c r="BL3344" s="20" t="s">
        <v>308</v>
      </c>
      <c r="BM3344" s="227" t="s">
        <v>5217</v>
      </c>
    </row>
    <row r="3345" s="14" customFormat="1">
      <c r="A3345" s="14"/>
      <c r="B3345" s="245"/>
      <c r="C3345" s="246"/>
      <c r="D3345" s="236" t="s">
        <v>192</v>
      </c>
      <c r="E3345" s="247" t="s">
        <v>19</v>
      </c>
      <c r="F3345" s="248" t="s">
        <v>5218</v>
      </c>
      <c r="G3345" s="246"/>
      <c r="H3345" s="249">
        <v>26.545000000000002</v>
      </c>
      <c r="I3345" s="250"/>
      <c r="J3345" s="246"/>
      <c r="K3345" s="246"/>
      <c r="L3345" s="251"/>
      <c r="M3345" s="252"/>
      <c r="N3345" s="253"/>
      <c r="O3345" s="253"/>
      <c r="P3345" s="253"/>
      <c r="Q3345" s="253"/>
      <c r="R3345" s="253"/>
      <c r="S3345" s="253"/>
      <c r="T3345" s="25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5" t="s">
        <v>192</v>
      </c>
      <c r="AU3345" s="255" t="s">
        <v>80</v>
      </c>
      <c r="AV3345" s="14" t="s">
        <v>80</v>
      </c>
      <c r="AW3345" s="14" t="s">
        <v>194</v>
      </c>
      <c r="AX3345" s="14" t="s">
        <v>78</v>
      </c>
      <c r="AY3345" s="255" t="s">
        <v>181</v>
      </c>
    </row>
    <row r="3346" s="2" customFormat="1" ht="33" customHeight="1">
      <c r="A3346" s="41"/>
      <c r="B3346" s="42"/>
      <c r="C3346" s="278" t="s">
        <v>5219</v>
      </c>
      <c r="D3346" s="278" t="s">
        <v>296</v>
      </c>
      <c r="E3346" s="279" t="s">
        <v>5220</v>
      </c>
      <c r="F3346" s="280" t="s">
        <v>5221</v>
      </c>
      <c r="G3346" s="281" t="s">
        <v>304</v>
      </c>
      <c r="H3346" s="282">
        <v>33.299999999999997</v>
      </c>
      <c r="I3346" s="283"/>
      <c r="J3346" s="284">
        <f>ROUND(I3346*H3346,2)</f>
        <v>0</v>
      </c>
      <c r="K3346" s="280" t="s">
        <v>19</v>
      </c>
      <c r="L3346" s="285"/>
      <c r="M3346" s="286" t="s">
        <v>19</v>
      </c>
      <c r="N3346" s="287" t="s">
        <v>42</v>
      </c>
      <c r="O3346" s="87"/>
      <c r="P3346" s="225">
        <f>O3346*H3346</f>
        <v>0</v>
      </c>
      <c r="Q3346" s="225">
        <v>0.0020200000000000001</v>
      </c>
      <c r="R3346" s="225">
        <f>Q3346*H3346</f>
        <v>0.067265999999999992</v>
      </c>
      <c r="S3346" s="225">
        <v>0</v>
      </c>
      <c r="T3346" s="226">
        <f>S3346*H3346</f>
        <v>0</v>
      </c>
      <c r="U3346" s="41"/>
      <c r="V3346" s="41"/>
      <c r="W3346" s="41"/>
      <c r="X3346" s="41"/>
      <c r="Y3346" s="41"/>
      <c r="Z3346" s="41"/>
      <c r="AA3346" s="41"/>
      <c r="AB3346" s="41"/>
      <c r="AC3346" s="41"/>
      <c r="AD3346" s="41"/>
      <c r="AE3346" s="41"/>
      <c r="AR3346" s="227" t="s">
        <v>410</v>
      </c>
      <c r="AT3346" s="227" t="s">
        <v>296</v>
      </c>
      <c r="AU3346" s="227" t="s">
        <v>80</v>
      </c>
      <c r="AY3346" s="20" t="s">
        <v>181</v>
      </c>
      <c r="BE3346" s="228">
        <f>IF(N3346="základní",J3346,0)</f>
        <v>0</v>
      </c>
      <c r="BF3346" s="228">
        <f>IF(N3346="snížená",J3346,0)</f>
        <v>0</v>
      </c>
      <c r="BG3346" s="228">
        <f>IF(N3346="zákl. přenesená",J3346,0)</f>
        <v>0</v>
      </c>
      <c r="BH3346" s="228">
        <f>IF(N3346="sníž. přenesená",J3346,0)</f>
        <v>0</v>
      </c>
      <c r="BI3346" s="228">
        <f>IF(N3346="nulová",J3346,0)</f>
        <v>0</v>
      </c>
      <c r="BJ3346" s="20" t="s">
        <v>78</v>
      </c>
      <c r="BK3346" s="228">
        <f>ROUND(I3346*H3346,2)</f>
        <v>0</v>
      </c>
      <c r="BL3346" s="20" t="s">
        <v>308</v>
      </c>
      <c r="BM3346" s="227" t="s">
        <v>5222</v>
      </c>
    </row>
    <row r="3347" s="14" customFormat="1">
      <c r="A3347" s="14"/>
      <c r="B3347" s="245"/>
      <c r="C3347" s="246"/>
      <c r="D3347" s="236" t="s">
        <v>192</v>
      </c>
      <c r="E3347" s="247" t="s">
        <v>19</v>
      </c>
      <c r="F3347" s="248" t="s">
        <v>5223</v>
      </c>
      <c r="G3347" s="246"/>
      <c r="H3347" s="249">
        <v>33.299999999999997</v>
      </c>
      <c r="I3347" s="250"/>
      <c r="J3347" s="246"/>
      <c r="K3347" s="246"/>
      <c r="L3347" s="251"/>
      <c r="M3347" s="252"/>
      <c r="N3347" s="253"/>
      <c r="O3347" s="253"/>
      <c r="P3347" s="253"/>
      <c r="Q3347" s="253"/>
      <c r="R3347" s="253"/>
      <c r="S3347" s="253"/>
      <c r="T3347" s="25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5" t="s">
        <v>192</v>
      </c>
      <c r="AU3347" s="255" t="s">
        <v>80</v>
      </c>
      <c r="AV3347" s="14" t="s">
        <v>80</v>
      </c>
      <c r="AW3347" s="14" t="s">
        <v>194</v>
      </c>
      <c r="AX3347" s="14" t="s">
        <v>78</v>
      </c>
      <c r="AY3347" s="255" t="s">
        <v>181</v>
      </c>
    </row>
    <row r="3348" s="2" customFormat="1" ht="24.15" customHeight="1">
      <c r="A3348" s="41"/>
      <c r="B3348" s="42"/>
      <c r="C3348" s="278" t="s">
        <v>5224</v>
      </c>
      <c r="D3348" s="278" t="s">
        <v>296</v>
      </c>
      <c r="E3348" s="279" t="s">
        <v>5225</v>
      </c>
      <c r="F3348" s="280" t="s">
        <v>5226</v>
      </c>
      <c r="G3348" s="281" t="s">
        <v>304</v>
      </c>
      <c r="H3348" s="282">
        <v>35.810000000000002</v>
      </c>
      <c r="I3348" s="283"/>
      <c r="J3348" s="284">
        <f>ROUND(I3348*H3348,2)</f>
        <v>0</v>
      </c>
      <c r="K3348" s="280" t="s">
        <v>19</v>
      </c>
      <c r="L3348" s="285"/>
      <c r="M3348" s="286" t="s">
        <v>19</v>
      </c>
      <c r="N3348" s="287" t="s">
        <v>42</v>
      </c>
      <c r="O3348" s="87"/>
      <c r="P3348" s="225">
        <f>O3348*H3348</f>
        <v>0</v>
      </c>
      <c r="Q3348" s="225">
        <v>0.0023700000000000001</v>
      </c>
      <c r="R3348" s="225">
        <f>Q3348*H3348</f>
        <v>0.084869700000000006</v>
      </c>
      <c r="S3348" s="225">
        <v>0</v>
      </c>
      <c r="T3348" s="226">
        <f>S3348*H3348</f>
        <v>0</v>
      </c>
      <c r="U3348" s="41"/>
      <c r="V3348" s="41"/>
      <c r="W3348" s="41"/>
      <c r="X3348" s="41"/>
      <c r="Y3348" s="41"/>
      <c r="Z3348" s="41"/>
      <c r="AA3348" s="41"/>
      <c r="AB3348" s="41"/>
      <c r="AC3348" s="41"/>
      <c r="AD3348" s="41"/>
      <c r="AE3348" s="41"/>
      <c r="AR3348" s="227" t="s">
        <v>410</v>
      </c>
      <c r="AT3348" s="227" t="s">
        <v>296</v>
      </c>
      <c r="AU3348" s="227" t="s">
        <v>80</v>
      </c>
      <c r="AY3348" s="20" t="s">
        <v>181</v>
      </c>
      <c r="BE3348" s="228">
        <f>IF(N3348="základní",J3348,0)</f>
        <v>0</v>
      </c>
      <c r="BF3348" s="228">
        <f>IF(N3348="snížená",J3348,0)</f>
        <v>0</v>
      </c>
      <c r="BG3348" s="228">
        <f>IF(N3348="zákl. přenesená",J3348,0)</f>
        <v>0</v>
      </c>
      <c r="BH3348" s="228">
        <f>IF(N3348="sníž. přenesená",J3348,0)</f>
        <v>0</v>
      </c>
      <c r="BI3348" s="228">
        <f>IF(N3348="nulová",J3348,0)</f>
        <v>0</v>
      </c>
      <c r="BJ3348" s="20" t="s">
        <v>78</v>
      </c>
      <c r="BK3348" s="228">
        <f>ROUND(I3348*H3348,2)</f>
        <v>0</v>
      </c>
      <c r="BL3348" s="20" t="s">
        <v>308</v>
      </c>
      <c r="BM3348" s="227" t="s">
        <v>5227</v>
      </c>
    </row>
    <row r="3349" s="14" customFormat="1">
      <c r="A3349" s="14"/>
      <c r="B3349" s="245"/>
      <c r="C3349" s="246"/>
      <c r="D3349" s="236" t="s">
        <v>192</v>
      </c>
      <c r="E3349" s="247" t="s">
        <v>19</v>
      </c>
      <c r="F3349" s="248" t="s">
        <v>5228</v>
      </c>
      <c r="G3349" s="246"/>
      <c r="H3349" s="249">
        <v>35.810000000000002</v>
      </c>
      <c r="I3349" s="250"/>
      <c r="J3349" s="246"/>
      <c r="K3349" s="246"/>
      <c r="L3349" s="251"/>
      <c r="M3349" s="252"/>
      <c r="N3349" s="253"/>
      <c r="O3349" s="253"/>
      <c r="P3349" s="253"/>
      <c r="Q3349" s="253"/>
      <c r="R3349" s="253"/>
      <c r="S3349" s="253"/>
      <c r="T3349" s="25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5" t="s">
        <v>192</v>
      </c>
      <c r="AU3349" s="255" t="s">
        <v>80</v>
      </c>
      <c r="AV3349" s="14" t="s">
        <v>80</v>
      </c>
      <c r="AW3349" s="14" t="s">
        <v>194</v>
      </c>
      <c r="AX3349" s="14" t="s">
        <v>71</v>
      </c>
      <c r="AY3349" s="255" t="s">
        <v>181</v>
      </c>
    </row>
    <row r="3350" s="2" customFormat="1" ht="24.15" customHeight="1">
      <c r="A3350" s="41"/>
      <c r="B3350" s="42"/>
      <c r="C3350" s="278" t="s">
        <v>5229</v>
      </c>
      <c r="D3350" s="278" t="s">
        <v>296</v>
      </c>
      <c r="E3350" s="279" t="s">
        <v>5230</v>
      </c>
      <c r="F3350" s="280" t="s">
        <v>5231</v>
      </c>
      <c r="G3350" s="281" t="s">
        <v>304</v>
      </c>
      <c r="H3350" s="282">
        <v>6.4500000000000002</v>
      </c>
      <c r="I3350" s="283"/>
      <c r="J3350" s="284">
        <f>ROUND(I3350*H3350,2)</f>
        <v>0</v>
      </c>
      <c r="K3350" s="280" t="s">
        <v>19</v>
      </c>
      <c r="L3350" s="285"/>
      <c r="M3350" s="286" t="s">
        <v>19</v>
      </c>
      <c r="N3350" s="287" t="s">
        <v>42</v>
      </c>
      <c r="O3350" s="87"/>
      <c r="P3350" s="225">
        <f>O3350*H3350</f>
        <v>0</v>
      </c>
      <c r="Q3350" s="225">
        <v>0.00296</v>
      </c>
      <c r="R3350" s="225">
        <f>Q3350*H3350</f>
        <v>0.019092000000000001</v>
      </c>
      <c r="S3350" s="225">
        <v>0</v>
      </c>
      <c r="T3350" s="226">
        <f>S3350*H3350</f>
        <v>0</v>
      </c>
      <c r="U3350" s="41"/>
      <c r="V3350" s="41"/>
      <c r="W3350" s="41"/>
      <c r="X3350" s="41"/>
      <c r="Y3350" s="41"/>
      <c r="Z3350" s="41"/>
      <c r="AA3350" s="41"/>
      <c r="AB3350" s="41"/>
      <c r="AC3350" s="41"/>
      <c r="AD3350" s="41"/>
      <c r="AE3350" s="41"/>
      <c r="AR3350" s="227" t="s">
        <v>410</v>
      </c>
      <c r="AT3350" s="227" t="s">
        <v>296</v>
      </c>
      <c r="AU3350" s="227" t="s">
        <v>80</v>
      </c>
      <c r="AY3350" s="20" t="s">
        <v>181</v>
      </c>
      <c r="BE3350" s="228">
        <f>IF(N3350="základní",J3350,0)</f>
        <v>0</v>
      </c>
      <c r="BF3350" s="228">
        <f>IF(N3350="snížená",J3350,0)</f>
        <v>0</v>
      </c>
      <c r="BG3350" s="228">
        <f>IF(N3350="zákl. přenesená",J3350,0)</f>
        <v>0</v>
      </c>
      <c r="BH3350" s="228">
        <f>IF(N3350="sníž. přenesená",J3350,0)</f>
        <v>0</v>
      </c>
      <c r="BI3350" s="228">
        <f>IF(N3350="nulová",J3350,0)</f>
        <v>0</v>
      </c>
      <c r="BJ3350" s="20" t="s">
        <v>78</v>
      </c>
      <c r="BK3350" s="228">
        <f>ROUND(I3350*H3350,2)</f>
        <v>0</v>
      </c>
      <c r="BL3350" s="20" t="s">
        <v>308</v>
      </c>
      <c r="BM3350" s="227" t="s">
        <v>5232</v>
      </c>
    </row>
    <row r="3351" s="14" customFormat="1">
      <c r="A3351" s="14"/>
      <c r="B3351" s="245"/>
      <c r="C3351" s="246"/>
      <c r="D3351" s="236" t="s">
        <v>192</v>
      </c>
      <c r="E3351" s="247" t="s">
        <v>19</v>
      </c>
      <c r="F3351" s="248" t="s">
        <v>5233</v>
      </c>
      <c r="G3351" s="246"/>
      <c r="H3351" s="249">
        <v>6.4500000000000002</v>
      </c>
      <c r="I3351" s="250"/>
      <c r="J3351" s="246"/>
      <c r="K3351" s="246"/>
      <c r="L3351" s="251"/>
      <c r="M3351" s="252"/>
      <c r="N3351" s="253"/>
      <c r="O3351" s="253"/>
      <c r="P3351" s="253"/>
      <c r="Q3351" s="253"/>
      <c r="R3351" s="253"/>
      <c r="S3351" s="253"/>
      <c r="T3351" s="25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5" t="s">
        <v>192</v>
      </c>
      <c r="AU3351" s="255" t="s">
        <v>80</v>
      </c>
      <c r="AV3351" s="14" t="s">
        <v>80</v>
      </c>
      <c r="AW3351" s="14" t="s">
        <v>194</v>
      </c>
      <c r="AX3351" s="14" t="s">
        <v>71</v>
      </c>
      <c r="AY3351" s="255" t="s">
        <v>181</v>
      </c>
    </row>
    <row r="3352" s="2" customFormat="1" ht="24.15" customHeight="1">
      <c r="A3352" s="41"/>
      <c r="B3352" s="42"/>
      <c r="C3352" s="278" t="s">
        <v>5234</v>
      </c>
      <c r="D3352" s="278" t="s">
        <v>296</v>
      </c>
      <c r="E3352" s="279" t="s">
        <v>5235</v>
      </c>
      <c r="F3352" s="280" t="s">
        <v>5236</v>
      </c>
      <c r="G3352" s="281" t="s">
        <v>304</v>
      </c>
      <c r="H3352" s="282">
        <v>4.3399999999999999</v>
      </c>
      <c r="I3352" s="283"/>
      <c r="J3352" s="284">
        <f>ROUND(I3352*H3352,2)</f>
        <v>0</v>
      </c>
      <c r="K3352" s="280" t="s">
        <v>19</v>
      </c>
      <c r="L3352" s="285"/>
      <c r="M3352" s="286" t="s">
        <v>19</v>
      </c>
      <c r="N3352" s="287" t="s">
        <v>42</v>
      </c>
      <c r="O3352" s="87"/>
      <c r="P3352" s="225">
        <f>O3352*H3352</f>
        <v>0</v>
      </c>
      <c r="Q3352" s="225">
        <v>0.0032399999999999998</v>
      </c>
      <c r="R3352" s="225">
        <f>Q3352*H3352</f>
        <v>0.014061599999999999</v>
      </c>
      <c r="S3352" s="225">
        <v>0</v>
      </c>
      <c r="T3352" s="226">
        <f>S3352*H3352</f>
        <v>0</v>
      </c>
      <c r="U3352" s="41"/>
      <c r="V3352" s="41"/>
      <c r="W3352" s="41"/>
      <c r="X3352" s="41"/>
      <c r="Y3352" s="41"/>
      <c r="Z3352" s="41"/>
      <c r="AA3352" s="41"/>
      <c r="AB3352" s="41"/>
      <c r="AC3352" s="41"/>
      <c r="AD3352" s="41"/>
      <c r="AE3352" s="41"/>
      <c r="AR3352" s="227" t="s">
        <v>410</v>
      </c>
      <c r="AT3352" s="227" t="s">
        <v>296</v>
      </c>
      <c r="AU3352" s="227" t="s">
        <v>80</v>
      </c>
      <c r="AY3352" s="20" t="s">
        <v>181</v>
      </c>
      <c r="BE3352" s="228">
        <f>IF(N3352="základní",J3352,0)</f>
        <v>0</v>
      </c>
      <c r="BF3352" s="228">
        <f>IF(N3352="snížená",J3352,0)</f>
        <v>0</v>
      </c>
      <c r="BG3352" s="228">
        <f>IF(N3352="zákl. přenesená",J3352,0)</f>
        <v>0</v>
      </c>
      <c r="BH3352" s="228">
        <f>IF(N3352="sníž. přenesená",J3352,0)</f>
        <v>0</v>
      </c>
      <c r="BI3352" s="228">
        <f>IF(N3352="nulová",J3352,0)</f>
        <v>0</v>
      </c>
      <c r="BJ3352" s="20" t="s">
        <v>78</v>
      </c>
      <c r="BK3352" s="228">
        <f>ROUND(I3352*H3352,2)</f>
        <v>0</v>
      </c>
      <c r="BL3352" s="20" t="s">
        <v>308</v>
      </c>
      <c r="BM3352" s="227" t="s">
        <v>5237</v>
      </c>
    </row>
    <row r="3353" s="14" customFormat="1">
      <c r="A3353" s="14"/>
      <c r="B3353" s="245"/>
      <c r="C3353" s="246"/>
      <c r="D3353" s="236" t="s">
        <v>192</v>
      </c>
      <c r="E3353" s="247" t="s">
        <v>19</v>
      </c>
      <c r="F3353" s="248" t="s">
        <v>5238</v>
      </c>
      <c r="G3353" s="246"/>
      <c r="H3353" s="249">
        <v>4.3399999999999999</v>
      </c>
      <c r="I3353" s="250"/>
      <c r="J3353" s="246"/>
      <c r="K3353" s="246"/>
      <c r="L3353" s="251"/>
      <c r="M3353" s="252"/>
      <c r="N3353" s="253"/>
      <c r="O3353" s="253"/>
      <c r="P3353" s="253"/>
      <c r="Q3353" s="253"/>
      <c r="R3353" s="253"/>
      <c r="S3353" s="253"/>
      <c r="T3353" s="25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5" t="s">
        <v>192</v>
      </c>
      <c r="AU3353" s="255" t="s">
        <v>80</v>
      </c>
      <c r="AV3353" s="14" t="s">
        <v>80</v>
      </c>
      <c r="AW3353" s="14" t="s">
        <v>194</v>
      </c>
      <c r="AX3353" s="14" t="s">
        <v>71</v>
      </c>
      <c r="AY3353" s="255" t="s">
        <v>181</v>
      </c>
    </row>
    <row r="3354" s="2" customFormat="1" ht="24.15" customHeight="1">
      <c r="A3354" s="41"/>
      <c r="B3354" s="42"/>
      <c r="C3354" s="278" t="s">
        <v>5239</v>
      </c>
      <c r="D3354" s="278" t="s">
        <v>296</v>
      </c>
      <c r="E3354" s="279" t="s">
        <v>5240</v>
      </c>
      <c r="F3354" s="280" t="s">
        <v>5241</v>
      </c>
      <c r="G3354" s="281" t="s">
        <v>304</v>
      </c>
      <c r="H3354" s="282">
        <v>7.4400000000000004</v>
      </c>
      <c r="I3354" s="283"/>
      <c r="J3354" s="284">
        <f>ROUND(I3354*H3354,2)</f>
        <v>0</v>
      </c>
      <c r="K3354" s="280" t="s">
        <v>19</v>
      </c>
      <c r="L3354" s="285"/>
      <c r="M3354" s="286" t="s">
        <v>19</v>
      </c>
      <c r="N3354" s="287" t="s">
        <v>42</v>
      </c>
      <c r="O3354" s="87"/>
      <c r="P3354" s="225">
        <f>O3354*H3354</f>
        <v>0</v>
      </c>
      <c r="Q3354" s="225">
        <v>0.0034399999999999999</v>
      </c>
      <c r="R3354" s="225">
        <f>Q3354*H3354</f>
        <v>0.025593600000000001</v>
      </c>
      <c r="S3354" s="225">
        <v>0</v>
      </c>
      <c r="T3354" s="226">
        <f>S3354*H3354</f>
        <v>0</v>
      </c>
      <c r="U3354" s="41"/>
      <c r="V3354" s="41"/>
      <c r="W3354" s="41"/>
      <c r="X3354" s="41"/>
      <c r="Y3354" s="41"/>
      <c r="Z3354" s="41"/>
      <c r="AA3354" s="41"/>
      <c r="AB3354" s="41"/>
      <c r="AC3354" s="41"/>
      <c r="AD3354" s="41"/>
      <c r="AE3354" s="41"/>
      <c r="AR3354" s="227" t="s">
        <v>410</v>
      </c>
      <c r="AT3354" s="227" t="s">
        <v>296</v>
      </c>
      <c r="AU3354" s="227" t="s">
        <v>80</v>
      </c>
      <c r="AY3354" s="20" t="s">
        <v>181</v>
      </c>
      <c r="BE3354" s="228">
        <f>IF(N3354="základní",J3354,0)</f>
        <v>0</v>
      </c>
      <c r="BF3354" s="228">
        <f>IF(N3354="snížená",J3354,0)</f>
        <v>0</v>
      </c>
      <c r="BG3354" s="228">
        <f>IF(N3354="zákl. přenesená",J3354,0)</f>
        <v>0</v>
      </c>
      <c r="BH3354" s="228">
        <f>IF(N3354="sníž. přenesená",J3354,0)</f>
        <v>0</v>
      </c>
      <c r="BI3354" s="228">
        <f>IF(N3354="nulová",J3354,0)</f>
        <v>0</v>
      </c>
      <c r="BJ3354" s="20" t="s">
        <v>78</v>
      </c>
      <c r="BK3354" s="228">
        <f>ROUND(I3354*H3354,2)</f>
        <v>0</v>
      </c>
      <c r="BL3354" s="20" t="s">
        <v>308</v>
      </c>
      <c r="BM3354" s="227" t="s">
        <v>5242</v>
      </c>
    </row>
    <row r="3355" s="14" customFormat="1">
      <c r="A3355" s="14"/>
      <c r="B3355" s="245"/>
      <c r="C3355" s="246"/>
      <c r="D3355" s="236" t="s">
        <v>192</v>
      </c>
      <c r="E3355" s="247" t="s">
        <v>19</v>
      </c>
      <c r="F3355" s="248" t="s">
        <v>5243</v>
      </c>
      <c r="G3355" s="246"/>
      <c r="H3355" s="249">
        <v>7.4400000000000004</v>
      </c>
      <c r="I3355" s="250"/>
      <c r="J3355" s="246"/>
      <c r="K3355" s="246"/>
      <c r="L3355" s="251"/>
      <c r="M3355" s="252"/>
      <c r="N3355" s="253"/>
      <c r="O3355" s="253"/>
      <c r="P3355" s="253"/>
      <c r="Q3355" s="253"/>
      <c r="R3355" s="253"/>
      <c r="S3355" s="253"/>
      <c r="T3355" s="25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5" t="s">
        <v>192</v>
      </c>
      <c r="AU3355" s="255" t="s">
        <v>80</v>
      </c>
      <c r="AV3355" s="14" t="s">
        <v>80</v>
      </c>
      <c r="AW3355" s="14" t="s">
        <v>194</v>
      </c>
      <c r="AX3355" s="14" t="s">
        <v>71</v>
      </c>
      <c r="AY3355" s="255" t="s">
        <v>181</v>
      </c>
    </row>
    <row r="3356" s="2" customFormat="1" ht="24.15" customHeight="1">
      <c r="A3356" s="41"/>
      <c r="B3356" s="42"/>
      <c r="C3356" s="278" t="s">
        <v>5244</v>
      </c>
      <c r="D3356" s="278" t="s">
        <v>296</v>
      </c>
      <c r="E3356" s="279" t="s">
        <v>5245</v>
      </c>
      <c r="F3356" s="280" t="s">
        <v>5246</v>
      </c>
      <c r="G3356" s="281" t="s">
        <v>304</v>
      </c>
      <c r="H3356" s="282">
        <v>1.53</v>
      </c>
      <c r="I3356" s="283"/>
      <c r="J3356" s="284">
        <f>ROUND(I3356*H3356,2)</f>
        <v>0</v>
      </c>
      <c r="K3356" s="280" t="s">
        <v>19</v>
      </c>
      <c r="L3356" s="285"/>
      <c r="M3356" s="286" t="s">
        <v>19</v>
      </c>
      <c r="N3356" s="287" t="s">
        <v>42</v>
      </c>
      <c r="O3356" s="87"/>
      <c r="P3356" s="225">
        <f>O3356*H3356</f>
        <v>0</v>
      </c>
      <c r="Q3356" s="225">
        <v>0.0035000000000000001</v>
      </c>
      <c r="R3356" s="225">
        <f>Q3356*H3356</f>
        <v>0.0053550000000000004</v>
      </c>
      <c r="S3356" s="225">
        <v>0</v>
      </c>
      <c r="T3356" s="226">
        <f>S3356*H3356</f>
        <v>0</v>
      </c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R3356" s="227" t="s">
        <v>410</v>
      </c>
      <c r="AT3356" s="227" t="s">
        <v>296</v>
      </c>
      <c r="AU3356" s="227" t="s">
        <v>80</v>
      </c>
      <c r="AY3356" s="20" t="s">
        <v>181</v>
      </c>
      <c r="BE3356" s="228">
        <f>IF(N3356="základní",J3356,0)</f>
        <v>0</v>
      </c>
      <c r="BF3356" s="228">
        <f>IF(N3356="snížená",J3356,0)</f>
        <v>0</v>
      </c>
      <c r="BG3356" s="228">
        <f>IF(N3356="zákl. přenesená",J3356,0)</f>
        <v>0</v>
      </c>
      <c r="BH3356" s="228">
        <f>IF(N3356="sníž. přenesená",J3356,0)</f>
        <v>0</v>
      </c>
      <c r="BI3356" s="228">
        <f>IF(N3356="nulová",J3356,0)</f>
        <v>0</v>
      </c>
      <c r="BJ3356" s="20" t="s">
        <v>78</v>
      </c>
      <c r="BK3356" s="228">
        <f>ROUND(I3356*H3356,2)</f>
        <v>0</v>
      </c>
      <c r="BL3356" s="20" t="s">
        <v>308</v>
      </c>
      <c r="BM3356" s="227" t="s">
        <v>5247</v>
      </c>
    </row>
    <row r="3357" s="14" customFormat="1">
      <c r="A3357" s="14"/>
      <c r="B3357" s="245"/>
      <c r="C3357" s="246"/>
      <c r="D3357" s="236" t="s">
        <v>192</v>
      </c>
      <c r="E3357" s="247" t="s">
        <v>19</v>
      </c>
      <c r="F3357" s="248" t="s">
        <v>5248</v>
      </c>
      <c r="G3357" s="246"/>
      <c r="H3357" s="249">
        <v>1.53</v>
      </c>
      <c r="I3357" s="250"/>
      <c r="J3357" s="246"/>
      <c r="K3357" s="246"/>
      <c r="L3357" s="251"/>
      <c r="M3357" s="252"/>
      <c r="N3357" s="253"/>
      <c r="O3357" s="253"/>
      <c r="P3357" s="253"/>
      <c r="Q3357" s="253"/>
      <c r="R3357" s="253"/>
      <c r="S3357" s="253"/>
      <c r="T3357" s="25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5" t="s">
        <v>192</v>
      </c>
      <c r="AU3357" s="255" t="s">
        <v>80</v>
      </c>
      <c r="AV3357" s="14" t="s">
        <v>80</v>
      </c>
      <c r="AW3357" s="14" t="s">
        <v>194</v>
      </c>
      <c r="AX3357" s="14" t="s">
        <v>71</v>
      </c>
      <c r="AY3357" s="255" t="s">
        <v>181</v>
      </c>
    </row>
    <row r="3358" s="2" customFormat="1" ht="24.15" customHeight="1">
      <c r="A3358" s="41"/>
      <c r="B3358" s="42"/>
      <c r="C3358" s="278" t="s">
        <v>5249</v>
      </c>
      <c r="D3358" s="278" t="s">
        <v>296</v>
      </c>
      <c r="E3358" s="279" t="s">
        <v>5250</v>
      </c>
      <c r="F3358" s="280" t="s">
        <v>5251</v>
      </c>
      <c r="G3358" s="281" t="s">
        <v>304</v>
      </c>
      <c r="H3358" s="282">
        <v>22.219999999999999</v>
      </c>
      <c r="I3358" s="283"/>
      <c r="J3358" s="284">
        <f>ROUND(I3358*H3358,2)</f>
        <v>0</v>
      </c>
      <c r="K3358" s="280" t="s">
        <v>19</v>
      </c>
      <c r="L3358" s="285"/>
      <c r="M3358" s="286" t="s">
        <v>19</v>
      </c>
      <c r="N3358" s="287" t="s">
        <v>42</v>
      </c>
      <c r="O3358" s="87"/>
      <c r="P3358" s="225">
        <f>O3358*H3358</f>
        <v>0</v>
      </c>
      <c r="Q3358" s="225">
        <v>0.0035599999999999998</v>
      </c>
      <c r="R3358" s="225">
        <f>Q3358*H3358</f>
        <v>0.079103199999999985</v>
      </c>
      <c r="S3358" s="225">
        <v>0</v>
      </c>
      <c r="T3358" s="226">
        <f>S3358*H3358</f>
        <v>0</v>
      </c>
      <c r="U3358" s="41"/>
      <c r="V3358" s="41"/>
      <c r="W3358" s="41"/>
      <c r="X3358" s="41"/>
      <c r="Y3358" s="41"/>
      <c r="Z3358" s="41"/>
      <c r="AA3358" s="41"/>
      <c r="AB3358" s="41"/>
      <c r="AC3358" s="41"/>
      <c r="AD3358" s="41"/>
      <c r="AE3358" s="41"/>
      <c r="AR3358" s="227" t="s">
        <v>410</v>
      </c>
      <c r="AT3358" s="227" t="s">
        <v>296</v>
      </c>
      <c r="AU3358" s="227" t="s">
        <v>80</v>
      </c>
      <c r="AY3358" s="20" t="s">
        <v>181</v>
      </c>
      <c r="BE3358" s="228">
        <f>IF(N3358="základní",J3358,0)</f>
        <v>0</v>
      </c>
      <c r="BF3358" s="228">
        <f>IF(N3358="snížená",J3358,0)</f>
        <v>0</v>
      </c>
      <c r="BG3358" s="228">
        <f>IF(N3358="zákl. přenesená",J3358,0)</f>
        <v>0</v>
      </c>
      <c r="BH3358" s="228">
        <f>IF(N3358="sníž. přenesená",J3358,0)</f>
        <v>0</v>
      </c>
      <c r="BI3358" s="228">
        <f>IF(N3358="nulová",J3358,0)</f>
        <v>0</v>
      </c>
      <c r="BJ3358" s="20" t="s">
        <v>78</v>
      </c>
      <c r="BK3358" s="228">
        <f>ROUND(I3358*H3358,2)</f>
        <v>0</v>
      </c>
      <c r="BL3358" s="20" t="s">
        <v>308</v>
      </c>
      <c r="BM3358" s="227" t="s">
        <v>5252</v>
      </c>
    </row>
    <row r="3359" s="14" customFormat="1">
      <c r="A3359" s="14"/>
      <c r="B3359" s="245"/>
      <c r="C3359" s="246"/>
      <c r="D3359" s="236" t="s">
        <v>192</v>
      </c>
      <c r="E3359" s="247" t="s">
        <v>19</v>
      </c>
      <c r="F3359" s="248" t="s">
        <v>5253</v>
      </c>
      <c r="G3359" s="246"/>
      <c r="H3359" s="249">
        <v>22.219999999999999</v>
      </c>
      <c r="I3359" s="250"/>
      <c r="J3359" s="246"/>
      <c r="K3359" s="246"/>
      <c r="L3359" s="251"/>
      <c r="M3359" s="252"/>
      <c r="N3359" s="253"/>
      <c r="O3359" s="253"/>
      <c r="P3359" s="253"/>
      <c r="Q3359" s="253"/>
      <c r="R3359" s="253"/>
      <c r="S3359" s="253"/>
      <c r="T3359" s="25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5" t="s">
        <v>192</v>
      </c>
      <c r="AU3359" s="255" t="s">
        <v>80</v>
      </c>
      <c r="AV3359" s="14" t="s">
        <v>80</v>
      </c>
      <c r="AW3359" s="14" t="s">
        <v>194</v>
      </c>
      <c r="AX3359" s="14" t="s">
        <v>78</v>
      </c>
      <c r="AY3359" s="255" t="s">
        <v>181</v>
      </c>
    </row>
    <row r="3360" s="2" customFormat="1" ht="33" customHeight="1">
      <c r="A3360" s="41"/>
      <c r="B3360" s="42"/>
      <c r="C3360" s="216" t="s">
        <v>5254</v>
      </c>
      <c r="D3360" s="216" t="s">
        <v>183</v>
      </c>
      <c r="E3360" s="217" t="s">
        <v>5255</v>
      </c>
      <c r="F3360" s="218" t="s">
        <v>5256</v>
      </c>
      <c r="G3360" s="219" t="s">
        <v>304</v>
      </c>
      <c r="H3360" s="220">
        <v>46.810000000000002</v>
      </c>
      <c r="I3360" s="221"/>
      <c r="J3360" s="222">
        <f>ROUND(I3360*H3360,2)</f>
        <v>0</v>
      </c>
      <c r="K3360" s="218" t="s">
        <v>187</v>
      </c>
      <c r="L3360" s="47"/>
      <c r="M3360" s="223" t="s">
        <v>19</v>
      </c>
      <c r="N3360" s="224" t="s">
        <v>42</v>
      </c>
      <c r="O3360" s="87"/>
      <c r="P3360" s="225">
        <f>O3360*H3360</f>
        <v>0</v>
      </c>
      <c r="Q3360" s="225">
        <v>0</v>
      </c>
      <c r="R3360" s="225">
        <f>Q3360*H3360</f>
        <v>0</v>
      </c>
      <c r="S3360" s="225">
        <v>0</v>
      </c>
      <c r="T3360" s="226">
        <f>S3360*H3360</f>
        <v>0</v>
      </c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R3360" s="227" t="s">
        <v>308</v>
      </c>
      <c r="AT3360" s="227" t="s">
        <v>183</v>
      </c>
      <c r="AU3360" s="227" t="s">
        <v>80</v>
      </c>
      <c r="AY3360" s="20" t="s">
        <v>181</v>
      </c>
      <c r="BE3360" s="228">
        <f>IF(N3360="základní",J3360,0)</f>
        <v>0</v>
      </c>
      <c r="BF3360" s="228">
        <f>IF(N3360="snížená",J3360,0)</f>
        <v>0</v>
      </c>
      <c r="BG3360" s="228">
        <f>IF(N3360="zákl. přenesená",J3360,0)</f>
        <v>0</v>
      </c>
      <c r="BH3360" s="228">
        <f>IF(N3360="sníž. přenesená",J3360,0)</f>
        <v>0</v>
      </c>
      <c r="BI3360" s="228">
        <f>IF(N3360="nulová",J3360,0)</f>
        <v>0</v>
      </c>
      <c r="BJ3360" s="20" t="s">
        <v>78</v>
      </c>
      <c r="BK3360" s="228">
        <f>ROUND(I3360*H3360,2)</f>
        <v>0</v>
      </c>
      <c r="BL3360" s="20" t="s">
        <v>308</v>
      </c>
      <c r="BM3360" s="227" t="s">
        <v>5257</v>
      </c>
    </row>
    <row r="3361" s="2" customFormat="1">
      <c r="A3361" s="41"/>
      <c r="B3361" s="42"/>
      <c r="C3361" s="43"/>
      <c r="D3361" s="229" t="s">
        <v>190</v>
      </c>
      <c r="E3361" s="43"/>
      <c r="F3361" s="230" t="s">
        <v>5258</v>
      </c>
      <c r="G3361" s="43"/>
      <c r="H3361" s="43"/>
      <c r="I3361" s="231"/>
      <c r="J3361" s="43"/>
      <c r="K3361" s="43"/>
      <c r="L3361" s="47"/>
      <c r="M3361" s="232"/>
      <c r="N3361" s="233"/>
      <c r="O3361" s="87"/>
      <c r="P3361" s="87"/>
      <c r="Q3361" s="87"/>
      <c r="R3361" s="87"/>
      <c r="S3361" s="87"/>
      <c r="T3361" s="88"/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T3361" s="20" t="s">
        <v>190</v>
      </c>
      <c r="AU3361" s="20" t="s">
        <v>80</v>
      </c>
    </row>
    <row r="3362" s="14" customFormat="1">
      <c r="A3362" s="14"/>
      <c r="B3362" s="245"/>
      <c r="C3362" s="246"/>
      <c r="D3362" s="236" t="s">
        <v>192</v>
      </c>
      <c r="E3362" s="247" t="s">
        <v>19</v>
      </c>
      <c r="F3362" s="248" t="s">
        <v>5259</v>
      </c>
      <c r="G3362" s="246"/>
      <c r="H3362" s="249">
        <v>40.509999999999998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192</v>
      </c>
      <c r="AU3362" s="255" t="s">
        <v>80</v>
      </c>
      <c r="AV3362" s="14" t="s">
        <v>80</v>
      </c>
      <c r="AW3362" s="14" t="s">
        <v>194</v>
      </c>
      <c r="AX3362" s="14" t="s">
        <v>71</v>
      </c>
      <c r="AY3362" s="255" t="s">
        <v>181</v>
      </c>
    </row>
    <row r="3363" s="14" customFormat="1">
      <c r="A3363" s="14"/>
      <c r="B3363" s="245"/>
      <c r="C3363" s="246"/>
      <c r="D3363" s="236" t="s">
        <v>192</v>
      </c>
      <c r="E3363" s="247" t="s">
        <v>19</v>
      </c>
      <c r="F3363" s="248" t="s">
        <v>5260</v>
      </c>
      <c r="G3363" s="246"/>
      <c r="H3363" s="249">
        <v>6.2999999999999998</v>
      </c>
      <c r="I3363" s="250"/>
      <c r="J3363" s="246"/>
      <c r="K3363" s="246"/>
      <c r="L3363" s="251"/>
      <c r="M3363" s="252"/>
      <c r="N3363" s="253"/>
      <c r="O3363" s="253"/>
      <c r="P3363" s="253"/>
      <c r="Q3363" s="253"/>
      <c r="R3363" s="253"/>
      <c r="S3363" s="253"/>
      <c r="T3363" s="25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55" t="s">
        <v>192</v>
      </c>
      <c r="AU3363" s="255" t="s">
        <v>80</v>
      </c>
      <c r="AV3363" s="14" t="s">
        <v>80</v>
      </c>
      <c r="AW3363" s="14" t="s">
        <v>194</v>
      </c>
      <c r="AX3363" s="14" t="s">
        <v>71</v>
      </c>
      <c r="AY3363" s="255" t="s">
        <v>181</v>
      </c>
    </row>
    <row r="3364" s="2" customFormat="1" ht="24.15" customHeight="1">
      <c r="A3364" s="41"/>
      <c r="B3364" s="42"/>
      <c r="C3364" s="278" t="s">
        <v>5261</v>
      </c>
      <c r="D3364" s="278" t="s">
        <v>296</v>
      </c>
      <c r="E3364" s="279" t="s">
        <v>5262</v>
      </c>
      <c r="F3364" s="280" t="s">
        <v>5263</v>
      </c>
      <c r="G3364" s="281" t="s">
        <v>304</v>
      </c>
      <c r="H3364" s="282">
        <v>2.6800000000000002</v>
      </c>
      <c r="I3364" s="283"/>
      <c r="J3364" s="284">
        <f>ROUND(I3364*H3364,2)</f>
        <v>0</v>
      </c>
      <c r="K3364" s="280" t="s">
        <v>19</v>
      </c>
      <c r="L3364" s="285"/>
      <c r="M3364" s="286" t="s">
        <v>19</v>
      </c>
      <c r="N3364" s="287" t="s">
        <v>42</v>
      </c>
      <c r="O3364" s="87"/>
      <c r="P3364" s="225">
        <f>O3364*H3364</f>
        <v>0</v>
      </c>
      <c r="Q3364" s="225">
        <v>0.0036800000000000001</v>
      </c>
      <c r="R3364" s="225">
        <f>Q3364*H3364</f>
        <v>0.0098624000000000003</v>
      </c>
      <c r="S3364" s="225">
        <v>0</v>
      </c>
      <c r="T3364" s="226">
        <f>S3364*H3364</f>
        <v>0</v>
      </c>
      <c r="U3364" s="41"/>
      <c r="V3364" s="41"/>
      <c r="W3364" s="41"/>
      <c r="X3364" s="41"/>
      <c r="Y3364" s="41"/>
      <c r="Z3364" s="41"/>
      <c r="AA3364" s="41"/>
      <c r="AB3364" s="41"/>
      <c r="AC3364" s="41"/>
      <c r="AD3364" s="41"/>
      <c r="AE3364" s="41"/>
      <c r="AR3364" s="227" t="s">
        <v>410</v>
      </c>
      <c r="AT3364" s="227" t="s">
        <v>296</v>
      </c>
      <c r="AU3364" s="227" t="s">
        <v>80</v>
      </c>
      <c r="AY3364" s="20" t="s">
        <v>181</v>
      </c>
      <c r="BE3364" s="228">
        <f>IF(N3364="základní",J3364,0)</f>
        <v>0</v>
      </c>
      <c r="BF3364" s="228">
        <f>IF(N3364="snížená",J3364,0)</f>
        <v>0</v>
      </c>
      <c r="BG3364" s="228">
        <f>IF(N3364="zákl. přenesená",J3364,0)</f>
        <v>0</v>
      </c>
      <c r="BH3364" s="228">
        <f>IF(N3364="sníž. přenesená",J3364,0)</f>
        <v>0</v>
      </c>
      <c r="BI3364" s="228">
        <f>IF(N3364="nulová",J3364,0)</f>
        <v>0</v>
      </c>
      <c r="BJ3364" s="20" t="s">
        <v>78</v>
      </c>
      <c r="BK3364" s="228">
        <f>ROUND(I3364*H3364,2)</f>
        <v>0</v>
      </c>
      <c r="BL3364" s="20" t="s">
        <v>308</v>
      </c>
      <c r="BM3364" s="227" t="s">
        <v>5264</v>
      </c>
    </row>
    <row r="3365" s="14" customFormat="1">
      <c r="A3365" s="14"/>
      <c r="B3365" s="245"/>
      <c r="C3365" s="246"/>
      <c r="D3365" s="236" t="s">
        <v>192</v>
      </c>
      <c r="E3365" s="247" t="s">
        <v>19</v>
      </c>
      <c r="F3365" s="248" t="s">
        <v>5265</v>
      </c>
      <c r="G3365" s="246"/>
      <c r="H3365" s="249">
        <v>2.6800000000000002</v>
      </c>
      <c r="I3365" s="250"/>
      <c r="J3365" s="246"/>
      <c r="K3365" s="246"/>
      <c r="L3365" s="251"/>
      <c r="M3365" s="252"/>
      <c r="N3365" s="253"/>
      <c r="O3365" s="253"/>
      <c r="P3365" s="253"/>
      <c r="Q3365" s="253"/>
      <c r="R3365" s="253"/>
      <c r="S3365" s="253"/>
      <c r="T3365" s="25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55" t="s">
        <v>192</v>
      </c>
      <c r="AU3365" s="255" t="s">
        <v>80</v>
      </c>
      <c r="AV3365" s="14" t="s">
        <v>80</v>
      </c>
      <c r="AW3365" s="14" t="s">
        <v>194</v>
      </c>
      <c r="AX3365" s="14" t="s">
        <v>71</v>
      </c>
      <c r="AY3365" s="255" t="s">
        <v>181</v>
      </c>
    </row>
    <row r="3366" s="2" customFormat="1" ht="24.15" customHeight="1">
      <c r="A3366" s="41"/>
      <c r="B3366" s="42"/>
      <c r="C3366" s="278" t="s">
        <v>5266</v>
      </c>
      <c r="D3366" s="278" t="s">
        <v>296</v>
      </c>
      <c r="E3366" s="279" t="s">
        <v>5267</v>
      </c>
      <c r="F3366" s="280" t="s">
        <v>5268</v>
      </c>
      <c r="G3366" s="281" t="s">
        <v>304</v>
      </c>
      <c r="H3366" s="282">
        <v>5.7599999999999998</v>
      </c>
      <c r="I3366" s="283"/>
      <c r="J3366" s="284">
        <f>ROUND(I3366*H3366,2)</f>
        <v>0</v>
      </c>
      <c r="K3366" s="280" t="s">
        <v>19</v>
      </c>
      <c r="L3366" s="285"/>
      <c r="M3366" s="286" t="s">
        <v>19</v>
      </c>
      <c r="N3366" s="287" t="s">
        <v>42</v>
      </c>
      <c r="O3366" s="87"/>
      <c r="P3366" s="225">
        <f>O3366*H3366</f>
        <v>0</v>
      </c>
      <c r="Q3366" s="225">
        <v>0.0038</v>
      </c>
      <c r="R3366" s="225">
        <f>Q3366*H3366</f>
        <v>0.021887999999999998</v>
      </c>
      <c r="S3366" s="225">
        <v>0</v>
      </c>
      <c r="T3366" s="226">
        <f>S3366*H3366</f>
        <v>0</v>
      </c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R3366" s="227" t="s">
        <v>410</v>
      </c>
      <c r="AT3366" s="227" t="s">
        <v>296</v>
      </c>
      <c r="AU3366" s="227" t="s">
        <v>80</v>
      </c>
      <c r="AY3366" s="20" t="s">
        <v>181</v>
      </c>
      <c r="BE3366" s="228">
        <f>IF(N3366="základní",J3366,0)</f>
        <v>0</v>
      </c>
      <c r="BF3366" s="228">
        <f>IF(N3366="snížená",J3366,0)</f>
        <v>0</v>
      </c>
      <c r="BG3366" s="228">
        <f>IF(N3366="zákl. přenesená",J3366,0)</f>
        <v>0</v>
      </c>
      <c r="BH3366" s="228">
        <f>IF(N3366="sníž. přenesená",J3366,0)</f>
        <v>0</v>
      </c>
      <c r="BI3366" s="228">
        <f>IF(N3366="nulová",J3366,0)</f>
        <v>0</v>
      </c>
      <c r="BJ3366" s="20" t="s">
        <v>78</v>
      </c>
      <c r="BK3366" s="228">
        <f>ROUND(I3366*H3366,2)</f>
        <v>0</v>
      </c>
      <c r="BL3366" s="20" t="s">
        <v>308</v>
      </c>
      <c r="BM3366" s="227" t="s">
        <v>5269</v>
      </c>
    </row>
    <row r="3367" s="14" customFormat="1">
      <c r="A3367" s="14"/>
      <c r="B3367" s="245"/>
      <c r="C3367" s="246"/>
      <c r="D3367" s="236" t="s">
        <v>192</v>
      </c>
      <c r="E3367" s="247" t="s">
        <v>19</v>
      </c>
      <c r="F3367" s="248" t="s">
        <v>5270</v>
      </c>
      <c r="G3367" s="246"/>
      <c r="H3367" s="249">
        <v>5.7599999999999998</v>
      </c>
      <c r="I3367" s="250"/>
      <c r="J3367" s="246"/>
      <c r="K3367" s="246"/>
      <c r="L3367" s="251"/>
      <c r="M3367" s="252"/>
      <c r="N3367" s="253"/>
      <c r="O3367" s="253"/>
      <c r="P3367" s="253"/>
      <c r="Q3367" s="253"/>
      <c r="R3367" s="253"/>
      <c r="S3367" s="253"/>
      <c r="T3367" s="25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5" t="s">
        <v>192</v>
      </c>
      <c r="AU3367" s="255" t="s">
        <v>80</v>
      </c>
      <c r="AV3367" s="14" t="s">
        <v>80</v>
      </c>
      <c r="AW3367" s="14" t="s">
        <v>194</v>
      </c>
      <c r="AX3367" s="14" t="s">
        <v>71</v>
      </c>
      <c r="AY3367" s="255" t="s">
        <v>181</v>
      </c>
    </row>
    <row r="3368" s="2" customFormat="1" ht="24.15" customHeight="1">
      <c r="A3368" s="41"/>
      <c r="B3368" s="42"/>
      <c r="C3368" s="278" t="s">
        <v>5271</v>
      </c>
      <c r="D3368" s="278" t="s">
        <v>296</v>
      </c>
      <c r="E3368" s="279" t="s">
        <v>5272</v>
      </c>
      <c r="F3368" s="280" t="s">
        <v>5273</v>
      </c>
      <c r="G3368" s="281" t="s">
        <v>304</v>
      </c>
      <c r="H3368" s="282">
        <v>1.52</v>
      </c>
      <c r="I3368" s="283"/>
      <c r="J3368" s="284">
        <f>ROUND(I3368*H3368,2)</f>
        <v>0</v>
      </c>
      <c r="K3368" s="280" t="s">
        <v>19</v>
      </c>
      <c r="L3368" s="285"/>
      <c r="M3368" s="286" t="s">
        <v>19</v>
      </c>
      <c r="N3368" s="287" t="s">
        <v>42</v>
      </c>
      <c r="O3368" s="87"/>
      <c r="P3368" s="225">
        <f>O3368*H3368</f>
        <v>0</v>
      </c>
      <c r="Q3368" s="225">
        <v>0.0039199999999999999</v>
      </c>
      <c r="R3368" s="225">
        <f>Q3368*H3368</f>
        <v>0.0059584</v>
      </c>
      <c r="S3368" s="225">
        <v>0</v>
      </c>
      <c r="T3368" s="226">
        <f>S3368*H3368</f>
        <v>0</v>
      </c>
      <c r="U3368" s="41"/>
      <c r="V3368" s="41"/>
      <c r="W3368" s="41"/>
      <c r="X3368" s="41"/>
      <c r="Y3368" s="41"/>
      <c r="Z3368" s="41"/>
      <c r="AA3368" s="41"/>
      <c r="AB3368" s="41"/>
      <c r="AC3368" s="41"/>
      <c r="AD3368" s="41"/>
      <c r="AE3368" s="41"/>
      <c r="AR3368" s="227" t="s">
        <v>410</v>
      </c>
      <c r="AT3368" s="227" t="s">
        <v>296</v>
      </c>
      <c r="AU3368" s="227" t="s">
        <v>80</v>
      </c>
      <c r="AY3368" s="20" t="s">
        <v>181</v>
      </c>
      <c r="BE3368" s="228">
        <f>IF(N3368="základní",J3368,0)</f>
        <v>0</v>
      </c>
      <c r="BF3368" s="228">
        <f>IF(N3368="snížená",J3368,0)</f>
        <v>0</v>
      </c>
      <c r="BG3368" s="228">
        <f>IF(N3368="zákl. přenesená",J3368,0)</f>
        <v>0</v>
      </c>
      <c r="BH3368" s="228">
        <f>IF(N3368="sníž. přenesená",J3368,0)</f>
        <v>0</v>
      </c>
      <c r="BI3368" s="228">
        <f>IF(N3368="nulová",J3368,0)</f>
        <v>0</v>
      </c>
      <c r="BJ3368" s="20" t="s">
        <v>78</v>
      </c>
      <c r="BK3368" s="228">
        <f>ROUND(I3368*H3368,2)</f>
        <v>0</v>
      </c>
      <c r="BL3368" s="20" t="s">
        <v>308</v>
      </c>
      <c r="BM3368" s="227" t="s">
        <v>5274</v>
      </c>
    </row>
    <row r="3369" s="14" customFormat="1">
      <c r="A3369" s="14"/>
      <c r="B3369" s="245"/>
      <c r="C3369" s="246"/>
      <c r="D3369" s="236" t="s">
        <v>192</v>
      </c>
      <c r="E3369" s="247" t="s">
        <v>19</v>
      </c>
      <c r="F3369" s="248" t="s">
        <v>5275</v>
      </c>
      <c r="G3369" s="246"/>
      <c r="H3369" s="249">
        <v>1.52</v>
      </c>
      <c r="I3369" s="250"/>
      <c r="J3369" s="246"/>
      <c r="K3369" s="246"/>
      <c r="L3369" s="251"/>
      <c r="M3369" s="252"/>
      <c r="N3369" s="253"/>
      <c r="O3369" s="253"/>
      <c r="P3369" s="253"/>
      <c r="Q3369" s="253"/>
      <c r="R3369" s="253"/>
      <c r="S3369" s="253"/>
      <c r="T3369" s="25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5" t="s">
        <v>192</v>
      </c>
      <c r="AU3369" s="255" t="s">
        <v>80</v>
      </c>
      <c r="AV3369" s="14" t="s">
        <v>80</v>
      </c>
      <c r="AW3369" s="14" t="s">
        <v>194</v>
      </c>
      <c r="AX3369" s="14" t="s">
        <v>71</v>
      </c>
      <c r="AY3369" s="255" t="s">
        <v>181</v>
      </c>
    </row>
    <row r="3370" s="2" customFormat="1" ht="24.15" customHeight="1">
      <c r="A3370" s="41"/>
      <c r="B3370" s="42"/>
      <c r="C3370" s="278" t="s">
        <v>5276</v>
      </c>
      <c r="D3370" s="278" t="s">
        <v>296</v>
      </c>
      <c r="E3370" s="279" t="s">
        <v>5277</v>
      </c>
      <c r="F3370" s="280" t="s">
        <v>5278</v>
      </c>
      <c r="G3370" s="281" t="s">
        <v>304</v>
      </c>
      <c r="H3370" s="282">
        <v>7.79</v>
      </c>
      <c r="I3370" s="283"/>
      <c r="J3370" s="284">
        <f>ROUND(I3370*H3370,2)</f>
        <v>0</v>
      </c>
      <c r="K3370" s="280" t="s">
        <v>19</v>
      </c>
      <c r="L3370" s="285"/>
      <c r="M3370" s="286" t="s">
        <v>19</v>
      </c>
      <c r="N3370" s="287" t="s">
        <v>42</v>
      </c>
      <c r="O3370" s="87"/>
      <c r="P3370" s="225">
        <f>O3370*H3370</f>
        <v>0</v>
      </c>
      <c r="Q3370" s="225">
        <v>0.0040400000000000002</v>
      </c>
      <c r="R3370" s="225">
        <f>Q3370*H3370</f>
        <v>0.031471600000000002</v>
      </c>
      <c r="S3370" s="225">
        <v>0</v>
      </c>
      <c r="T3370" s="226">
        <f>S3370*H3370</f>
        <v>0</v>
      </c>
      <c r="U3370" s="41"/>
      <c r="V3370" s="41"/>
      <c r="W3370" s="41"/>
      <c r="X3370" s="41"/>
      <c r="Y3370" s="41"/>
      <c r="Z3370" s="41"/>
      <c r="AA3370" s="41"/>
      <c r="AB3370" s="41"/>
      <c r="AC3370" s="41"/>
      <c r="AD3370" s="41"/>
      <c r="AE3370" s="41"/>
      <c r="AR3370" s="227" t="s">
        <v>410</v>
      </c>
      <c r="AT3370" s="227" t="s">
        <v>296</v>
      </c>
      <c r="AU3370" s="227" t="s">
        <v>80</v>
      </c>
      <c r="AY3370" s="20" t="s">
        <v>181</v>
      </c>
      <c r="BE3370" s="228">
        <f>IF(N3370="základní",J3370,0)</f>
        <v>0</v>
      </c>
      <c r="BF3370" s="228">
        <f>IF(N3370="snížená",J3370,0)</f>
        <v>0</v>
      </c>
      <c r="BG3370" s="228">
        <f>IF(N3370="zákl. přenesená",J3370,0)</f>
        <v>0</v>
      </c>
      <c r="BH3370" s="228">
        <f>IF(N3370="sníž. přenesená",J3370,0)</f>
        <v>0</v>
      </c>
      <c r="BI3370" s="228">
        <f>IF(N3370="nulová",J3370,0)</f>
        <v>0</v>
      </c>
      <c r="BJ3370" s="20" t="s">
        <v>78</v>
      </c>
      <c r="BK3370" s="228">
        <f>ROUND(I3370*H3370,2)</f>
        <v>0</v>
      </c>
      <c r="BL3370" s="20" t="s">
        <v>308</v>
      </c>
      <c r="BM3370" s="227" t="s">
        <v>5279</v>
      </c>
    </row>
    <row r="3371" s="14" customFormat="1">
      <c r="A3371" s="14"/>
      <c r="B3371" s="245"/>
      <c r="C3371" s="246"/>
      <c r="D3371" s="236" t="s">
        <v>192</v>
      </c>
      <c r="E3371" s="247" t="s">
        <v>19</v>
      </c>
      <c r="F3371" s="248" t="s">
        <v>5280</v>
      </c>
      <c r="G3371" s="246"/>
      <c r="H3371" s="249">
        <v>7.79</v>
      </c>
      <c r="I3371" s="250"/>
      <c r="J3371" s="246"/>
      <c r="K3371" s="246"/>
      <c r="L3371" s="251"/>
      <c r="M3371" s="252"/>
      <c r="N3371" s="253"/>
      <c r="O3371" s="253"/>
      <c r="P3371" s="253"/>
      <c r="Q3371" s="253"/>
      <c r="R3371" s="253"/>
      <c r="S3371" s="253"/>
      <c r="T3371" s="25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5" t="s">
        <v>192</v>
      </c>
      <c r="AU3371" s="255" t="s">
        <v>80</v>
      </c>
      <c r="AV3371" s="14" t="s">
        <v>80</v>
      </c>
      <c r="AW3371" s="14" t="s">
        <v>194</v>
      </c>
      <c r="AX3371" s="14" t="s">
        <v>71</v>
      </c>
      <c r="AY3371" s="255" t="s">
        <v>181</v>
      </c>
    </row>
    <row r="3372" s="2" customFormat="1" ht="24.15" customHeight="1">
      <c r="A3372" s="41"/>
      <c r="B3372" s="42"/>
      <c r="C3372" s="278" t="s">
        <v>5281</v>
      </c>
      <c r="D3372" s="278" t="s">
        <v>296</v>
      </c>
      <c r="E3372" s="279" t="s">
        <v>5282</v>
      </c>
      <c r="F3372" s="280" t="s">
        <v>5283</v>
      </c>
      <c r="G3372" s="281" t="s">
        <v>304</v>
      </c>
      <c r="H3372" s="282">
        <v>1.1699999999999999</v>
      </c>
      <c r="I3372" s="283"/>
      <c r="J3372" s="284">
        <f>ROUND(I3372*H3372,2)</f>
        <v>0</v>
      </c>
      <c r="K3372" s="280" t="s">
        <v>19</v>
      </c>
      <c r="L3372" s="285"/>
      <c r="M3372" s="286" t="s">
        <v>19</v>
      </c>
      <c r="N3372" s="287" t="s">
        <v>42</v>
      </c>
      <c r="O3372" s="87"/>
      <c r="P3372" s="225">
        <f>O3372*H3372</f>
        <v>0</v>
      </c>
      <c r="Q3372" s="225">
        <v>0.00415</v>
      </c>
      <c r="R3372" s="225">
        <f>Q3372*H3372</f>
        <v>0.0048554999999999996</v>
      </c>
      <c r="S3372" s="225">
        <v>0</v>
      </c>
      <c r="T3372" s="226">
        <f>S3372*H3372</f>
        <v>0</v>
      </c>
      <c r="U3372" s="41"/>
      <c r="V3372" s="41"/>
      <c r="W3372" s="41"/>
      <c r="X3372" s="41"/>
      <c r="Y3372" s="41"/>
      <c r="Z3372" s="41"/>
      <c r="AA3372" s="41"/>
      <c r="AB3372" s="41"/>
      <c r="AC3372" s="41"/>
      <c r="AD3372" s="41"/>
      <c r="AE3372" s="41"/>
      <c r="AR3372" s="227" t="s">
        <v>410</v>
      </c>
      <c r="AT3372" s="227" t="s">
        <v>296</v>
      </c>
      <c r="AU3372" s="227" t="s">
        <v>80</v>
      </c>
      <c r="AY3372" s="20" t="s">
        <v>181</v>
      </c>
      <c r="BE3372" s="228">
        <f>IF(N3372="základní",J3372,0)</f>
        <v>0</v>
      </c>
      <c r="BF3372" s="228">
        <f>IF(N3372="snížená",J3372,0)</f>
        <v>0</v>
      </c>
      <c r="BG3372" s="228">
        <f>IF(N3372="zákl. přenesená",J3372,0)</f>
        <v>0</v>
      </c>
      <c r="BH3372" s="228">
        <f>IF(N3372="sníž. přenesená",J3372,0)</f>
        <v>0</v>
      </c>
      <c r="BI3372" s="228">
        <f>IF(N3372="nulová",J3372,0)</f>
        <v>0</v>
      </c>
      <c r="BJ3372" s="20" t="s">
        <v>78</v>
      </c>
      <c r="BK3372" s="228">
        <f>ROUND(I3372*H3372,2)</f>
        <v>0</v>
      </c>
      <c r="BL3372" s="20" t="s">
        <v>308</v>
      </c>
      <c r="BM3372" s="227" t="s">
        <v>5284</v>
      </c>
    </row>
    <row r="3373" s="14" customFormat="1">
      <c r="A3373" s="14"/>
      <c r="B3373" s="245"/>
      <c r="C3373" s="246"/>
      <c r="D3373" s="236" t="s">
        <v>192</v>
      </c>
      <c r="E3373" s="247" t="s">
        <v>19</v>
      </c>
      <c r="F3373" s="248" t="s">
        <v>5285</v>
      </c>
      <c r="G3373" s="246"/>
      <c r="H3373" s="249">
        <v>1.1699999999999999</v>
      </c>
      <c r="I3373" s="250"/>
      <c r="J3373" s="246"/>
      <c r="K3373" s="246"/>
      <c r="L3373" s="251"/>
      <c r="M3373" s="252"/>
      <c r="N3373" s="253"/>
      <c r="O3373" s="253"/>
      <c r="P3373" s="253"/>
      <c r="Q3373" s="253"/>
      <c r="R3373" s="253"/>
      <c r="S3373" s="253"/>
      <c r="T3373" s="25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5" t="s">
        <v>192</v>
      </c>
      <c r="AU3373" s="255" t="s">
        <v>80</v>
      </c>
      <c r="AV3373" s="14" t="s">
        <v>80</v>
      </c>
      <c r="AW3373" s="14" t="s">
        <v>194</v>
      </c>
      <c r="AX3373" s="14" t="s">
        <v>71</v>
      </c>
      <c r="AY3373" s="255" t="s">
        <v>181</v>
      </c>
    </row>
    <row r="3374" s="2" customFormat="1" ht="24.15" customHeight="1">
      <c r="A3374" s="41"/>
      <c r="B3374" s="42"/>
      <c r="C3374" s="278" t="s">
        <v>5286</v>
      </c>
      <c r="D3374" s="278" t="s">
        <v>296</v>
      </c>
      <c r="E3374" s="279" t="s">
        <v>5287</v>
      </c>
      <c r="F3374" s="280" t="s">
        <v>5288</v>
      </c>
      <c r="G3374" s="281" t="s">
        <v>304</v>
      </c>
      <c r="H3374" s="282">
        <v>1.23</v>
      </c>
      <c r="I3374" s="283"/>
      <c r="J3374" s="284">
        <f>ROUND(I3374*H3374,2)</f>
        <v>0</v>
      </c>
      <c r="K3374" s="280" t="s">
        <v>19</v>
      </c>
      <c r="L3374" s="285"/>
      <c r="M3374" s="286" t="s">
        <v>19</v>
      </c>
      <c r="N3374" s="287" t="s">
        <v>42</v>
      </c>
      <c r="O3374" s="87"/>
      <c r="P3374" s="225">
        <f>O3374*H3374</f>
        <v>0</v>
      </c>
      <c r="Q3374" s="225">
        <v>0.0043899999999999998</v>
      </c>
      <c r="R3374" s="225">
        <f>Q3374*H3374</f>
        <v>0.0053996999999999995</v>
      </c>
      <c r="S3374" s="225">
        <v>0</v>
      </c>
      <c r="T3374" s="226">
        <f>S3374*H3374</f>
        <v>0</v>
      </c>
      <c r="U3374" s="41"/>
      <c r="V3374" s="41"/>
      <c r="W3374" s="41"/>
      <c r="X3374" s="41"/>
      <c r="Y3374" s="41"/>
      <c r="Z3374" s="41"/>
      <c r="AA3374" s="41"/>
      <c r="AB3374" s="41"/>
      <c r="AC3374" s="41"/>
      <c r="AD3374" s="41"/>
      <c r="AE3374" s="41"/>
      <c r="AR3374" s="227" t="s">
        <v>410</v>
      </c>
      <c r="AT3374" s="227" t="s">
        <v>296</v>
      </c>
      <c r="AU3374" s="227" t="s">
        <v>80</v>
      </c>
      <c r="AY3374" s="20" t="s">
        <v>181</v>
      </c>
      <c r="BE3374" s="228">
        <f>IF(N3374="základní",J3374,0)</f>
        <v>0</v>
      </c>
      <c r="BF3374" s="228">
        <f>IF(N3374="snížená",J3374,0)</f>
        <v>0</v>
      </c>
      <c r="BG3374" s="228">
        <f>IF(N3374="zákl. přenesená",J3374,0)</f>
        <v>0</v>
      </c>
      <c r="BH3374" s="228">
        <f>IF(N3374="sníž. přenesená",J3374,0)</f>
        <v>0</v>
      </c>
      <c r="BI3374" s="228">
        <f>IF(N3374="nulová",J3374,0)</f>
        <v>0</v>
      </c>
      <c r="BJ3374" s="20" t="s">
        <v>78</v>
      </c>
      <c r="BK3374" s="228">
        <f>ROUND(I3374*H3374,2)</f>
        <v>0</v>
      </c>
      <c r="BL3374" s="20" t="s">
        <v>308</v>
      </c>
      <c r="BM3374" s="227" t="s">
        <v>5289</v>
      </c>
    </row>
    <row r="3375" s="14" customFormat="1">
      <c r="A3375" s="14"/>
      <c r="B3375" s="245"/>
      <c r="C3375" s="246"/>
      <c r="D3375" s="236" t="s">
        <v>192</v>
      </c>
      <c r="E3375" s="247" t="s">
        <v>19</v>
      </c>
      <c r="F3375" s="248" t="s">
        <v>5290</v>
      </c>
      <c r="G3375" s="246"/>
      <c r="H3375" s="249">
        <v>1.23</v>
      </c>
      <c r="I3375" s="250"/>
      <c r="J3375" s="246"/>
      <c r="K3375" s="246"/>
      <c r="L3375" s="251"/>
      <c r="M3375" s="252"/>
      <c r="N3375" s="253"/>
      <c r="O3375" s="253"/>
      <c r="P3375" s="253"/>
      <c r="Q3375" s="253"/>
      <c r="R3375" s="253"/>
      <c r="S3375" s="253"/>
      <c r="T3375" s="25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5" t="s">
        <v>192</v>
      </c>
      <c r="AU3375" s="255" t="s">
        <v>80</v>
      </c>
      <c r="AV3375" s="14" t="s">
        <v>80</v>
      </c>
      <c r="AW3375" s="14" t="s">
        <v>194</v>
      </c>
      <c r="AX3375" s="14" t="s">
        <v>71</v>
      </c>
      <c r="AY3375" s="255" t="s">
        <v>181</v>
      </c>
    </row>
    <row r="3376" s="2" customFormat="1" ht="24.15" customHeight="1">
      <c r="A3376" s="41"/>
      <c r="B3376" s="42"/>
      <c r="C3376" s="278" t="s">
        <v>5291</v>
      </c>
      <c r="D3376" s="278" t="s">
        <v>296</v>
      </c>
      <c r="E3376" s="279" t="s">
        <v>5292</v>
      </c>
      <c r="F3376" s="280" t="s">
        <v>5293</v>
      </c>
      <c r="G3376" s="281" t="s">
        <v>304</v>
      </c>
      <c r="H3376" s="282">
        <v>1.19</v>
      </c>
      <c r="I3376" s="283"/>
      <c r="J3376" s="284">
        <f>ROUND(I3376*H3376,2)</f>
        <v>0</v>
      </c>
      <c r="K3376" s="280" t="s">
        <v>19</v>
      </c>
      <c r="L3376" s="285"/>
      <c r="M3376" s="286" t="s">
        <v>19</v>
      </c>
      <c r="N3376" s="287" t="s">
        <v>42</v>
      </c>
      <c r="O3376" s="87"/>
      <c r="P3376" s="225">
        <f>O3376*H3376</f>
        <v>0</v>
      </c>
      <c r="Q3376" s="225">
        <v>0.0050400000000000002</v>
      </c>
      <c r="R3376" s="225">
        <f>Q3376*H3376</f>
        <v>0.0059975999999999996</v>
      </c>
      <c r="S3376" s="225">
        <v>0</v>
      </c>
      <c r="T3376" s="226">
        <f>S3376*H3376</f>
        <v>0</v>
      </c>
      <c r="U3376" s="41"/>
      <c r="V3376" s="41"/>
      <c r="W3376" s="41"/>
      <c r="X3376" s="41"/>
      <c r="Y3376" s="41"/>
      <c r="Z3376" s="41"/>
      <c r="AA3376" s="41"/>
      <c r="AB3376" s="41"/>
      <c r="AC3376" s="41"/>
      <c r="AD3376" s="41"/>
      <c r="AE3376" s="41"/>
      <c r="AR3376" s="227" t="s">
        <v>410</v>
      </c>
      <c r="AT3376" s="227" t="s">
        <v>296</v>
      </c>
      <c r="AU3376" s="227" t="s">
        <v>80</v>
      </c>
      <c r="AY3376" s="20" t="s">
        <v>181</v>
      </c>
      <c r="BE3376" s="228">
        <f>IF(N3376="základní",J3376,0)</f>
        <v>0</v>
      </c>
      <c r="BF3376" s="228">
        <f>IF(N3376="snížená",J3376,0)</f>
        <v>0</v>
      </c>
      <c r="BG3376" s="228">
        <f>IF(N3376="zákl. přenesená",J3376,0)</f>
        <v>0</v>
      </c>
      <c r="BH3376" s="228">
        <f>IF(N3376="sníž. přenesená",J3376,0)</f>
        <v>0</v>
      </c>
      <c r="BI3376" s="228">
        <f>IF(N3376="nulová",J3376,0)</f>
        <v>0</v>
      </c>
      <c r="BJ3376" s="20" t="s">
        <v>78</v>
      </c>
      <c r="BK3376" s="228">
        <f>ROUND(I3376*H3376,2)</f>
        <v>0</v>
      </c>
      <c r="BL3376" s="20" t="s">
        <v>308</v>
      </c>
      <c r="BM3376" s="227" t="s">
        <v>5294</v>
      </c>
    </row>
    <row r="3377" s="14" customFormat="1">
      <c r="A3377" s="14"/>
      <c r="B3377" s="245"/>
      <c r="C3377" s="246"/>
      <c r="D3377" s="236" t="s">
        <v>192</v>
      </c>
      <c r="E3377" s="247" t="s">
        <v>19</v>
      </c>
      <c r="F3377" s="248" t="s">
        <v>5203</v>
      </c>
      <c r="G3377" s="246"/>
      <c r="H3377" s="249">
        <v>1.19</v>
      </c>
      <c r="I3377" s="250"/>
      <c r="J3377" s="246"/>
      <c r="K3377" s="246"/>
      <c r="L3377" s="251"/>
      <c r="M3377" s="252"/>
      <c r="N3377" s="253"/>
      <c r="O3377" s="253"/>
      <c r="P3377" s="253"/>
      <c r="Q3377" s="253"/>
      <c r="R3377" s="253"/>
      <c r="S3377" s="253"/>
      <c r="T3377" s="25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T3377" s="255" t="s">
        <v>192</v>
      </c>
      <c r="AU3377" s="255" t="s">
        <v>80</v>
      </c>
      <c r="AV3377" s="14" t="s">
        <v>80</v>
      </c>
      <c r="AW3377" s="14" t="s">
        <v>194</v>
      </c>
      <c r="AX3377" s="14" t="s">
        <v>71</v>
      </c>
      <c r="AY3377" s="255" t="s">
        <v>181</v>
      </c>
    </row>
    <row r="3378" s="2" customFormat="1" ht="24.15" customHeight="1">
      <c r="A3378" s="41"/>
      <c r="B3378" s="42"/>
      <c r="C3378" s="278" t="s">
        <v>5295</v>
      </c>
      <c r="D3378" s="278" t="s">
        <v>296</v>
      </c>
      <c r="E3378" s="279" t="s">
        <v>5296</v>
      </c>
      <c r="F3378" s="280" t="s">
        <v>5297</v>
      </c>
      <c r="G3378" s="281" t="s">
        <v>304</v>
      </c>
      <c r="H3378" s="282">
        <v>1.1000000000000001</v>
      </c>
      <c r="I3378" s="283"/>
      <c r="J3378" s="284">
        <f>ROUND(I3378*H3378,2)</f>
        <v>0</v>
      </c>
      <c r="K3378" s="280" t="s">
        <v>19</v>
      </c>
      <c r="L3378" s="285"/>
      <c r="M3378" s="286" t="s">
        <v>19</v>
      </c>
      <c r="N3378" s="287" t="s">
        <v>42</v>
      </c>
      <c r="O3378" s="87"/>
      <c r="P3378" s="225">
        <f>O3378*H3378</f>
        <v>0</v>
      </c>
      <c r="Q3378" s="225">
        <v>0.0053400000000000001</v>
      </c>
      <c r="R3378" s="225">
        <f>Q3378*H3378</f>
        <v>0.0058740000000000007</v>
      </c>
      <c r="S3378" s="225">
        <v>0</v>
      </c>
      <c r="T3378" s="226">
        <f>S3378*H3378</f>
        <v>0</v>
      </c>
      <c r="U3378" s="41"/>
      <c r="V3378" s="41"/>
      <c r="W3378" s="41"/>
      <c r="X3378" s="41"/>
      <c r="Y3378" s="41"/>
      <c r="Z3378" s="41"/>
      <c r="AA3378" s="41"/>
      <c r="AB3378" s="41"/>
      <c r="AC3378" s="41"/>
      <c r="AD3378" s="41"/>
      <c r="AE3378" s="41"/>
      <c r="AR3378" s="227" t="s">
        <v>410</v>
      </c>
      <c r="AT3378" s="227" t="s">
        <v>296</v>
      </c>
      <c r="AU3378" s="227" t="s">
        <v>80</v>
      </c>
      <c r="AY3378" s="20" t="s">
        <v>181</v>
      </c>
      <c r="BE3378" s="228">
        <f>IF(N3378="základní",J3378,0)</f>
        <v>0</v>
      </c>
      <c r="BF3378" s="228">
        <f>IF(N3378="snížená",J3378,0)</f>
        <v>0</v>
      </c>
      <c r="BG3378" s="228">
        <f>IF(N3378="zákl. přenesená",J3378,0)</f>
        <v>0</v>
      </c>
      <c r="BH3378" s="228">
        <f>IF(N3378="sníž. přenesená",J3378,0)</f>
        <v>0</v>
      </c>
      <c r="BI3378" s="228">
        <f>IF(N3378="nulová",J3378,0)</f>
        <v>0</v>
      </c>
      <c r="BJ3378" s="20" t="s">
        <v>78</v>
      </c>
      <c r="BK3378" s="228">
        <f>ROUND(I3378*H3378,2)</f>
        <v>0</v>
      </c>
      <c r="BL3378" s="20" t="s">
        <v>308</v>
      </c>
      <c r="BM3378" s="227" t="s">
        <v>5298</v>
      </c>
    </row>
    <row r="3379" s="14" customFormat="1">
      <c r="A3379" s="14"/>
      <c r="B3379" s="245"/>
      <c r="C3379" s="246"/>
      <c r="D3379" s="236" t="s">
        <v>192</v>
      </c>
      <c r="E3379" s="247" t="s">
        <v>19</v>
      </c>
      <c r="F3379" s="248" t="s">
        <v>5299</v>
      </c>
      <c r="G3379" s="246"/>
      <c r="H3379" s="249">
        <v>1.1000000000000001</v>
      </c>
      <c r="I3379" s="250"/>
      <c r="J3379" s="246"/>
      <c r="K3379" s="246"/>
      <c r="L3379" s="251"/>
      <c r="M3379" s="252"/>
      <c r="N3379" s="253"/>
      <c r="O3379" s="253"/>
      <c r="P3379" s="253"/>
      <c r="Q3379" s="253"/>
      <c r="R3379" s="253"/>
      <c r="S3379" s="253"/>
      <c r="T3379" s="25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5" t="s">
        <v>192</v>
      </c>
      <c r="AU3379" s="255" t="s">
        <v>80</v>
      </c>
      <c r="AV3379" s="14" t="s">
        <v>80</v>
      </c>
      <c r="AW3379" s="14" t="s">
        <v>194</v>
      </c>
      <c r="AX3379" s="14" t="s">
        <v>71</v>
      </c>
      <c r="AY3379" s="255" t="s">
        <v>181</v>
      </c>
    </row>
    <row r="3380" s="2" customFormat="1" ht="24.15" customHeight="1">
      <c r="A3380" s="41"/>
      <c r="B3380" s="42"/>
      <c r="C3380" s="278" t="s">
        <v>5300</v>
      </c>
      <c r="D3380" s="278" t="s">
        <v>296</v>
      </c>
      <c r="E3380" s="279" t="s">
        <v>5301</v>
      </c>
      <c r="F3380" s="280" t="s">
        <v>5302</v>
      </c>
      <c r="G3380" s="281" t="s">
        <v>304</v>
      </c>
      <c r="H3380" s="282">
        <v>1.3100000000000001</v>
      </c>
      <c r="I3380" s="283"/>
      <c r="J3380" s="284">
        <f>ROUND(I3380*H3380,2)</f>
        <v>0</v>
      </c>
      <c r="K3380" s="280" t="s">
        <v>19</v>
      </c>
      <c r="L3380" s="285"/>
      <c r="M3380" s="286" t="s">
        <v>19</v>
      </c>
      <c r="N3380" s="287" t="s">
        <v>42</v>
      </c>
      <c r="O3380" s="87"/>
      <c r="P3380" s="225">
        <f>O3380*H3380</f>
        <v>0</v>
      </c>
      <c r="Q3380" s="225">
        <v>0.0057000000000000002</v>
      </c>
      <c r="R3380" s="225">
        <f>Q3380*H3380</f>
        <v>0.0074670000000000005</v>
      </c>
      <c r="S3380" s="225">
        <v>0</v>
      </c>
      <c r="T3380" s="226">
        <f>S3380*H3380</f>
        <v>0</v>
      </c>
      <c r="U3380" s="41"/>
      <c r="V3380" s="41"/>
      <c r="W3380" s="41"/>
      <c r="X3380" s="41"/>
      <c r="Y3380" s="41"/>
      <c r="Z3380" s="41"/>
      <c r="AA3380" s="41"/>
      <c r="AB3380" s="41"/>
      <c r="AC3380" s="41"/>
      <c r="AD3380" s="41"/>
      <c r="AE3380" s="41"/>
      <c r="AR3380" s="227" t="s">
        <v>410</v>
      </c>
      <c r="AT3380" s="227" t="s">
        <v>296</v>
      </c>
      <c r="AU3380" s="227" t="s">
        <v>80</v>
      </c>
      <c r="AY3380" s="20" t="s">
        <v>181</v>
      </c>
      <c r="BE3380" s="228">
        <f>IF(N3380="základní",J3380,0)</f>
        <v>0</v>
      </c>
      <c r="BF3380" s="228">
        <f>IF(N3380="snížená",J3380,0)</f>
        <v>0</v>
      </c>
      <c r="BG3380" s="228">
        <f>IF(N3380="zákl. přenesená",J3380,0)</f>
        <v>0</v>
      </c>
      <c r="BH3380" s="228">
        <f>IF(N3380="sníž. přenesená",J3380,0)</f>
        <v>0</v>
      </c>
      <c r="BI3380" s="228">
        <f>IF(N3380="nulová",J3380,0)</f>
        <v>0</v>
      </c>
      <c r="BJ3380" s="20" t="s">
        <v>78</v>
      </c>
      <c r="BK3380" s="228">
        <f>ROUND(I3380*H3380,2)</f>
        <v>0</v>
      </c>
      <c r="BL3380" s="20" t="s">
        <v>308</v>
      </c>
      <c r="BM3380" s="227" t="s">
        <v>5303</v>
      </c>
    </row>
    <row r="3381" s="14" customFormat="1">
      <c r="A3381" s="14"/>
      <c r="B3381" s="245"/>
      <c r="C3381" s="246"/>
      <c r="D3381" s="236" t="s">
        <v>192</v>
      </c>
      <c r="E3381" s="247" t="s">
        <v>19</v>
      </c>
      <c r="F3381" s="248" t="s">
        <v>5304</v>
      </c>
      <c r="G3381" s="246"/>
      <c r="H3381" s="249">
        <v>1.3100000000000001</v>
      </c>
      <c r="I3381" s="250"/>
      <c r="J3381" s="246"/>
      <c r="K3381" s="246"/>
      <c r="L3381" s="251"/>
      <c r="M3381" s="252"/>
      <c r="N3381" s="253"/>
      <c r="O3381" s="253"/>
      <c r="P3381" s="253"/>
      <c r="Q3381" s="253"/>
      <c r="R3381" s="253"/>
      <c r="S3381" s="253"/>
      <c r="T3381" s="25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55" t="s">
        <v>192</v>
      </c>
      <c r="AU3381" s="255" t="s">
        <v>80</v>
      </c>
      <c r="AV3381" s="14" t="s">
        <v>80</v>
      </c>
      <c r="AW3381" s="14" t="s">
        <v>194</v>
      </c>
      <c r="AX3381" s="14" t="s">
        <v>71</v>
      </c>
      <c r="AY3381" s="255" t="s">
        <v>181</v>
      </c>
    </row>
    <row r="3382" s="2" customFormat="1" ht="24.15" customHeight="1">
      <c r="A3382" s="41"/>
      <c r="B3382" s="42"/>
      <c r="C3382" s="278" t="s">
        <v>5305</v>
      </c>
      <c r="D3382" s="278" t="s">
        <v>296</v>
      </c>
      <c r="E3382" s="279" t="s">
        <v>5306</v>
      </c>
      <c r="F3382" s="280" t="s">
        <v>5307</v>
      </c>
      <c r="G3382" s="281" t="s">
        <v>304</v>
      </c>
      <c r="H3382" s="282">
        <v>1.47</v>
      </c>
      <c r="I3382" s="283"/>
      <c r="J3382" s="284">
        <f>ROUND(I3382*H3382,2)</f>
        <v>0</v>
      </c>
      <c r="K3382" s="280" t="s">
        <v>19</v>
      </c>
      <c r="L3382" s="285"/>
      <c r="M3382" s="286" t="s">
        <v>19</v>
      </c>
      <c r="N3382" s="287" t="s">
        <v>42</v>
      </c>
      <c r="O3382" s="87"/>
      <c r="P3382" s="225">
        <f>O3382*H3382</f>
        <v>0</v>
      </c>
      <c r="Q3382" s="225">
        <v>0.00594</v>
      </c>
      <c r="R3382" s="225">
        <f>Q3382*H3382</f>
        <v>0.0087317999999999996</v>
      </c>
      <c r="S3382" s="225">
        <v>0</v>
      </c>
      <c r="T3382" s="226">
        <f>S3382*H3382</f>
        <v>0</v>
      </c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R3382" s="227" t="s">
        <v>410</v>
      </c>
      <c r="AT3382" s="227" t="s">
        <v>296</v>
      </c>
      <c r="AU3382" s="227" t="s">
        <v>80</v>
      </c>
      <c r="AY3382" s="20" t="s">
        <v>181</v>
      </c>
      <c r="BE3382" s="228">
        <f>IF(N3382="základní",J3382,0)</f>
        <v>0</v>
      </c>
      <c r="BF3382" s="228">
        <f>IF(N3382="snížená",J3382,0)</f>
        <v>0</v>
      </c>
      <c r="BG3382" s="228">
        <f>IF(N3382="zákl. přenesená",J3382,0)</f>
        <v>0</v>
      </c>
      <c r="BH3382" s="228">
        <f>IF(N3382="sníž. přenesená",J3382,0)</f>
        <v>0</v>
      </c>
      <c r="BI3382" s="228">
        <f>IF(N3382="nulová",J3382,0)</f>
        <v>0</v>
      </c>
      <c r="BJ3382" s="20" t="s">
        <v>78</v>
      </c>
      <c r="BK3382" s="228">
        <f>ROUND(I3382*H3382,2)</f>
        <v>0</v>
      </c>
      <c r="BL3382" s="20" t="s">
        <v>308</v>
      </c>
      <c r="BM3382" s="227" t="s">
        <v>5308</v>
      </c>
    </row>
    <row r="3383" s="14" customFormat="1">
      <c r="A3383" s="14"/>
      <c r="B3383" s="245"/>
      <c r="C3383" s="246"/>
      <c r="D3383" s="236" t="s">
        <v>192</v>
      </c>
      <c r="E3383" s="247" t="s">
        <v>19</v>
      </c>
      <c r="F3383" s="248" t="s">
        <v>5309</v>
      </c>
      <c r="G3383" s="246"/>
      <c r="H3383" s="249">
        <v>1.47</v>
      </c>
      <c r="I3383" s="250"/>
      <c r="J3383" s="246"/>
      <c r="K3383" s="246"/>
      <c r="L3383" s="251"/>
      <c r="M3383" s="252"/>
      <c r="N3383" s="253"/>
      <c r="O3383" s="253"/>
      <c r="P3383" s="253"/>
      <c r="Q3383" s="253"/>
      <c r="R3383" s="253"/>
      <c r="S3383" s="253"/>
      <c r="T3383" s="25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55" t="s">
        <v>192</v>
      </c>
      <c r="AU3383" s="255" t="s">
        <v>80</v>
      </c>
      <c r="AV3383" s="14" t="s">
        <v>80</v>
      </c>
      <c r="AW3383" s="14" t="s">
        <v>194</v>
      </c>
      <c r="AX3383" s="14" t="s">
        <v>71</v>
      </c>
      <c r="AY3383" s="255" t="s">
        <v>181</v>
      </c>
    </row>
    <row r="3384" s="2" customFormat="1" ht="24.15" customHeight="1">
      <c r="A3384" s="41"/>
      <c r="B3384" s="42"/>
      <c r="C3384" s="278" t="s">
        <v>5310</v>
      </c>
      <c r="D3384" s="278" t="s">
        <v>296</v>
      </c>
      <c r="E3384" s="279" t="s">
        <v>5311</v>
      </c>
      <c r="F3384" s="280" t="s">
        <v>5312</v>
      </c>
      <c r="G3384" s="281" t="s">
        <v>304</v>
      </c>
      <c r="H3384" s="282">
        <v>3.25</v>
      </c>
      <c r="I3384" s="283"/>
      <c r="J3384" s="284">
        <f>ROUND(I3384*H3384,2)</f>
        <v>0</v>
      </c>
      <c r="K3384" s="280" t="s">
        <v>19</v>
      </c>
      <c r="L3384" s="285"/>
      <c r="M3384" s="286" t="s">
        <v>19</v>
      </c>
      <c r="N3384" s="287" t="s">
        <v>42</v>
      </c>
      <c r="O3384" s="87"/>
      <c r="P3384" s="225">
        <f>O3384*H3384</f>
        <v>0</v>
      </c>
      <c r="Q3384" s="225">
        <v>0.0061700000000000001</v>
      </c>
      <c r="R3384" s="225">
        <f>Q3384*H3384</f>
        <v>0.020052500000000001</v>
      </c>
      <c r="S3384" s="225">
        <v>0</v>
      </c>
      <c r="T3384" s="226">
        <f>S3384*H3384</f>
        <v>0</v>
      </c>
      <c r="U3384" s="41"/>
      <c r="V3384" s="41"/>
      <c r="W3384" s="41"/>
      <c r="X3384" s="41"/>
      <c r="Y3384" s="41"/>
      <c r="Z3384" s="41"/>
      <c r="AA3384" s="41"/>
      <c r="AB3384" s="41"/>
      <c r="AC3384" s="41"/>
      <c r="AD3384" s="41"/>
      <c r="AE3384" s="41"/>
      <c r="AR3384" s="227" t="s">
        <v>410</v>
      </c>
      <c r="AT3384" s="227" t="s">
        <v>296</v>
      </c>
      <c r="AU3384" s="227" t="s">
        <v>80</v>
      </c>
      <c r="AY3384" s="20" t="s">
        <v>181</v>
      </c>
      <c r="BE3384" s="228">
        <f>IF(N3384="základní",J3384,0)</f>
        <v>0</v>
      </c>
      <c r="BF3384" s="228">
        <f>IF(N3384="snížená",J3384,0)</f>
        <v>0</v>
      </c>
      <c r="BG3384" s="228">
        <f>IF(N3384="zákl. přenesená",J3384,0)</f>
        <v>0</v>
      </c>
      <c r="BH3384" s="228">
        <f>IF(N3384="sníž. přenesená",J3384,0)</f>
        <v>0</v>
      </c>
      <c r="BI3384" s="228">
        <f>IF(N3384="nulová",J3384,0)</f>
        <v>0</v>
      </c>
      <c r="BJ3384" s="20" t="s">
        <v>78</v>
      </c>
      <c r="BK3384" s="228">
        <f>ROUND(I3384*H3384,2)</f>
        <v>0</v>
      </c>
      <c r="BL3384" s="20" t="s">
        <v>308</v>
      </c>
      <c r="BM3384" s="227" t="s">
        <v>5313</v>
      </c>
    </row>
    <row r="3385" s="14" customFormat="1">
      <c r="A3385" s="14"/>
      <c r="B3385" s="245"/>
      <c r="C3385" s="246"/>
      <c r="D3385" s="236" t="s">
        <v>192</v>
      </c>
      <c r="E3385" s="247" t="s">
        <v>19</v>
      </c>
      <c r="F3385" s="248" t="s">
        <v>5314</v>
      </c>
      <c r="G3385" s="246"/>
      <c r="H3385" s="249">
        <v>3.25</v>
      </c>
      <c r="I3385" s="250"/>
      <c r="J3385" s="246"/>
      <c r="K3385" s="246"/>
      <c r="L3385" s="251"/>
      <c r="M3385" s="252"/>
      <c r="N3385" s="253"/>
      <c r="O3385" s="253"/>
      <c r="P3385" s="253"/>
      <c r="Q3385" s="253"/>
      <c r="R3385" s="253"/>
      <c r="S3385" s="253"/>
      <c r="T3385" s="25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55" t="s">
        <v>192</v>
      </c>
      <c r="AU3385" s="255" t="s">
        <v>80</v>
      </c>
      <c r="AV3385" s="14" t="s">
        <v>80</v>
      </c>
      <c r="AW3385" s="14" t="s">
        <v>194</v>
      </c>
      <c r="AX3385" s="14" t="s">
        <v>71</v>
      </c>
      <c r="AY3385" s="255" t="s">
        <v>181</v>
      </c>
    </row>
    <row r="3386" s="2" customFormat="1" ht="24.15" customHeight="1">
      <c r="A3386" s="41"/>
      <c r="B3386" s="42"/>
      <c r="C3386" s="278" t="s">
        <v>5315</v>
      </c>
      <c r="D3386" s="278" t="s">
        <v>296</v>
      </c>
      <c r="E3386" s="279" t="s">
        <v>5316</v>
      </c>
      <c r="F3386" s="280" t="s">
        <v>5317</v>
      </c>
      <c r="G3386" s="281" t="s">
        <v>304</v>
      </c>
      <c r="H3386" s="282">
        <v>2.2000000000000002</v>
      </c>
      <c r="I3386" s="283"/>
      <c r="J3386" s="284">
        <f>ROUND(I3386*H3386,2)</f>
        <v>0</v>
      </c>
      <c r="K3386" s="280" t="s">
        <v>19</v>
      </c>
      <c r="L3386" s="285"/>
      <c r="M3386" s="286" t="s">
        <v>19</v>
      </c>
      <c r="N3386" s="287" t="s">
        <v>42</v>
      </c>
      <c r="O3386" s="87"/>
      <c r="P3386" s="225">
        <f>O3386*H3386</f>
        <v>0</v>
      </c>
      <c r="Q3386" s="225">
        <v>0.0066499999999999997</v>
      </c>
      <c r="R3386" s="225">
        <f>Q3386*H3386</f>
        <v>0.014630000000000001</v>
      </c>
      <c r="S3386" s="225">
        <v>0</v>
      </c>
      <c r="T3386" s="226">
        <f>S3386*H3386</f>
        <v>0</v>
      </c>
      <c r="U3386" s="41"/>
      <c r="V3386" s="41"/>
      <c r="W3386" s="41"/>
      <c r="X3386" s="41"/>
      <c r="Y3386" s="41"/>
      <c r="Z3386" s="41"/>
      <c r="AA3386" s="41"/>
      <c r="AB3386" s="41"/>
      <c r="AC3386" s="41"/>
      <c r="AD3386" s="41"/>
      <c r="AE3386" s="41"/>
      <c r="AR3386" s="227" t="s">
        <v>410</v>
      </c>
      <c r="AT3386" s="227" t="s">
        <v>296</v>
      </c>
      <c r="AU3386" s="227" t="s">
        <v>80</v>
      </c>
      <c r="AY3386" s="20" t="s">
        <v>181</v>
      </c>
      <c r="BE3386" s="228">
        <f>IF(N3386="základní",J3386,0)</f>
        <v>0</v>
      </c>
      <c r="BF3386" s="228">
        <f>IF(N3386="snížená",J3386,0)</f>
        <v>0</v>
      </c>
      <c r="BG3386" s="228">
        <f>IF(N3386="zákl. přenesená",J3386,0)</f>
        <v>0</v>
      </c>
      <c r="BH3386" s="228">
        <f>IF(N3386="sníž. přenesená",J3386,0)</f>
        <v>0</v>
      </c>
      <c r="BI3386" s="228">
        <f>IF(N3386="nulová",J3386,0)</f>
        <v>0</v>
      </c>
      <c r="BJ3386" s="20" t="s">
        <v>78</v>
      </c>
      <c r="BK3386" s="228">
        <f>ROUND(I3386*H3386,2)</f>
        <v>0</v>
      </c>
      <c r="BL3386" s="20" t="s">
        <v>308</v>
      </c>
      <c r="BM3386" s="227" t="s">
        <v>5318</v>
      </c>
    </row>
    <row r="3387" s="14" customFormat="1">
      <c r="A3387" s="14"/>
      <c r="B3387" s="245"/>
      <c r="C3387" s="246"/>
      <c r="D3387" s="236" t="s">
        <v>192</v>
      </c>
      <c r="E3387" s="247" t="s">
        <v>19</v>
      </c>
      <c r="F3387" s="248" t="s">
        <v>5319</v>
      </c>
      <c r="G3387" s="246"/>
      <c r="H3387" s="249">
        <v>2.2000000000000002</v>
      </c>
      <c r="I3387" s="250"/>
      <c r="J3387" s="246"/>
      <c r="K3387" s="246"/>
      <c r="L3387" s="251"/>
      <c r="M3387" s="252"/>
      <c r="N3387" s="253"/>
      <c r="O3387" s="253"/>
      <c r="P3387" s="253"/>
      <c r="Q3387" s="253"/>
      <c r="R3387" s="253"/>
      <c r="S3387" s="253"/>
      <c r="T3387" s="25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55" t="s">
        <v>192</v>
      </c>
      <c r="AU3387" s="255" t="s">
        <v>80</v>
      </c>
      <c r="AV3387" s="14" t="s">
        <v>80</v>
      </c>
      <c r="AW3387" s="14" t="s">
        <v>194</v>
      </c>
      <c r="AX3387" s="14" t="s">
        <v>71</v>
      </c>
      <c r="AY3387" s="255" t="s">
        <v>181</v>
      </c>
    </row>
    <row r="3388" s="2" customFormat="1" ht="24.15" customHeight="1">
      <c r="A3388" s="41"/>
      <c r="B3388" s="42"/>
      <c r="C3388" s="278" t="s">
        <v>5320</v>
      </c>
      <c r="D3388" s="278" t="s">
        <v>296</v>
      </c>
      <c r="E3388" s="279" t="s">
        <v>5321</v>
      </c>
      <c r="F3388" s="280" t="s">
        <v>5322</v>
      </c>
      <c r="G3388" s="281" t="s">
        <v>304</v>
      </c>
      <c r="H3388" s="282">
        <v>1.3799999999999999</v>
      </c>
      <c r="I3388" s="283"/>
      <c r="J3388" s="284">
        <f>ROUND(I3388*H3388,2)</f>
        <v>0</v>
      </c>
      <c r="K3388" s="280" t="s">
        <v>19</v>
      </c>
      <c r="L3388" s="285"/>
      <c r="M3388" s="286" t="s">
        <v>19</v>
      </c>
      <c r="N3388" s="287" t="s">
        <v>42</v>
      </c>
      <c r="O3388" s="87"/>
      <c r="P3388" s="225">
        <f>O3388*H3388</f>
        <v>0</v>
      </c>
      <c r="Q3388" s="225">
        <v>0.0068799999999999998</v>
      </c>
      <c r="R3388" s="225">
        <f>Q3388*H3388</f>
        <v>0.0094943999999999983</v>
      </c>
      <c r="S3388" s="225">
        <v>0</v>
      </c>
      <c r="T3388" s="226">
        <f>S3388*H3388</f>
        <v>0</v>
      </c>
      <c r="U3388" s="41"/>
      <c r="V3388" s="41"/>
      <c r="W3388" s="41"/>
      <c r="X3388" s="41"/>
      <c r="Y3388" s="41"/>
      <c r="Z3388" s="41"/>
      <c r="AA3388" s="41"/>
      <c r="AB3388" s="41"/>
      <c r="AC3388" s="41"/>
      <c r="AD3388" s="41"/>
      <c r="AE3388" s="41"/>
      <c r="AR3388" s="227" t="s">
        <v>410</v>
      </c>
      <c r="AT3388" s="227" t="s">
        <v>296</v>
      </c>
      <c r="AU3388" s="227" t="s">
        <v>80</v>
      </c>
      <c r="AY3388" s="20" t="s">
        <v>181</v>
      </c>
      <c r="BE3388" s="228">
        <f>IF(N3388="základní",J3388,0)</f>
        <v>0</v>
      </c>
      <c r="BF3388" s="228">
        <f>IF(N3388="snížená",J3388,0)</f>
        <v>0</v>
      </c>
      <c r="BG3388" s="228">
        <f>IF(N3388="zákl. přenesená",J3388,0)</f>
        <v>0</v>
      </c>
      <c r="BH3388" s="228">
        <f>IF(N3388="sníž. přenesená",J3388,0)</f>
        <v>0</v>
      </c>
      <c r="BI3388" s="228">
        <f>IF(N3388="nulová",J3388,0)</f>
        <v>0</v>
      </c>
      <c r="BJ3388" s="20" t="s">
        <v>78</v>
      </c>
      <c r="BK3388" s="228">
        <f>ROUND(I3388*H3388,2)</f>
        <v>0</v>
      </c>
      <c r="BL3388" s="20" t="s">
        <v>308</v>
      </c>
      <c r="BM3388" s="227" t="s">
        <v>5323</v>
      </c>
    </row>
    <row r="3389" s="14" customFormat="1">
      <c r="A3389" s="14"/>
      <c r="B3389" s="245"/>
      <c r="C3389" s="246"/>
      <c r="D3389" s="236" t="s">
        <v>192</v>
      </c>
      <c r="E3389" s="247" t="s">
        <v>19</v>
      </c>
      <c r="F3389" s="248" t="s">
        <v>5198</v>
      </c>
      <c r="G3389" s="246"/>
      <c r="H3389" s="249">
        <v>1.3799999999999999</v>
      </c>
      <c r="I3389" s="250"/>
      <c r="J3389" s="246"/>
      <c r="K3389" s="246"/>
      <c r="L3389" s="251"/>
      <c r="M3389" s="252"/>
      <c r="N3389" s="253"/>
      <c r="O3389" s="253"/>
      <c r="P3389" s="253"/>
      <c r="Q3389" s="253"/>
      <c r="R3389" s="253"/>
      <c r="S3389" s="253"/>
      <c r="T3389" s="25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5" t="s">
        <v>192</v>
      </c>
      <c r="AU3389" s="255" t="s">
        <v>80</v>
      </c>
      <c r="AV3389" s="14" t="s">
        <v>80</v>
      </c>
      <c r="AW3389" s="14" t="s">
        <v>194</v>
      </c>
      <c r="AX3389" s="14" t="s">
        <v>71</v>
      </c>
      <c r="AY3389" s="255" t="s">
        <v>181</v>
      </c>
    </row>
    <row r="3390" s="2" customFormat="1" ht="24.15" customHeight="1">
      <c r="A3390" s="41"/>
      <c r="B3390" s="42"/>
      <c r="C3390" s="278" t="s">
        <v>5324</v>
      </c>
      <c r="D3390" s="278" t="s">
        <v>296</v>
      </c>
      <c r="E3390" s="279" t="s">
        <v>5325</v>
      </c>
      <c r="F3390" s="280" t="s">
        <v>5326</v>
      </c>
      <c r="G3390" s="281" t="s">
        <v>304</v>
      </c>
      <c r="H3390" s="282">
        <v>1.6699999999999999</v>
      </c>
      <c r="I3390" s="283"/>
      <c r="J3390" s="284">
        <f>ROUND(I3390*H3390,2)</f>
        <v>0</v>
      </c>
      <c r="K3390" s="280" t="s">
        <v>19</v>
      </c>
      <c r="L3390" s="285"/>
      <c r="M3390" s="286" t="s">
        <v>19</v>
      </c>
      <c r="N3390" s="287" t="s">
        <v>42</v>
      </c>
      <c r="O3390" s="87"/>
      <c r="P3390" s="225">
        <f>O3390*H3390</f>
        <v>0</v>
      </c>
      <c r="Q3390" s="225">
        <v>0.0071199999999999996</v>
      </c>
      <c r="R3390" s="225">
        <f>Q3390*H3390</f>
        <v>0.011890399999999999</v>
      </c>
      <c r="S3390" s="225">
        <v>0</v>
      </c>
      <c r="T3390" s="226">
        <f>S3390*H3390</f>
        <v>0</v>
      </c>
      <c r="U3390" s="41"/>
      <c r="V3390" s="41"/>
      <c r="W3390" s="41"/>
      <c r="X3390" s="41"/>
      <c r="Y3390" s="41"/>
      <c r="Z3390" s="41"/>
      <c r="AA3390" s="41"/>
      <c r="AB3390" s="41"/>
      <c r="AC3390" s="41"/>
      <c r="AD3390" s="41"/>
      <c r="AE3390" s="41"/>
      <c r="AR3390" s="227" t="s">
        <v>410</v>
      </c>
      <c r="AT3390" s="227" t="s">
        <v>296</v>
      </c>
      <c r="AU3390" s="227" t="s">
        <v>80</v>
      </c>
      <c r="AY3390" s="20" t="s">
        <v>181</v>
      </c>
      <c r="BE3390" s="228">
        <f>IF(N3390="základní",J3390,0)</f>
        <v>0</v>
      </c>
      <c r="BF3390" s="228">
        <f>IF(N3390="snížená",J3390,0)</f>
        <v>0</v>
      </c>
      <c r="BG3390" s="228">
        <f>IF(N3390="zákl. přenesená",J3390,0)</f>
        <v>0</v>
      </c>
      <c r="BH3390" s="228">
        <f>IF(N3390="sníž. přenesená",J3390,0)</f>
        <v>0</v>
      </c>
      <c r="BI3390" s="228">
        <f>IF(N3390="nulová",J3390,0)</f>
        <v>0</v>
      </c>
      <c r="BJ3390" s="20" t="s">
        <v>78</v>
      </c>
      <c r="BK3390" s="228">
        <f>ROUND(I3390*H3390,2)</f>
        <v>0</v>
      </c>
      <c r="BL3390" s="20" t="s">
        <v>308</v>
      </c>
      <c r="BM3390" s="227" t="s">
        <v>5327</v>
      </c>
    </row>
    <row r="3391" s="14" customFormat="1">
      <c r="A3391" s="14"/>
      <c r="B3391" s="245"/>
      <c r="C3391" s="246"/>
      <c r="D3391" s="236" t="s">
        <v>192</v>
      </c>
      <c r="E3391" s="247" t="s">
        <v>19</v>
      </c>
      <c r="F3391" s="248" t="s">
        <v>5328</v>
      </c>
      <c r="G3391" s="246"/>
      <c r="H3391" s="249">
        <v>1.6699999999999999</v>
      </c>
      <c r="I3391" s="250"/>
      <c r="J3391" s="246"/>
      <c r="K3391" s="246"/>
      <c r="L3391" s="251"/>
      <c r="M3391" s="252"/>
      <c r="N3391" s="253"/>
      <c r="O3391" s="253"/>
      <c r="P3391" s="253"/>
      <c r="Q3391" s="253"/>
      <c r="R3391" s="253"/>
      <c r="S3391" s="253"/>
      <c r="T3391" s="25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55" t="s">
        <v>192</v>
      </c>
      <c r="AU3391" s="255" t="s">
        <v>80</v>
      </c>
      <c r="AV3391" s="14" t="s">
        <v>80</v>
      </c>
      <c r="AW3391" s="14" t="s">
        <v>194</v>
      </c>
      <c r="AX3391" s="14" t="s">
        <v>71</v>
      </c>
      <c r="AY3391" s="255" t="s">
        <v>181</v>
      </c>
    </row>
    <row r="3392" s="2" customFormat="1" ht="24.15" customHeight="1">
      <c r="A3392" s="41"/>
      <c r="B3392" s="42"/>
      <c r="C3392" s="278" t="s">
        <v>5329</v>
      </c>
      <c r="D3392" s="278" t="s">
        <v>296</v>
      </c>
      <c r="E3392" s="279" t="s">
        <v>5330</v>
      </c>
      <c r="F3392" s="280" t="s">
        <v>5331</v>
      </c>
      <c r="G3392" s="281" t="s">
        <v>304</v>
      </c>
      <c r="H3392" s="282">
        <v>3.355</v>
      </c>
      <c r="I3392" s="283"/>
      <c r="J3392" s="284">
        <f>ROUND(I3392*H3392,2)</f>
        <v>0</v>
      </c>
      <c r="K3392" s="280" t="s">
        <v>19</v>
      </c>
      <c r="L3392" s="285"/>
      <c r="M3392" s="286" t="s">
        <v>19</v>
      </c>
      <c r="N3392" s="287" t="s">
        <v>42</v>
      </c>
      <c r="O3392" s="87"/>
      <c r="P3392" s="225">
        <f>O3392*H3392</f>
        <v>0</v>
      </c>
      <c r="Q3392" s="225">
        <v>0.0073600000000000002</v>
      </c>
      <c r="R3392" s="225">
        <f>Q3392*H3392</f>
        <v>0.024692800000000001</v>
      </c>
      <c r="S3392" s="225">
        <v>0</v>
      </c>
      <c r="T3392" s="226">
        <f>S3392*H3392</f>
        <v>0</v>
      </c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R3392" s="227" t="s">
        <v>410</v>
      </c>
      <c r="AT3392" s="227" t="s">
        <v>296</v>
      </c>
      <c r="AU3392" s="227" t="s">
        <v>80</v>
      </c>
      <c r="AY3392" s="20" t="s">
        <v>181</v>
      </c>
      <c r="BE3392" s="228">
        <f>IF(N3392="základní",J3392,0)</f>
        <v>0</v>
      </c>
      <c r="BF3392" s="228">
        <f>IF(N3392="snížená",J3392,0)</f>
        <v>0</v>
      </c>
      <c r="BG3392" s="228">
        <f>IF(N3392="zákl. přenesená",J3392,0)</f>
        <v>0</v>
      </c>
      <c r="BH3392" s="228">
        <f>IF(N3392="sníž. přenesená",J3392,0)</f>
        <v>0</v>
      </c>
      <c r="BI3392" s="228">
        <f>IF(N3392="nulová",J3392,0)</f>
        <v>0</v>
      </c>
      <c r="BJ3392" s="20" t="s">
        <v>78</v>
      </c>
      <c r="BK3392" s="228">
        <f>ROUND(I3392*H3392,2)</f>
        <v>0</v>
      </c>
      <c r="BL3392" s="20" t="s">
        <v>308</v>
      </c>
      <c r="BM3392" s="227" t="s">
        <v>5332</v>
      </c>
    </row>
    <row r="3393" s="14" customFormat="1">
      <c r="A3393" s="14"/>
      <c r="B3393" s="245"/>
      <c r="C3393" s="246"/>
      <c r="D3393" s="236" t="s">
        <v>192</v>
      </c>
      <c r="E3393" s="247" t="s">
        <v>19</v>
      </c>
      <c r="F3393" s="248" t="s">
        <v>5333</v>
      </c>
      <c r="G3393" s="246"/>
      <c r="H3393" s="249">
        <v>3.355</v>
      </c>
      <c r="I3393" s="250"/>
      <c r="J3393" s="246"/>
      <c r="K3393" s="246"/>
      <c r="L3393" s="251"/>
      <c r="M3393" s="252"/>
      <c r="N3393" s="253"/>
      <c r="O3393" s="253"/>
      <c r="P3393" s="253"/>
      <c r="Q3393" s="253"/>
      <c r="R3393" s="253"/>
      <c r="S3393" s="253"/>
      <c r="T3393" s="25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55" t="s">
        <v>192</v>
      </c>
      <c r="AU3393" s="255" t="s">
        <v>80</v>
      </c>
      <c r="AV3393" s="14" t="s">
        <v>80</v>
      </c>
      <c r="AW3393" s="14" t="s">
        <v>194</v>
      </c>
      <c r="AX3393" s="14" t="s">
        <v>71</v>
      </c>
      <c r="AY3393" s="255" t="s">
        <v>181</v>
      </c>
    </row>
    <row r="3394" s="2" customFormat="1" ht="24.15" customHeight="1">
      <c r="A3394" s="41"/>
      <c r="B3394" s="42"/>
      <c r="C3394" s="278" t="s">
        <v>5334</v>
      </c>
      <c r="D3394" s="278" t="s">
        <v>296</v>
      </c>
      <c r="E3394" s="279" t="s">
        <v>5335</v>
      </c>
      <c r="F3394" s="280" t="s">
        <v>5336</v>
      </c>
      <c r="G3394" s="281" t="s">
        <v>304</v>
      </c>
      <c r="H3394" s="282">
        <v>1.72</v>
      </c>
      <c r="I3394" s="283"/>
      <c r="J3394" s="284">
        <f>ROUND(I3394*H3394,2)</f>
        <v>0</v>
      </c>
      <c r="K3394" s="280" t="s">
        <v>19</v>
      </c>
      <c r="L3394" s="285"/>
      <c r="M3394" s="286" t="s">
        <v>19</v>
      </c>
      <c r="N3394" s="287" t="s">
        <v>42</v>
      </c>
      <c r="O3394" s="87"/>
      <c r="P3394" s="225">
        <f>O3394*H3394</f>
        <v>0</v>
      </c>
      <c r="Q3394" s="225">
        <v>0.0085500000000000003</v>
      </c>
      <c r="R3394" s="225">
        <f>Q3394*H3394</f>
        <v>0.014706</v>
      </c>
      <c r="S3394" s="225">
        <v>0</v>
      </c>
      <c r="T3394" s="226">
        <f>S3394*H3394</f>
        <v>0</v>
      </c>
      <c r="U3394" s="41"/>
      <c r="V3394" s="41"/>
      <c r="W3394" s="41"/>
      <c r="X3394" s="41"/>
      <c r="Y3394" s="41"/>
      <c r="Z3394" s="41"/>
      <c r="AA3394" s="41"/>
      <c r="AB3394" s="41"/>
      <c r="AC3394" s="41"/>
      <c r="AD3394" s="41"/>
      <c r="AE3394" s="41"/>
      <c r="AR3394" s="227" t="s">
        <v>410</v>
      </c>
      <c r="AT3394" s="227" t="s">
        <v>296</v>
      </c>
      <c r="AU3394" s="227" t="s">
        <v>80</v>
      </c>
      <c r="AY3394" s="20" t="s">
        <v>181</v>
      </c>
      <c r="BE3394" s="228">
        <f>IF(N3394="základní",J3394,0)</f>
        <v>0</v>
      </c>
      <c r="BF3394" s="228">
        <f>IF(N3394="snížená",J3394,0)</f>
        <v>0</v>
      </c>
      <c r="BG3394" s="228">
        <f>IF(N3394="zákl. přenesená",J3394,0)</f>
        <v>0</v>
      </c>
      <c r="BH3394" s="228">
        <f>IF(N3394="sníž. přenesená",J3394,0)</f>
        <v>0</v>
      </c>
      <c r="BI3394" s="228">
        <f>IF(N3394="nulová",J3394,0)</f>
        <v>0</v>
      </c>
      <c r="BJ3394" s="20" t="s">
        <v>78</v>
      </c>
      <c r="BK3394" s="228">
        <f>ROUND(I3394*H3394,2)</f>
        <v>0</v>
      </c>
      <c r="BL3394" s="20" t="s">
        <v>308</v>
      </c>
      <c r="BM3394" s="227" t="s">
        <v>5337</v>
      </c>
    </row>
    <row r="3395" s="14" customFormat="1">
      <c r="A3395" s="14"/>
      <c r="B3395" s="245"/>
      <c r="C3395" s="246"/>
      <c r="D3395" s="236" t="s">
        <v>192</v>
      </c>
      <c r="E3395" s="247" t="s">
        <v>19</v>
      </c>
      <c r="F3395" s="248" t="s">
        <v>5338</v>
      </c>
      <c r="G3395" s="246"/>
      <c r="H3395" s="249">
        <v>1.72</v>
      </c>
      <c r="I3395" s="250"/>
      <c r="J3395" s="246"/>
      <c r="K3395" s="246"/>
      <c r="L3395" s="251"/>
      <c r="M3395" s="252"/>
      <c r="N3395" s="253"/>
      <c r="O3395" s="253"/>
      <c r="P3395" s="253"/>
      <c r="Q3395" s="253"/>
      <c r="R3395" s="253"/>
      <c r="S3395" s="253"/>
      <c r="T3395" s="25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55" t="s">
        <v>192</v>
      </c>
      <c r="AU3395" s="255" t="s">
        <v>80</v>
      </c>
      <c r="AV3395" s="14" t="s">
        <v>80</v>
      </c>
      <c r="AW3395" s="14" t="s">
        <v>194</v>
      </c>
      <c r="AX3395" s="14" t="s">
        <v>71</v>
      </c>
      <c r="AY3395" s="255" t="s">
        <v>181</v>
      </c>
    </row>
    <row r="3396" s="2" customFormat="1" ht="24.15" customHeight="1">
      <c r="A3396" s="41"/>
      <c r="B3396" s="42"/>
      <c r="C3396" s="278" t="s">
        <v>5339</v>
      </c>
      <c r="D3396" s="278" t="s">
        <v>296</v>
      </c>
      <c r="E3396" s="279" t="s">
        <v>5340</v>
      </c>
      <c r="F3396" s="280" t="s">
        <v>5341</v>
      </c>
      <c r="G3396" s="281" t="s">
        <v>420</v>
      </c>
      <c r="H3396" s="282">
        <v>3</v>
      </c>
      <c r="I3396" s="283"/>
      <c r="J3396" s="284">
        <f>ROUND(I3396*H3396,2)</f>
        <v>0</v>
      </c>
      <c r="K3396" s="280" t="s">
        <v>19</v>
      </c>
      <c r="L3396" s="285"/>
      <c r="M3396" s="286" t="s">
        <v>19</v>
      </c>
      <c r="N3396" s="287" t="s">
        <v>42</v>
      </c>
      <c r="O3396" s="87"/>
      <c r="P3396" s="225">
        <f>O3396*H3396</f>
        <v>0</v>
      </c>
      <c r="Q3396" s="225">
        <v>0.017000000000000001</v>
      </c>
      <c r="R3396" s="225">
        <f>Q3396*H3396</f>
        <v>0.051000000000000004</v>
      </c>
      <c r="S3396" s="225">
        <v>0</v>
      </c>
      <c r="T3396" s="226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27" t="s">
        <v>410</v>
      </c>
      <c r="AT3396" s="227" t="s">
        <v>296</v>
      </c>
      <c r="AU3396" s="227" t="s">
        <v>80</v>
      </c>
      <c r="AY3396" s="20" t="s">
        <v>181</v>
      </c>
      <c r="BE3396" s="228">
        <f>IF(N3396="základní",J3396,0)</f>
        <v>0</v>
      </c>
      <c r="BF3396" s="228">
        <f>IF(N3396="snížená",J3396,0)</f>
        <v>0</v>
      </c>
      <c r="BG3396" s="228">
        <f>IF(N3396="zákl. přenesená",J3396,0)</f>
        <v>0</v>
      </c>
      <c r="BH3396" s="228">
        <f>IF(N3396="sníž. přenesená",J3396,0)</f>
        <v>0</v>
      </c>
      <c r="BI3396" s="228">
        <f>IF(N3396="nulová",J3396,0)</f>
        <v>0</v>
      </c>
      <c r="BJ3396" s="20" t="s">
        <v>78</v>
      </c>
      <c r="BK3396" s="228">
        <f>ROUND(I3396*H3396,2)</f>
        <v>0</v>
      </c>
      <c r="BL3396" s="20" t="s">
        <v>308</v>
      </c>
      <c r="BM3396" s="227" t="s">
        <v>5342</v>
      </c>
    </row>
    <row r="3397" s="14" customFormat="1">
      <c r="A3397" s="14"/>
      <c r="B3397" s="245"/>
      <c r="C3397" s="246"/>
      <c r="D3397" s="236" t="s">
        <v>192</v>
      </c>
      <c r="E3397" s="247" t="s">
        <v>19</v>
      </c>
      <c r="F3397" s="248" t="s">
        <v>5343</v>
      </c>
      <c r="G3397" s="246"/>
      <c r="H3397" s="249">
        <v>3</v>
      </c>
      <c r="I3397" s="250"/>
      <c r="J3397" s="246"/>
      <c r="K3397" s="246"/>
      <c r="L3397" s="251"/>
      <c r="M3397" s="252"/>
      <c r="N3397" s="253"/>
      <c r="O3397" s="253"/>
      <c r="P3397" s="253"/>
      <c r="Q3397" s="253"/>
      <c r="R3397" s="253"/>
      <c r="S3397" s="253"/>
      <c r="T3397" s="25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5" t="s">
        <v>192</v>
      </c>
      <c r="AU3397" s="255" t="s">
        <v>80</v>
      </c>
      <c r="AV3397" s="14" t="s">
        <v>80</v>
      </c>
      <c r="AW3397" s="14" t="s">
        <v>194</v>
      </c>
      <c r="AX3397" s="14" t="s">
        <v>78</v>
      </c>
      <c r="AY3397" s="255" t="s">
        <v>181</v>
      </c>
    </row>
    <row r="3398" s="2" customFormat="1" ht="24.15" customHeight="1">
      <c r="A3398" s="41"/>
      <c r="B3398" s="42"/>
      <c r="C3398" s="216" t="s">
        <v>5344</v>
      </c>
      <c r="D3398" s="216" t="s">
        <v>183</v>
      </c>
      <c r="E3398" s="217" t="s">
        <v>5345</v>
      </c>
      <c r="F3398" s="218" t="s">
        <v>5346</v>
      </c>
      <c r="G3398" s="219" t="s">
        <v>420</v>
      </c>
      <c r="H3398" s="220">
        <v>15</v>
      </c>
      <c r="I3398" s="221"/>
      <c r="J3398" s="222">
        <f>ROUND(I3398*H3398,2)</f>
        <v>0</v>
      </c>
      <c r="K3398" s="218" t="s">
        <v>187</v>
      </c>
      <c r="L3398" s="47"/>
      <c r="M3398" s="223" t="s">
        <v>19</v>
      </c>
      <c r="N3398" s="224" t="s">
        <v>42</v>
      </c>
      <c r="O3398" s="87"/>
      <c r="P3398" s="225">
        <f>O3398*H3398</f>
        <v>0</v>
      </c>
      <c r="Q3398" s="225">
        <v>0</v>
      </c>
      <c r="R3398" s="225">
        <f>Q3398*H3398</f>
        <v>0</v>
      </c>
      <c r="S3398" s="225">
        <v>0</v>
      </c>
      <c r="T3398" s="226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7" t="s">
        <v>308</v>
      </c>
      <c r="AT3398" s="227" t="s">
        <v>183</v>
      </c>
      <c r="AU3398" s="227" t="s">
        <v>80</v>
      </c>
      <c r="AY3398" s="20" t="s">
        <v>181</v>
      </c>
      <c r="BE3398" s="228">
        <f>IF(N3398="základní",J3398,0)</f>
        <v>0</v>
      </c>
      <c r="BF3398" s="228">
        <f>IF(N3398="snížená",J3398,0)</f>
        <v>0</v>
      </c>
      <c r="BG3398" s="228">
        <f>IF(N3398="zákl. přenesená",J3398,0)</f>
        <v>0</v>
      </c>
      <c r="BH3398" s="228">
        <f>IF(N3398="sníž. přenesená",J3398,0)</f>
        <v>0</v>
      </c>
      <c r="BI3398" s="228">
        <f>IF(N3398="nulová",J3398,0)</f>
        <v>0</v>
      </c>
      <c r="BJ3398" s="20" t="s">
        <v>78</v>
      </c>
      <c r="BK3398" s="228">
        <f>ROUND(I3398*H3398,2)</f>
        <v>0</v>
      </c>
      <c r="BL3398" s="20" t="s">
        <v>308</v>
      </c>
      <c r="BM3398" s="227" t="s">
        <v>5347</v>
      </c>
    </row>
    <row r="3399" s="2" customFormat="1">
      <c r="A3399" s="41"/>
      <c r="B3399" s="42"/>
      <c r="C3399" s="43"/>
      <c r="D3399" s="229" t="s">
        <v>190</v>
      </c>
      <c r="E3399" s="43"/>
      <c r="F3399" s="230" t="s">
        <v>5348</v>
      </c>
      <c r="G3399" s="43"/>
      <c r="H3399" s="43"/>
      <c r="I3399" s="231"/>
      <c r="J3399" s="43"/>
      <c r="K3399" s="43"/>
      <c r="L3399" s="47"/>
      <c r="M3399" s="232"/>
      <c r="N3399" s="233"/>
      <c r="O3399" s="87"/>
      <c r="P3399" s="87"/>
      <c r="Q3399" s="87"/>
      <c r="R3399" s="87"/>
      <c r="S3399" s="87"/>
      <c r="T3399" s="88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T3399" s="20" t="s">
        <v>190</v>
      </c>
      <c r="AU3399" s="20" t="s">
        <v>80</v>
      </c>
    </row>
    <row r="3400" s="2" customFormat="1" ht="24.15" customHeight="1">
      <c r="A3400" s="41"/>
      <c r="B3400" s="42"/>
      <c r="C3400" s="278" t="s">
        <v>5349</v>
      </c>
      <c r="D3400" s="278" t="s">
        <v>296</v>
      </c>
      <c r="E3400" s="279" t="s">
        <v>5350</v>
      </c>
      <c r="F3400" s="280" t="s">
        <v>5351</v>
      </c>
      <c r="G3400" s="281" t="s">
        <v>420</v>
      </c>
      <c r="H3400" s="282">
        <v>15</v>
      </c>
      <c r="I3400" s="283"/>
      <c r="J3400" s="284">
        <f>ROUND(I3400*H3400,2)</f>
        <v>0</v>
      </c>
      <c r="K3400" s="280" t="s">
        <v>187</v>
      </c>
      <c r="L3400" s="285"/>
      <c r="M3400" s="286" t="s">
        <v>19</v>
      </c>
      <c r="N3400" s="287" t="s">
        <v>42</v>
      </c>
      <c r="O3400" s="87"/>
      <c r="P3400" s="225">
        <f>O3400*H3400</f>
        <v>0</v>
      </c>
      <c r="Q3400" s="225">
        <v>0.00123</v>
      </c>
      <c r="R3400" s="225">
        <f>Q3400*H3400</f>
        <v>0.018450000000000001</v>
      </c>
      <c r="S3400" s="225">
        <v>0</v>
      </c>
      <c r="T3400" s="226">
        <f>S3400*H3400</f>
        <v>0</v>
      </c>
      <c r="U3400" s="41"/>
      <c r="V3400" s="41"/>
      <c r="W3400" s="41"/>
      <c r="X3400" s="41"/>
      <c r="Y3400" s="41"/>
      <c r="Z3400" s="41"/>
      <c r="AA3400" s="41"/>
      <c r="AB3400" s="41"/>
      <c r="AC3400" s="41"/>
      <c r="AD3400" s="41"/>
      <c r="AE3400" s="41"/>
      <c r="AR3400" s="227" t="s">
        <v>410</v>
      </c>
      <c r="AT3400" s="227" t="s">
        <v>296</v>
      </c>
      <c r="AU3400" s="227" t="s">
        <v>80</v>
      </c>
      <c r="AY3400" s="20" t="s">
        <v>181</v>
      </c>
      <c r="BE3400" s="228">
        <f>IF(N3400="základní",J3400,0)</f>
        <v>0</v>
      </c>
      <c r="BF3400" s="228">
        <f>IF(N3400="snížená",J3400,0)</f>
        <v>0</v>
      </c>
      <c r="BG3400" s="228">
        <f>IF(N3400="zákl. přenesená",J3400,0)</f>
        <v>0</v>
      </c>
      <c r="BH3400" s="228">
        <f>IF(N3400="sníž. přenesená",J3400,0)</f>
        <v>0</v>
      </c>
      <c r="BI3400" s="228">
        <f>IF(N3400="nulová",J3400,0)</f>
        <v>0</v>
      </c>
      <c r="BJ3400" s="20" t="s">
        <v>78</v>
      </c>
      <c r="BK3400" s="228">
        <f>ROUND(I3400*H3400,2)</f>
        <v>0</v>
      </c>
      <c r="BL3400" s="20" t="s">
        <v>308</v>
      </c>
      <c r="BM3400" s="227" t="s">
        <v>5352</v>
      </c>
    </row>
    <row r="3401" s="14" customFormat="1">
      <c r="A3401" s="14"/>
      <c r="B3401" s="245"/>
      <c r="C3401" s="246"/>
      <c r="D3401" s="236" t="s">
        <v>192</v>
      </c>
      <c r="E3401" s="247" t="s">
        <v>19</v>
      </c>
      <c r="F3401" s="248" t="s">
        <v>5353</v>
      </c>
      <c r="G3401" s="246"/>
      <c r="H3401" s="249">
        <v>15</v>
      </c>
      <c r="I3401" s="250"/>
      <c r="J3401" s="246"/>
      <c r="K3401" s="246"/>
      <c r="L3401" s="251"/>
      <c r="M3401" s="252"/>
      <c r="N3401" s="253"/>
      <c r="O3401" s="253"/>
      <c r="P3401" s="253"/>
      <c r="Q3401" s="253"/>
      <c r="R3401" s="253"/>
      <c r="S3401" s="253"/>
      <c r="T3401" s="25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5" t="s">
        <v>192</v>
      </c>
      <c r="AU3401" s="255" t="s">
        <v>80</v>
      </c>
      <c r="AV3401" s="14" t="s">
        <v>80</v>
      </c>
      <c r="AW3401" s="14" t="s">
        <v>194</v>
      </c>
      <c r="AX3401" s="14" t="s">
        <v>78</v>
      </c>
      <c r="AY3401" s="255" t="s">
        <v>181</v>
      </c>
    </row>
    <row r="3402" s="2" customFormat="1" ht="24.15" customHeight="1">
      <c r="A3402" s="41"/>
      <c r="B3402" s="42"/>
      <c r="C3402" s="216" t="s">
        <v>5354</v>
      </c>
      <c r="D3402" s="216" t="s">
        <v>183</v>
      </c>
      <c r="E3402" s="217" t="s">
        <v>5355</v>
      </c>
      <c r="F3402" s="218" t="s">
        <v>5356</v>
      </c>
      <c r="G3402" s="219" t="s">
        <v>420</v>
      </c>
      <c r="H3402" s="220">
        <v>58</v>
      </c>
      <c r="I3402" s="221"/>
      <c r="J3402" s="222">
        <f>ROUND(I3402*H3402,2)</f>
        <v>0</v>
      </c>
      <c r="K3402" s="218" t="s">
        <v>187</v>
      </c>
      <c r="L3402" s="47"/>
      <c r="M3402" s="223" t="s">
        <v>19</v>
      </c>
      <c r="N3402" s="224" t="s">
        <v>42</v>
      </c>
      <c r="O3402" s="87"/>
      <c r="P3402" s="225">
        <f>O3402*H3402</f>
        <v>0</v>
      </c>
      <c r="Q3402" s="225">
        <v>0</v>
      </c>
      <c r="R3402" s="225">
        <f>Q3402*H3402</f>
        <v>0</v>
      </c>
      <c r="S3402" s="225">
        <v>0</v>
      </c>
      <c r="T3402" s="226">
        <f>S3402*H3402</f>
        <v>0</v>
      </c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R3402" s="227" t="s">
        <v>308</v>
      </c>
      <c r="AT3402" s="227" t="s">
        <v>183</v>
      </c>
      <c r="AU3402" s="227" t="s">
        <v>80</v>
      </c>
      <c r="AY3402" s="20" t="s">
        <v>181</v>
      </c>
      <c r="BE3402" s="228">
        <f>IF(N3402="základní",J3402,0)</f>
        <v>0</v>
      </c>
      <c r="BF3402" s="228">
        <f>IF(N3402="snížená",J3402,0)</f>
        <v>0</v>
      </c>
      <c r="BG3402" s="228">
        <f>IF(N3402="zákl. přenesená",J3402,0)</f>
        <v>0</v>
      </c>
      <c r="BH3402" s="228">
        <f>IF(N3402="sníž. přenesená",J3402,0)</f>
        <v>0</v>
      </c>
      <c r="BI3402" s="228">
        <f>IF(N3402="nulová",J3402,0)</f>
        <v>0</v>
      </c>
      <c r="BJ3402" s="20" t="s">
        <v>78</v>
      </c>
      <c r="BK3402" s="228">
        <f>ROUND(I3402*H3402,2)</f>
        <v>0</v>
      </c>
      <c r="BL3402" s="20" t="s">
        <v>308</v>
      </c>
      <c r="BM3402" s="227" t="s">
        <v>5357</v>
      </c>
    </row>
    <row r="3403" s="2" customFormat="1">
      <c r="A3403" s="41"/>
      <c r="B3403" s="42"/>
      <c r="C3403" s="43"/>
      <c r="D3403" s="229" t="s">
        <v>190</v>
      </c>
      <c r="E3403" s="43"/>
      <c r="F3403" s="230" t="s">
        <v>5358</v>
      </c>
      <c r="G3403" s="43"/>
      <c r="H3403" s="43"/>
      <c r="I3403" s="231"/>
      <c r="J3403" s="43"/>
      <c r="K3403" s="43"/>
      <c r="L3403" s="47"/>
      <c r="M3403" s="232"/>
      <c r="N3403" s="233"/>
      <c r="O3403" s="87"/>
      <c r="P3403" s="87"/>
      <c r="Q3403" s="87"/>
      <c r="R3403" s="87"/>
      <c r="S3403" s="87"/>
      <c r="T3403" s="88"/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T3403" s="20" t="s">
        <v>190</v>
      </c>
      <c r="AU3403" s="20" t="s">
        <v>80</v>
      </c>
    </row>
    <row r="3404" s="2" customFormat="1" ht="24.15" customHeight="1">
      <c r="A3404" s="41"/>
      <c r="B3404" s="42"/>
      <c r="C3404" s="278" t="s">
        <v>5359</v>
      </c>
      <c r="D3404" s="278" t="s">
        <v>296</v>
      </c>
      <c r="E3404" s="279" t="s">
        <v>5360</v>
      </c>
      <c r="F3404" s="280" t="s">
        <v>5361</v>
      </c>
      <c r="G3404" s="281" t="s">
        <v>420</v>
      </c>
      <c r="H3404" s="282">
        <v>1</v>
      </c>
      <c r="I3404" s="283"/>
      <c r="J3404" s="284">
        <f>ROUND(I3404*H3404,2)</f>
        <v>0</v>
      </c>
      <c r="K3404" s="280" t="s">
        <v>187</v>
      </c>
      <c r="L3404" s="285"/>
      <c r="M3404" s="286" t="s">
        <v>19</v>
      </c>
      <c r="N3404" s="287" t="s">
        <v>42</v>
      </c>
      <c r="O3404" s="87"/>
      <c r="P3404" s="225">
        <f>O3404*H3404</f>
        <v>0</v>
      </c>
      <c r="Q3404" s="225">
        <v>0.0016199999999999999</v>
      </c>
      <c r="R3404" s="225">
        <f>Q3404*H3404</f>
        <v>0.0016199999999999999</v>
      </c>
      <c r="S3404" s="225">
        <v>0</v>
      </c>
      <c r="T3404" s="226">
        <f>S3404*H3404</f>
        <v>0</v>
      </c>
      <c r="U3404" s="41"/>
      <c r="V3404" s="41"/>
      <c r="W3404" s="41"/>
      <c r="X3404" s="41"/>
      <c r="Y3404" s="41"/>
      <c r="Z3404" s="41"/>
      <c r="AA3404" s="41"/>
      <c r="AB3404" s="41"/>
      <c r="AC3404" s="41"/>
      <c r="AD3404" s="41"/>
      <c r="AE3404" s="41"/>
      <c r="AR3404" s="227" t="s">
        <v>410</v>
      </c>
      <c r="AT3404" s="227" t="s">
        <v>296</v>
      </c>
      <c r="AU3404" s="227" t="s">
        <v>80</v>
      </c>
      <c r="AY3404" s="20" t="s">
        <v>181</v>
      </c>
      <c r="BE3404" s="228">
        <f>IF(N3404="základní",J3404,0)</f>
        <v>0</v>
      </c>
      <c r="BF3404" s="228">
        <f>IF(N3404="snížená",J3404,0)</f>
        <v>0</v>
      </c>
      <c r="BG3404" s="228">
        <f>IF(N3404="zákl. přenesená",J3404,0)</f>
        <v>0</v>
      </c>
      <c r="BH3404" s="228">
        <f>IF(N3404="sníž. přenesená",J3404,0)</f>
        <v>0</v>
      </c>
      <c r="BI3404" s="228">
        <f>IF(N3404="nulová",J3404,0)</f>
        <v>0</v>
      </c>
      <c r="BJ3404" s="20" t="s">
        <v>78</v>
      </c>
      <c r="BK3404" s="228">
        <f>ROUND(I3404*H3404,2)</f>
        <v>0</v>
      </c>
      <c r="BL3404" s="20" t="s">
        <v>308</v>
      </c>
      <c r="BM3404" s="227" t="s">
        <v>5362</v>
      </c>
    </row>
    <row r="3405" s="14" customFormat="1">
      <c r="A3405" s="14"/>
      <c r="B3405" s="245"/>
      <c r="C3405" s="246"/>
      <c r="D3405" s="236" t="s">
        <v>192</v>
      </c>
      <c r="E3405" s="247" t="s">
        <v>19</v>
      </c>
      <c r="F3405" s="248" t="s">
        <v>5363</v>
      </c>
      <c r="G3405" s="246"/>
      <c r="H3405" s="249">
        <v>1</v>
      </c>
      <c r="I3405" s="250"/>
      <c r="J3405" s="246"/>
      <c r="K3405" s="246"/>
      <c r="L3405" s="251"/>
      <c r="M3405" s="252"/>
      <c r="N3405" s="253"/>
      <c r="O3405" s="253"/>
      <c r="P3405" s="253"/>
      <c r="Q3405" s="253"/>
      <c r="R3405" s="253"/>
      <c r="S3405" s="253"/>
      <c r="T3405" s="25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55" t="s">
        <v>192</v>
      </c>
      <c r="AU3405" s="255" t="s">
        <v>80</v>
      </c>
      <c r="AV3405" s="14" t="s">
        <v>80</v>
      </c>
      <c r="AW3405" s="14" t="s">
        <v>194</v>
      </c>
      <c r="AX3405" s="14" t="s">
        <v>71</v>
      </c>
      <c r="AY3405" s="255" t="s">
        <v>181</v>
      </c>
    </row>
    <row r="3406" s="2" customFormat="1" ht="24.15" customHeight="1">
      <c r="A3406" s="41"/>
      <c r="B3406" s="42"/>
      <c r="C3406" s="278" t="s">
        <v>5364</v>
      </c>
      <c r="D3406" s="278" t="s">
        <v>296</v>
      </c>
      <c r="E3406" s="279" t="s">
        <v>5365</v>
      </c>
      <c r="F3406" s="280" t="s">
        <v>5366</v>
      </c>
      <c r="G3406" s="281" t="s">
        <v>420</v>
      </c>
      <c r="H3406" s="282">
        <v>8</v>
      </c>
      <c r="I3406" s="283"/>
      <c r="J3406" s="284">
        <f>ROUND(I3406*H3406,2)</f>
        <v>0</v>
      </c>
      <c r="K3406" s="280" t="s">
        <v>187</v>
      </c>
      <c r="L3406" s="285"/>
      <c r="M3406" s="286" t="s">
        <v>19</v>
      </c>
      <c r="N3406" s="287" t="s">
        <v>42</v>
      </c>
      <c r="O3406" s="87"/>
      <c r="P3406" s="225">
        <f>O3406*H3406</f>
        <v>0</v>
      </c>
      <c r="Q3406" s="225">
        <v>0.0018500000000000001</v>
      </c>
      <c r="R3406" s="225">
        <f>Q3406*H3406</f>
        <v>0.014800000000000001</v>
      </c>
      <c r="S3406" s="225">
        <v>0</v>
      </c>
      <c r="T3406" s="226">
        <f>S3406*H3406</f>
        <v>0</v>
      </c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R3406" s="227" t="s">
        <v>410</v>
      </c>
      <c r="AT3406" s="227" t="s">
        <v>296</v>
      </c>
      <c r="AU3406" s="227" t="s">
        <v>80</v>
      </c>
      <c r="AY3406" s="20" t="s">
        <v>181</v>
      </c>
      <c r="BE3406" s="228">
        <f>IF(N3406="základní",J3406,0)</f>
        <v>0</v>
      </c>
      <c r="BF3406" s="228">
        <f>IF(N3406="snížená",J3406,0)</f>
        <v>0</v>
      </c>
      <c r="BG3406" s="228">
        <f>IF(N3406="zákl. přenesená",J3406,0)</f>
        <v>0</v>
      </c>
      <c r="BH3406" s="228">
        <f>IF(N3406="sníž. přenesená",J3406,0)</f>
        <v>0</v>
      </c>
      <c r="BI3406" s="228">
        <f>IF(N3406="nulová",J3406,0)</f>
        <v>0</v>
      </c>
      <c r="BJ3406" s="20" t="s">
        <v>78</v>
      </c>
      <c r="BK3406" s="228">
        <f>ROUND(I3406*H3406,2)</f>
        <v>0</v>
      </c>
      <c r="BL3406" s="20" t="s">
        <v>308</v>
      </c>
      <c r="BM3406" s="227" t="s">
        <v>5367</v>
      </c>
    </row>
    <row r="3407" s="14" customFormat="1">
      <c r="A3407" s="14"/>
      <c r="B3407" s="245"/>
      <c r="C3407" s="246"/>
      <c r="D3407" s="236" t="s">
        <v>192</v>
      </c>
      <c r="E3407" s="247" t="s">
        <v>19</v>
      </c>
      <c r="F3407" s="248" t="s">
        <v>5368</v>
      </c>
      <c r="G3407" s="246"/>
      <c r="H3407" s="249">
        <v>8</v>
      </c>
      <c r="I3407" s="250"/>
      <c r="J3407" s="246"/>
      <c r="K3407" s="246"/>
      <c r="L3407" s="251"/>
      <c r="M3407" s="252"/>
      <c r="N3407" s="253"/>
      <c r="O3407" s="253"/>
      <c r="P3407" s="253"/>
      <c r="Q3407" s="253"/>
      <c r="R3407" s="253"/>
      <c r="S3407" s="253"/>
      <c r="T3407" s="25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T3407" s="255" t="s">
        <v>192</v>
      </c>
      <c r="AU3407" s="255" t="s">
        <v>80</v>
      </c>
      <c r="AV3407" s="14" t="s">
        <v>80</v>
      </c>
      <c r="AW3407" s="14" t="s">
        <v>194</v>
      </c>
      <c r="AX3407" s="14" t="s">
        <v>78</v>
      </c>
      <c r="AY3407" s="255" t="s">
        <v>181</v>
      </c>
    </row>
    <row r="3408" s="2" customFormat="1" ht="24.15" customHeight="1">
      <c r="A3408" s="41"/>
      <c r="B3408" s="42"/>
      <c r="C3408" s="278" t="s">
        <v>5369</v>
      </c>
      <c r="D3408" s="278" t="s">
        <v>296</v>
      </c>
      <c r="E3408" s="279" t="s">
        <v>5370</v>
      </c>
      <c r="F3408" s="280" t="s">
        <v>5371</v>
      </c>
      <c r="G3408" s="281" t="s">
        <v>420</v>
      </c>
      <c r="H3408" s="282">
        <v>9</v>
      </c>
      <c r="I3408" s="283"/>
      <c r="J3408" s="284">
        <f>ROUND(I3408*H3408,2)</f>
        <v>0</v>
      </c>
      <c r="K3408" s="280" t="s">
        <v>187</v>
      </c>
      <c r="L3408" s="285"/>
      <c r="M3408" s="286" t="s">
        <v>19</v>
      </c>
      <c r="N3408" s="287" t="s">
        <v>42</v>
      </c>
      <c r="O3408" s="87"/>
      <c r="P3408" s="225">
        <f>O3408*H3408</f>
        <v>0</v>
      </c>
      <c r="Q3408" s="225">
        <v>0.0020799999999999998</v>
      </c>
      <c r="R3408" s="225">
        <f>Q3408*H3408</f>
        <v>0.018719999999999997</v>
      </c>
      <c r="S3408" s="225">
        <v>0</v>
      </c>
      <c r="T3408" s="226">
        <f>S3408*H3408</f>
        <v>0</v>
      </c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R3408" s="227" t="s">
        <v>410</v>
      </c>
      <c r="AT3408" s="227" t="s">
        <v>296</v>
      </c>
      <c r="AU3408" s="227" t="s">
        <v>80</v>
      </c>
      <c r="AY3408" s="20" t="s">
        <v>181</v>
      </c>
      <c r="BE3408" s="228">
        <f>IF(N3408="základní",J3408,0)</f>
        <v>0</v>
      </c>
      <c r="BF3408" s="228">
        <f>IF(N3408="snížená",J3408,0)</f>
        <v>0</v>
      </c>
      <c r="BG3408" s="228">
        <f>IF(N3408="zákl. přenesená",J3408,0)</f>
        <v>0</v>
      </c>
      <c r="BH3408" s="228">
        <f>IF(N3408="sníž. přenesená",J3408,0)</f>
        <v>0</v>
      </c>
      <c r="BI3408" s="228">
        <f>IF(N3408="nulová",J3408,0)</f>
        <v>0</v>
      </c>
      <c r="BJ3408" s="20" t="s">
        <v>78</v>
      </c>
      <c r="BK3408" s="228">
        <f>ROUND(I3408*H3408,2)</f>
        <v>0</v>
      </c>
      <c r="BL3408" s="20" t="s">
        <v>308</v>
      </c>
      <c r="BM3408" s="227" t="s">
        <v>5372</v>
      </c>
    </row>
    <row r="3409" s="14" customFormat="1">
      <c r="A3409" s="14"/>
      <c r="B3409" s="245"/>
      <c r="C3409" s="246"/>
      <c r="D3409" s="236" t="s">
        <v>192</v>
      </c>
      <c r="E3409" s="247" t="s">
        <v>19</v>
      </c>
      <c r="F3409" s="248" t="s">
        <v>5373</v>
      </c>
      <c r="G3409" s="246"/>
      <c r="H3409" s="249">
        <v>9</v>
      </c>
      <c r="I3409" s="250"/>
      <c r="J3409" s="246"/>
      <c r="K3409" s="246"/>
      <c r="L3409" s="251"/>
      <c r="M3409" s="252"/>
      <c r="N3409" s="253"/>
      <c r="O3409" s="253"/>
      <c r="P3409" s="253"/>
      <c r="Q3409" s="253"/>
      <c r="R3409" s="253"/>
      <c r="S3409" s="253"/>
      <c r="T3409" s="25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5" t="s">
        <v>192</v>
      </c>
      <c r="AU3409" s="255" t="s">
        <v>80</v>
      </c>
      <c r="AV3409" s="14" t="s">
        <v>80</v>
      </c>
      <c r="AW3409" s="14" t="s">
        <v>194</v>
      </c>
      <c r="AX3409" s="14" t="s">
        <v>71</v>
      </c>
      <c r="AY3409" s="255" t="s">
        <v>181</v>
      </c>
    </row>
    <row r="3410" s="2" customFormat="1" ht="24.15" customHeight="1">
      <c r="A3410" s="41"/>
      <c r="B3410" s="42"/>
      <c r="C3410" s="278" t="s">
        <v>5374</v>
      </c>
      <c r="D3410" s="278" t="s">
        <v>296</v>
      </c>
      <c r="E3410" s="279" t="s">
        <v>5375</v>
      </c>
      <c r="F3410" s="280" t="s">
        <v>5376</v>
      </c>
      <c r="G3410" s="281" t="s">
        <v>420</v>
      </c>
      <c r="H3410" s="282">
        <v>25</v>
      </c>
      <c r="I3410" s="283"/>
      <c r="J3410" s="284">
        <f>ROUND(I3410*H3410,2)</f>
        <v>0</v>
      </c>
      <c r="K3410" s="280" t="s">
        <v>19</v>
      </c>
      <c r="L3410" s="285"/>
      <c r="M3410" s="286" t="s">
        <v>19</v>
      </c>
      <c r="N3410" s="287" t="s">
        <v>42</v>
      </c>
      <c r="O3410" s="87"/>
      <c r="P3410" s="225">
        <f>O3410*H3410</f>
        <v>0</v>
      </c>
      <c r="Q3410" s="225">
        <v>0.0020799999999999998</v>
      </c>
      <c r="R3410" s="225">
        <f>Q3410*H3410</f>
        <v>0.051999999999999998</v>
      </c>
      <c r="S3410" s="225">
        <v>0</v>
      </c>
      <c r="T3410" s="226">
        <f>S3410*H3410</f>
        <v>0</v>
      </c>
      <c r="U3410" s="41"/>
      <c r="V3410" s="41"/>
      <c r="W3410" s="41"/>
      <c r="X3410" s="41"/>
      <c r="Y3410" s="41"/>
      <c r="Z3410" s="41"/>
      <c r="AA3410" s="41"/>
      <c r="AB3410" s="41"/>
      <c r="AC3410" s="41"/>
      <c r="AD3410" s="41"/>
      <c r="AE3410" s="41"/>
      <c r="AR3410" s="227" t="s">
        <v>410</v>
      </c>
      <c r="AT3410" s="227" t="s">
        <v>296</v>
      </c>
      <c r="AU3410" s="227" t="s">
        <v>80</v>
      </c>
      <c r="AY3410" s="20" t="s">
        <v>181</v>
      </c>
      <c r="BE3410" s="228">
        <f>IF(N3410="základní",J3410,0)</f>
        <v>0</v>
      </c>
      <c r="BF3410" s="228">
        <f>IF(N3410="snížená",J3410,0)</f>
        <v>0</v>
      </c>
      <c r="BG3410" s="228">
        <f>IF(N3410="zákl. přenesená",J3410,0)</f>
        <v>0</v>
      </c>
      <c r="BH3410" s="228">
        <f>IF(N3410="sníž. přenesená",J3410,0)</f>
        <v>0</v>
      </c>
      <c r="BI3410" s="228">
        <f>IF(N3410="nulová",J3410,0)</f>
        <v>0</v>
      </c>
      <c r="BJ3410" s="20" t="s">
        <v>78</v>
      </c>
      <c r="BK3410" s="228">
        <f>ROUND(I3410*H3410,2)</f>
        <v>0</v>
      </c>
      <c r="BL3410" s="20" t="s">
        <v>308</v>
      </c>
      <c r="BM3410" s="227" t="s">
        <v>5377</v>
      </c>
    </row>
    <row r="3411" s="14" customFormat="1">
      <c r="A3411" s="14"/>
      <c r="B3411" s="245"/>
      <c r="C3411" s="246"/>
      <c r="D3411" s="236" t="s">
        <v>192</v>
      </c>
      <c r="E3411" s="247" t="s">
        <v>19</v>
      </c>
      <c r="F3411" s="248" t="s">
        <v>5378</v>
      </c>
      <c r="G3411" s="246"/>
      <c r="H3411" s="249">
        <v>25</v>
      </c>
      <c r="I3411" s="250"/>
      <c r="J3411" s="246"/>
      <c r="K3411" s="246"/>
      <c r="L3411" s="251"/>
      <c r="M3411" s="252"/>
      <c r="N3411" s="253"/>
      <c r="O3411" s="253"/>
      <c r="P3411" s="253"/>
      <c r="Q3411" s="253"/>
      <c r="R3411" s="253"/>
      <c r="S3411" s="253"/>
      <c r="T3411" s="25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55" t="s">
        <v>192</v>
      </c>
      <c r="AU3411" s="255" t="s">
        <v>80</v>
      </c>
      <c r="AV3411" s="14" t="s">
        <v>80</v>
      </c>
      <c r="AW3411" s="14" t="s">
        <v>194</v>
      </c>
      <c r="AX3411" s="14" t="s">
        <v>71</v>
      </c>
      <c r="AY3411" s="255" t="s">
        <v>181</v>
      </c>
    </row>
    <row r="3412" s="2" customFormat="1" ht="24.15" customHeight="1">
      <c r="A3412" s="41"/>
      <c r="B3412" s="42"/>
      <c r="C3412" s="278" t="s">
        <v>5379</v>
      </c>
      <c r="D3412" s="278" t="s">
        <v>296</v>
      </c>
      <c r="E3412" s="279" t="s">
        <v>5380</v>
      </c>
      <c r="F3412" s="280" t="s">
        <v>5381</v>
      </c>
      <c r="G3412" s="281" t="s">
        <v>420</v>
      </c>
      <c r="H3412" s="282">
        <v>1</v>
      </c>
      <c r="I3412" s="283"/>
      <c r="J3412" s="284">
        <f>ROUND(I3412*H3412,2)</f>
        <v>0</v>
      </c>
      <c r="K3412" s="280" t="s">
        <v>19</v>
      </c>
      <c r="L3412" s="285"/>
      <c r="M3412" s="286" t="s">
        <v>19</v>
      </c>
      <c r="N3412" s="287" t="s">
        <v>42</v>
      </c>
      <c r="O3412" s="87"/>
      <c r="P3412" s="225">
        <f>O3412*H3412</f>
        <v>0</v>
      </c>
      <c r="Q3412" s="225">
        <v>0.00266</v>
      </c>
      <c r="R3412" s="225">
        <f>Q3412*H3412</f>
        <v>0.00266</v>
      </c>
      <c r="S3412" s="225">
        <v>0</v>
      </c>
      <c r="T3412" s="226">
        <f>S3412*H3412</f>
        <v>0</v>
      </c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R3412" s="227" t="s">
        <v>410</v>
      </c>
      <c r="AT3412" s="227" t="s">
        <v>296</v>
      </c>
      <c r="AU3412" s="227" t="s">
        <v>80</v>
      </c>
      <c r="AY3412" s="20" t="s">
        <v>181</v>
      </c>
      <c r="BE3412" s="228">
        <f>IF(N3412="základní",J3412,0)</f>
        <v>0</v>
      </c>
      <c r="BF3412" s="228">
        <f>IF(N3412="snížená",J3412,0)</f>
        <v>0</v>
      </c>
      <c r="BG3412" s="228">
        <f>IF(N3412="zákl. přenesená",J3412,0)</f>
        <v>0</v>
      </c>
      <c r="BH3412" s="228">
        <f>IF(N3412="sníž. přenesená",J3412,0)</f>
        <v>0</v>
      </c>
      <c r="BI3412" s="228">
        <f>IF(N3412="nulová",J3412,0)</f>
        <v>0</v>
      </c>
      <c r="BJ3412" s="20" t="s">
        <v>78</v>
      </c>
      <c r="BK3412" s="228">
        <f>ROUND(I3412*H3412,2)</f>
        <v>0</v>
      </c>
      <c r="BL3412" s="20" t="s">
        <v>308</v>
      </c>
      <c r="BM3412" s="227" t="s">
        <v>5382</v>
      </c>
    </row>
    <row r="3413" s="14" customFormat="1">
      <c r="A3413" s="14"/>
      <c r="B3413" s="245"/>
      <c r="C3413" s="246"/>
      <c r="D3413" s="236" t="s">
        <v>192</v>
      </c>
      <c r="E3413" s="247" t="s">
        <v>19</v>
      </c>
      <c r="F3413" s="248" t="s">
        <v>5383</v>
      </c>
      <c r="G3413" s="246"/>
      <c r="H3413" s="249">
        <v>1</v>
      </c>
      <c r="I3413" s="250"/>
      <c r="J3413" s="246"/>
      <c r="K3413" s="246"/>
      <c r="L3413" s="251"/>
      <c r="M3413" s="252"/>
      <c r="N3413" s="253"/>
      <c r="O3413" s="253"/>
      <c r="P3413" s="253"/>
      <c r="Q3413" s="253"/>
      <c r="R3413" s="253"/>
      <c r="S3413" s="253"/>
      <c r="T3413" s="25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55" t="s">
        <v>192</v>
      </c>
      <c r="AU3413" s="255" t="s">
        <v>80</v>
      </c>
      <c r="AV3413" s="14" t="s">
        <v>80</v>
      </c>
      <c r="AW3413" s="14" t="s">
        <v>194</v>
      </c>
      <c r="AX3413" s="14" t="s">
        <v>71</v>
      </c>
      <c r="AY3413" s="255" t="s">
        <v>181</v>
      </c>
    </row>
    <row r="3414" s="2" customFormat="1" ht="24.15" customHeight="1">
      <c r="A3414" s="41"/>
      <c r="B3414" s="42"/>
      <c r="C3414" s="278" t="s">
        <v>5384</v>
      </c>
      <c r="D3414" s="278" t="s">
        <v>296</v>
      </c>
      <c r="E3414" s="279" t="s">
        <v>5385</v>
      </c>
      <c r="F3414" s="280" t="s">
        <v>5386</v>
      </c>
      <c r="G3414" s="281" t="s">
        <v>420</v>
      </c>
      <c r="H3414" s="282">
        <v>2</v>
      </c>
      <c r="I3414" s="283"/>
      <c r="J3414" s="284">
        <f>ROUND(I3414*H3414,2)</f>
        <v>0</v>
      </c>
      <c r="K3414" s="280" t="s">
        <v>19</v>
      </c>
      <c r="L3414" s="285"/>
      <c r="M3414" s="286" t="s">
        <v>19</v>
      </c>
      <c r="N3414" s="287" t="s">
        <v>42</v>
      </c>
      <c r="O3414" s="87"/>
      <c r="P3414" s="225">
        <f>O3414*H3414</f>
        <v>0</v>
      </c>
      <c r="Q3414" s="225">
        <v>0.00266</v>
      </c>
      <c r="R3414" s="225">
        <f>Q3414*H3414</f>
        <v>0.0053200000000000001</v>
      </c>
      <c r="S3414" s="225">
        <v>0</v>
      </c>
      <c r="T3414" s="226">
        <f>S3414*H3414</f>
        <v>0</v>
      </c>
      <c r="U3414" s="41"/>
      <c r="V3414" s="41"/>
      <c r="W3414" s="41"/>
      <c r="X3414" s="41"/>
      <c r="Y3414" s="41"/>
      <c r="Z3414" s="41"/>
      <c r="AA3414" s="41"/>
      <c r="AB3414" s="41"/>
      <c r="AC3414" s="41"/>
      <c r="AD3414" s="41"/>
      <c r="AE3414" s="41"/>
      <c r="AR3414" s="227" t="s">
        <v>410</v>
      </c>
      <c r="AT3414" s="227" t="s">
        <v>296</v>
      </c>
      <c r="AU3414" s="227" t="s">
        <v>80</v>
      </c>
      <c r="AY3414" s="20" t="s">
        <v>181</v>
      </c>
      <c r="BE3414" s="228">
        <f>IF(N3414="základní",J3414,0)</f>
        <v>0</v>
      </c>
      <c r="BF3414" s="228">
        <f>IF(N3414="snížená",J3414,0)</f>
        <v>0</v>
      </c>
      <c r="BG3414" s="228">
        <f>IF(N3414="zákl. přenesená",J3414,0)</f>
        <v>0</v>
      </c>
      <c r="BH3414" s="228">
        <f>IF(N3414="sníž. přenesená",J3414,0)</f>
        <v>0</v>
      </c>
      <c r="BI3414" s="228">
        <f>IF(N3414="nulová",J3414,0)</f>
        <v>0</v>
      </c>
      <c r="BJ3414" s="20" t="s">
        <v>78</v>
      </c>
      <c r="BK3414" s="228">
        <f>ROUND(I3414*H3414,2)</f>
        <v>0</v>
      </c>
      <c r="BL3414" s="20" t="s">
        <v>308</v>
      </c>
      <c r="BM3414" s="227" t="s">
        <v>5387</v>
      </c>
    </row>
    <row r="3415" s="14" customFormat="1">
      <c r="A3415" s="14"/>
      <c r="B3415" s="245"/>
      <c r="C3415" s="246"/>
      <c r="D3415" s="236" t="s">
        <v>192</v>
      </c>
      <c r="E3415" s="247" t="s">
        <v>19</v>
      </c>
      <c r="F3415" s="248" t="s">
        <v>5388</v>
      </c>
      <c r="G3415" s="246"/>
      <c r="H3415" s="249">
        <v>2</v>
      </c>
      <c r="I3415" s="250"/>
      <c r="J3415" s="246"/>
      <c r="K3415" s="246"/>
      <c r="L3415" s="251"/>
      <c r="M3415" s="252"/>
      <c r="N3415" s="253"/>
      <c r="O3415" s="253"/>
      <c r="P3415" s="253"/>
      <c r="Q3415" s="253"/>
      <c r="R3415" s="253"/>
      <c r="S3415" s="253"/>
      <c r="T3415" s="25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55" t="s">
        <v>192</v>
      </c>
      <c r="AU3415" s="255" t="s">
        <v>80</v>
      </c>
      <c r="AV3415" s="14" t="s">
        <v>80</v>
      </c>
      <c r="AW3415" s="14" t="s">
        <v>194</v>
      </c>
      <c r="AX3415" s="14" t="s">
        <v>71</v>
      </c>
      <c r="AY3415" s="255" t="s">
        <v>181</v>
      </c>
    </row>
    <row r="3416" s="2" customFormat="1" ht="24.15" customHeight="1">
      <c r="A3416" s="41"/>
      <c r="B3416" s="42"/>
      <c r="C3416" s="278" t="s">
        <v>5389</v>
      </c>
      <c r="D3416" s="278" t="s">
        <v>296</v>
      </c>
      <c r="E3416" s="279" t="s">
        <v>5390</v>
      </c>
      <c r="F3416" s="280" t="s">
        <v>5391</v>
      </c>
      <c r="G3416" s="281" t="s">
        <v>420</v>
      </c>
      <c r="H3416" s="282">
        <v>7</v>
      </c>
      <c r="I3416" s="283"/>
      <c r="J3416" s="284">
        <f>ROUND(I3416*H3416,2)</f>
        <v>0</v>
      </c>
      <c r="K3416" s="280" t="s">
        <v>19</v>
      </c>
      <c r="L3416" s="285"/>
      <c r="M3416" s="286" t="s">
        <v>19</v>
      </c>
      <c r="N3416" s="287" t="s">
        <v>42</v>
      </c>
      <c r="O3416" s="87"/>
      <c r="P3416" s="225">
        <f>O3416*H3416</f>
        <v>0</v>
      </c>
      <c r="Q3416" s="225">
        <v>0.00266</v>
      </c>
      <c r="R3416" s="225">
        <f>Q3416*H3416</f>
        <v>0.018620000000000001</v>
      </c>
      <c r="S3416" s="225">
        <v>0</v>
      </c>
      <c r="T3416" s="226">
        <f>S3416*H3416</f>
        <v>0</v>
      </c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R3416" s="227" t="s">
        <v>410</v>
      </c>
      <c r="AT3416" s="227" t="s">
        <v>296</v>
      </c>
      <c r="AU3416" s="227" t="s">
        <v>80</v>
      </c>
      <c r="AY3416" s="20" t="s">
        <v>181</v>
      </c>
      <c r="BE3416" s="228">
        <f>IF(N3416="základní",J3416,0)</f>
        <v>0</v>
      </c>
      <c r="BF3416" s="228">
        <f>IF(N3416="snížená",J3416,0)</f>
        <v>0</v>
      </c>
      <c r="BG3416" s="228">
        <f>IF(N3416="zákl. přenesená",J3416,0)</f>
        <v>0</v>
      </c>
      <c r="BH3416" s="228">
        <f>IF(N3416="sníž. přenesená",J3416,0)</f>
        <v>0</v>
      </c>
      <c r="BI3416" s="228">
        <f>IF(N3416="nulová",J3416,0)</f>
        <v>0</v>
      </c>
      <c r="BJ3416" s="20" t="s">
        <v>78</v>
      </c>
      <c r="BK3416" s="228">
        <f>ROUND(I3416*H3416,2)</f>
        <v>0</v>
      </c>
      <c r="BL3416" s="20" t="s">
        <v>308</v>
      </c>
      <c r="BM3416" s="227" t="s">
        <v>5392</v>
      </c>
    </row>
    <row r="3417" s="14" customFormat="1">
      <c r="A3417" s="14"/>
      <c r="B3417" s="245"/>
      <c r="C3417" s="246"/>
      <c r="D3417" s="236" t="s">
        <v>192</v>
      </c>
      <c r="E3417" s="247" t="s">
        <v>19</v>
      </c>
      <c r="F3417" s="248" t="s">
        <v>5393</v>
      </c>
      <c r="G3417" s="246"/>
      <c r="H3417" s="249">
        <v>7</v>
      </c>
      <c r="I3417" s="250"/>
      <c r="J3417" s="246"/>
      <c r="K3417" s="246"/>
      <c r="L3417" s="251"/>
      <c r="M3417" s="252"/>
      <c r="N3417" s="253"/>
      <c r="O3417" s="253"/>
      <c r="P3417" s="253"/>
      <c r="Q3417" s="253"/>
      <c r="R3417" s="253"/>
      <c r="S3417" s="253"/>
      <c r="T3417" s="25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55" t="s">
        <v>192</v>
      </c>
      <c r="AU3417" s="255" t="s">
        <v>80</v>
      </c>
      <c r="AV3417" s="14" t="s">
        <v>80</v>
      </c>
      <c r="AW3417" s="14" t="s">
        <v>194</v>
      </c>
      <c r="AX3417" s="14" t="s">
        <v>71</v>
      </c>
      <c r="AY3417" s="255" t="s">
        <v>181</v>
      </c>
    </row>
    <row r="3418" s="2" customFormat="1" ht="24.15" customHeight="1">
      <c r="A3418" s="41"/>
      <c r="B3418" s="42"/>
      <c r="C3418" s="278" t="s">
        <v>5394</v>
      </c>
      <c r="D3418" s="278" t="s">
        <v>296</v>
      </c>
      <c r="E3418" s="279" t="s">
        <v>5395</v>
      </c>
      <c r="F3418" s="280" t="s">
        <v>5396</v>
      </c>
      <c r="G3418" s="281" t="s">
        <v>420</v>
      </c>
      <c r="H3418" s="282">
        <v>1</v>
      </c>
      <c r="I3418" s="283"/>
      <c r="J3418" s="284">
        <f>ROUND(I3418*H3418,2)</f>
        <v>0</v>
      </c>
      <c r="K3418" s="280" t="s">
        <v>19</v>
      </c>
      <c r="L3418" s="285"/>
      <c r="M3418" s="286" t="s">
        <v>19</v>
      </c>
      <c r="N3418" s="287" t="s">
        <v>42</v>
      </c>
      <c r="O3418" s="87"/>
      <c r="P3418" s="225">
        <f>O3418*H3418</f>
        <v>0</v>
      </c>
      <c r="Q3418" s="225">
        <v>0.0018500000000000001</v>
      </c>
      <c r="R3418" s="225">
        <f>Q3418*H3418</f>
        <v>0.0018500000000000001</v>
      </c>
      <c r="S3418" s="225">
        <v>0</v>
      </c>
      <c r="T3418" s="226">
        <f>S3418*H3418</f>
        <v>0</v>
      </c>
      <c r="U3418" s="41"/>
      <c r="V3418" s="41"/>
      <c r="W3418" s="41"/>
      <c r="X3418" s="41"/>
      <c r="Y3418" s="41"/>
      <c r="Z3418" s="41"/>
      <c r="AA3418" s="41"/>
      <c r="AB3418" s="41"/>
      <c r="AC3418" s="41"/>
      <c r="AD3418" s="41"/>
      <c r="AE3418" s="41"/>
      <c r="AR3418" s="227" t="s">
        <v>410</v>
      </c>
      <c r="AT3418" s="227" t="s">
        <v>296</v>
      </c>
      <c r="AU3418" s="227" t="s">
        <v>80</v>
      </c>
      <c r="AY3418" s="20" t="s">
        <v>181</v>
      </c>
      <c r="BE3418" s="228">
        <f>IF(N3418="základní",J3418,0)</f>
        <v>0</v>
      </c>
      <c r="BF3418" s="228">
        <f>IF(N3418="snížená",J3418,0)</f>
        <v>0</v>
      </c>
      <c r="BG3418" s="228">
        <f>IF(N3418="zákl. přenesená",J3418,0)</f>
        <v>0</v>
      </c>
      <c r="BH3418" s="228">
        <f>IF(N3418="sníž. přenesená",J3418,0)</f>
        <v>0</v>
      </c>
      <c r="BI3418" s="228">
        <f>IF(N3418="nulová",J3418,0)</f>
        <v>0</v>
      </c>
      <c r="BJ3418" s="20" t="s">
        <v>78</v>
      </c>
      <c r="BK3418" s="228">
        <f>ROUND(I3418*H3418,2)</f>
        <v>0</v>
      </c>
      <c r="BL3418" s="20" t="s">
        <v>308</v>
      </c>
      <c r="BM3418" s="227" t="s">
        <v>5397</v>
      </c>
    </row>
    <row r="3419" s="14" customFormat="1">
      <c r="A3419" s="14"/>
      <c r="B3419" s="245"/>
      <c r="C3419" s="246"/>
      <c r="D3419" s="236" t="s">
        <v>192</v>
      </c>
      <c r="E3419" s="247" t="s">
        <v>19</v>
      </c>
      <c r="F3419" s="248" t="s">
        <v>5398</v>
      </c>
      <c r="G3419" s="246"/>
      <c r="H3419" s="249">
        <v>1</v>
      </c>
      <c r="I3419" s="250"/>
      <c r="J3419" s="246"/>
      <c r="K3419" s="246"/>
      <c r="L3419" s="251"/>
      <c r="M3419" s="252"/>
      <c r="N3419" s="253"/>
      <c r="O3419" s="253"/>
      <c r="P3419" s="253"/>
      <c r="Q3419" s="253"/>
      <c r="R3419" s="253"/>
      <c r="S3419" s="253"/>
      <c r="T3419" s="25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5" t="s">
        <v>192</v>
      </c>
      <c r="AU3419" s="255" t="s">
        <v>80</v>
      </c>
      <c r="AV3419" s="14" t="s">
        <v>80</v>
      </c>
      <c r="AW3419" s="14" t="s">
        <v>194</v>
      </c>
      <c r="AX3419" s="14" t="s">
        <v>78</v>
      </c>
      <c r="AY3419" s="255" t="s">
        <v>181</v>
      </c>
    </row>
    <row r="3420" s="2" customFormat="1" ht="24.15" customHeight="1">
      <c r="A3420" s="41"/>
      <c r="B3420" s="42"/>
      <c r="C3420" s="278" t="s">
        <v>5399</v>
      </c>
      <c r="D3420" s="278" t="s">
        <v>296</v>
      </c>
      <c r="E3420" s="279" t="s">
        <v>5400</v>
      </c>
      <c r="F3420" s="280" t="s">
        <v>5401</v>
      </c>
      <c r="G3420" s="281" t="s">
        <v>420</v>
      </c>
      <c r="H3420" s="282">
        <v>3</v>
      </c>
      <c r="I3420" s="283"/>
      <c r="J3420" s="284">
        <f>ROUND(I3420*H3420,2)</f>
        <v>0</v>
      </c>
      <c r="K3420" s="280" t="s">
        <v>19</v>
      </c>
      <c r="L3420" s="285"/>
      <c r="M3420" s="286" t="s">
        <v>19</v>
      </c>
      <c r="N3420" s="287" t="s">
        <v>42</v>
      </c>
      <c r="O3420" s="87"/>
      <c r="P3420" s="225">
        <f>O3420*H3420</f>
        <v>0</v>
      </c>
      <c r="Q3420" s="225">
        <v>0.0018500000000000001</v>
      </c>
      <c r="R3420" s="225">
        <f>Q3420*H3420</f>
        <v>0.0055500000000000002</v>
      </c>
      <c r="S3420" s="225">
        <v>0</v>
      </c>
      <c r="T3420" s="226">
        <f>S3420*H3420</f>
        <v>0</v>
      </c>
      <c r="U3420" s="41"/>
      <c r="V3420" s="41"/>
      <c r="W3420" s="41"/>
      <c r="X3420" s="41"/>
      <c r="Y3420" s="41"/>
      <c r="Z3420" s="41"/>
      <c r="AA3420" s="41"/>
      <c r="AB3420" s="41"/>
      <c r="AC3420" s="41"/>
      <c r="AD3420" s="41"/>
      <c r="AE3420" s="41"/>
      <c r="AR3420" s="227" t="s">
        <v>410</v>
      </c>
      <c r="AT3420" s="227" t="s">
        <v>296</v>
      </c>
      <c r="AU3420" s="227" t="s">
        <v>80</v>
      </c>
      <c r="AY3420" s="20" t="s">
        <v>181</v>
      </c>
      <c r="BE3420" s="228">
        <f>IF(N3420="základní",J3420,0)</f>
        <v>0</v>
      </c>
      <c r="BF3420" s="228">
        <f>IF(N3420="snížená",J3420,0)</f>
        <v>0</v>
      </c>
      <c r="BG3420" s="228">
        <f>IF(N3420="zákl. přenesená",J3420,0)</f>
        <v>0</v>
      </c>
      <c r="BH3420" s="228">
        <f>IF(N3420="sníž. přenesená",J3420,0)</f>
        <v>0</v>
      </c>
      <c r="BI3420" s="228">
        <f>IF(N3420="nulová",J3420,0)</f>
        <v>0</v>
      </c>
      <c r="BJ3420" s="20" t="s">
        <v>78</v>
      </c>
      <c r="BK3420" s="228">
        <f>ROUND(I3420*H3420,2)</f>
        <v>0</v>
      </c>
      <c r="BL3420" s="20" t="s">
        <v>308</v>
      </c>
      <c r="BM3420" s="227" t="s">
        <v>5402</v>
      </c>
    </row>
    <row r="3421" s="14" customFormat="1">
      <c r="A3421" s="14"/>
      <c r="B3421" s="245"/>
      <c r="C3421" s="246"/>
      <c r="D3421" s="236" t="s">
        <v>192</v>
      </c>
      <c r="E3421" s="247" t="s">
        <v>19</v>
      </c>
      <c r="F3421" s="248" t="s">
        <v>5403</v>
      </c>
      <c r="G3421" s="246"/>
      <c r="H3421" s="249">
        <v>3</v>
      </c>
      <c r="I3421" s="250"/>
      <c r="J3421" s="246"/>
      <c r="K3421" s="246"/>
      <c r="L3421" s="251"/>
      <c r="M3421" s="252"/>
      <c r="N3421" s="253"/>
      <c r="O3421" s="253"/>
      <c r="P3421" s="253"/>
      <c r="Q3421" s="253"/>
      <c r="R3421" s="253"/>
      <c r="S3421" s="253"/>
      <c r="T3421" s="25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5" t="s">
        <v>192</v>
      </c>
      <c r="AU3421" s="255" t="s">
        <v>80</v>
      </c>
      <c r="AV3421" s="14" t="s">
        <v>80</v>
      </c>
      <c r="AW3421" s="14" t="s">
        <v>194</v>
      </c>
      <c r="AX3421" s="14" t="s">
        <v>78</v>
      </c>
      <c r="AY3421" s="255" t="s">
        <v>181</v>
      </c>
    </row>
    <row r="3422" s="2" customFormat="1" ht="24.15" customHeight="1">
      <c r="A3422" s="41"/>
      <c r="B3422" s="42"/>
      <c r="C3422" s="278" t="s">
        <v>5404</v>
      </c>
      <c r="D3422" s="278" t="s">
        <v>296</v>
      </c>
      <c r="E3422" s="279" t="s">
        <v>5405</v>
      </c>
      <c r="F3422" s="280" t="s">
        <v>5406</v>
      </c>
      <c r="G3422" s="281" t="s">
        <v>420</v>
      </c>
      <c r="H3422" s="282">
        <v>1</v>
      </c>
      <c r="I3422" s="283"/>
      <c r="J3422" s="284">
        <f>ROUND(I3422*H3422,2)</f>
        <v>0</v>
      </c>
      <c r="K3422" s="280" t="s">
        <v>19</v>
      </c>
      <c r="L3422" s="285"/>
      <c r="M3422" s="286" t="s">
        <v>19</v>
      </c>
      <c r="N3422" s="287" t="s">
        <v>42</v>
      </c>
      <c r="O3422" s="87"/>
      <c r="P3422" s="225">
        <f>O3422*H3422</f>
        <v>0</v>
      </c>
      <c r="Q3422" s="225">
        <v>0.0018500000000000001</v>
      </c>
      <c r="R3422" s="225">
        <f>Q3422*H3422</f>
        <v>0.0018500000000000001</v>
      </c>
      <c r="S3422" s="225">
        <v>0</v>
      </c>
      <c r="T3422" s="226">
        <f>S3422*H3422</f>
        <v>0</v>
      </c>
      <c r="U3422" s="41"/>
      <c r="V3422" s="41"/>
      <c r="W3422" s="41"/>
      <c r="X3422" s="41"/>
      <c r="Y3422" s="41"/>
      <c r="Z3422" s="41"/>
      <c r="AA3422" s="41"/>
      <c r="AB3422" s="41"/>
      <c r="AC3422" s="41"/>
      <c r="AD3422" s="41"/>
      <c r="AE3422" s="41"/>
      <c r="AR3422" s="227" t="s">
        <v>410</v>
      </c>
      <c r="AT3422" s="227" t="s">
        <v>296</v>
      </c>
      <c r="AU3422" s="227" t="s">
        <v>80</v>
      </c>
      <c r="AY3422" s="20" t="s">
        <v>181</v>
      </c>
      <c r="BE3422" s="228">
        <f>IF(N3422="základní",J3422,0)</f>
        <v>0</v>
      </c>
      <c r="BF3422" s="228">
        <f>IF(N3422="snížená",J3422,0)</f>
        <v>0</v>
      </c>
      <c r="BG3422" s="228">
        <f>IF(N3422="zákl. přenesená",J3422,0)</f>
        <v>0</v>
      </c>
      <c r="BH3422" s="228">
        <f>IF(N3422="sníž. přenesená",J3422,0)</f>
        <v>0</v>
      </c>
      <c r="BI3422" s="228">
        <f>IF(N3422="nulová",J3422,0)</f>
        <v>0</v>
      </c>
      <c r="BJ3422" s="20" t="s">
        <v>78</v>
      </c>
      <c r="BK3422" s="228">
        <f>ROUND(I3422*H3422,2)</f>
        <v>0</v>
      </c>
      <c r="BL3422" s="20" t="s">
        <v>308</v>
      </c>
      <c r="BM3422" s="227" t="s">
        <v>5407</v>
      </c>
    </row>
    <row r="3423" s="14" customFormat="1">
      <c r="A3423" s="14"/>
      <c r="B3423" s="245"/>
      <c r="C3423" s="246"/>
      <c r="D3423" s="236" t="s">
        <v>192</v>
      </c>
      <c r="E3423" s="247" t="s">
        <v>19</v>
      </c>
      <c r="F3423" s="248" t="s">
        <v>5408</v>
      </c>
      <c r="G3423" s="246"/>
      <c r="H3423" s="249">
        <v>1</v>
      </c>
      <c r="I3423" s="250"/>
      <c r="J3423" s="246"/>
      <c r="K3423" s="246"/>
      <c r="L3423" s="251"/>
      <c r="M3423" s="252"/>
      <c r="N3423" s="253"/>
      <c r="O3423" s="253"/>
      <c r="P3423" s="253"/>
      <c r="Q3423" s="253"/>
      <c r="R3423" s="253"/>
      <c r="S3423" s="253"/>
      <c r="T3423" s="25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55" t="s">
        <v>192</v>
      </c>
      <c r="AU3423" s="255" t="s">
        <v>80</v>
      </c>
      <c r="AV3423" s="14" t="s">
        <v>80</v>
      </c>
      <c r="AW3423" s="14" t="s">
        <v>194</v>
      </c>
      <c r="AX3423" s="14" t="s">
        <v>78</v>
      </c>
      <c r="AY3423" s="255" t="s">
        <v>181</v>
      </c>
    </row>
    <row r="3424" s="2" customFormat="1" ht="24.15" customHeight="1">
      <c r="A3424" s="41"/>
      <c r="B3424" s="42"/>
      <c r="C3424" s="216" t="s">
        <v>5409</v>
      </c>
      <c r="D3424" s="216" t="s">
        <v>183</v>
      </c>
      <c r="E3424" s="217" t="s">
        <v>5410</v>
      </c>
      <c r="F3424" s="218" t="s">
        <v>5411</v>
      </c>
      <c r="G3424" s="219" t="s">
        <v>420</v>
      </c>
      <c r="H3424" s="220">
        <v>11</v>
      </c>
      <c r="I3424" s="221"/>
      <c r="J3424" s="222">
        <f>ROUND(I3424*H3424,2)</f>
        <v>0</v>
      </c>
      <c r="K3424" s="218" t="s">
        <v>187</v>
      </c>
      <c r="L3424" s="47"/>
      <c r="M3424" s="223" t="s">
        <v>19</v>
      </c>
      <c r="N3424" s="224" t="s">
        <v>42</v>
      </c>
      <c r="O3424" s="87"/>
      <c r="P3424" s="225">
        <f>O3424*H3424</f>
        <v>0</v>
      </c>
      <c r="Q3424" s="225">
        <v>0</v>
      </c>
      <c r="R3424" s="225">
        <f>Q3424*H3424</f>
        <v>0</v>
      </c>
      <c r="S3424" s="225">
        <v>0</v>
      </c>
      <c r="T3424" s="226">
        <f>S3424*H3424</f>
        <v>0</v>
      </c>
      <c r="U3424" s="41"/>
      <c r="V3424" s="41"/>
      <c r="W3424" s="41"/>
      <c r="X3424" s="41"/>
      <c r="Y3424" s="41"/>
      <c r="Z3424" s="41"/>
      <c r="AA3424" s="41"/>
      <c r="AB3424" s="41"/>
      <c r="AC3424" s="41"/>
      <c r="AD3424" s="41"/>
      <c r="AE3424" s="41"/>
      <c r="AR3424" s="227" t="s">
        <v>308</v>
      </c>
      <c r="AT3424" s="227" t="s">
        <v>183</v>
      </c>
      <c r="AU3424" s="227" t="s">
        <v>80</v>
      </c>
      <c r="AY3424" s="20" t="s">
        <v>181</v>
      </c>
      <c r="BE3424" s="228">
        <f>IF(N3424="základní",J3424,0)</f>
        <v>0</v>
      </c>
      <c r="BF3424" s="228">
        <f>IF(N3424="snížená",J3424,0)</f>
        <v>0</v>
      </c>
      <c r="BG3424" s="228">
        <f>IF(N3424="zákl. přenesená",J3424,0)</f>
        <v>0</v>
      </c>
      <c r="BH3424" s="228">
        <f>IF(N3424="sníž. přenesená",J3424,0)</f>
        <v>0</v>
      </c>
      <c r="BI3424" s="228">
        <f>IF(N3424="nulová",J3424,0)</f>
        <v>0</v>
      </c>
      <c r="BJ3424" s="20" t="s">
        <v>78</v>
      </c>
      <c r="BK3424" s="228">
        <f>ROUND(I3424*H3424,2)</f>
        <v>0</v>
      </c>
      <c r="BL3424" s="20" t="s">
        <v>308</v>
      </c>
      <c r="BM3424" s="227" t="s">
        <v>5412</v>
      </c>
    </row>
    <row r="3425" s="2" customFormat="1">
      <c r="A3425" s="41"/>
      <c r="B3425" s="42"/>
      <c r="C3425" s="43"/>
      <c r="D3425" s="229" t="s">
        <v>190</v>
      </c>
      <c r="E3425" s="43"/>
      <c r="F3425" s="230" t="s">
        <v>5413</v>
      </c>
      <c r="G3425" s="43"/>
      <c r="H3425" s="43"/>
      <c r="I3425" s="231"/>
      <c r="J3425" s="43"/>
      <c r="K3425" s="43"/>
      <c r="L3425" s="47"/>
      <c r="M3425" s="232"/>
      <c r="N3425" s="233"/>
      <c r="O3425" s="87"/>
      <c r="P3425" s="87"/>
      <c r="Q3425" s="87"/>
      <c r="R3425" s="87"/>
      <c r="S3425" s="87"/>
      <c r="T3425" s="88"/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T3425" s="20" t="s">
        <v>190</v>
      </c>
      <c r="AU3425" s="20" t="s">
        <v>80</v>
      </c>
    </row>
    <row r="3426" s="2" customFormat="1" ht="24.15" customHeight="1">
      <c r="A3426" s="41"/>
      <c r="B3426" s="42"/>
      <c r="C3426" s="278" t="s">
        <v>5414</v>
      </c>
      <c r="D3426" s="278" t="s">
        <v>296</v>
      </c>
      <c r="E3426" s="279" t="s">
        <v>5415</v>
      </c>
      <c r="F3426" s="280" t="s">
        <v>5416</v>
      </c>
      <c r="G3426" s="281" t="s">
        <v>420</v>
      </c>
      <c r="H3426" s="282">
        <v>1</v>
      </c>
      <c r="I3426" s="283"/>
      <c r="J3426" s="284">
        <f>ROUND(I3426*H3426,2)</f>
        <v>0</v>
      </c>
      <c r="K3426" s="280" t="s">
        <v>19</v>
      </c>
      <c r="L3426" s="285"/>
      <c r="M3426" s="286" t="s">
        <v>19</v>
      </c>
      <c r="N3426" s="287" t="s">
        <v>42</v>
      </c>
      <c r="O3426" s="87"/>
      <c r="P3426" s="225">
        <f>O3426*H3426</f>
        <v>0</v>
      </c>
      <c r="Q3426" s="225">
        <v>0.0044400000000000004</v>
      </c>
      <c r="R3426" s="225">
        <f>Q3426*H3426</f>
        <v>0.0044400000000000004</v>
      </c>
      <c r="S3426" s="225">
        <v>0</v>
      </c>
      <c r="T3426" s="226">
        <f>S3426*H3426</f>
        <v>0</v>
      </c>
      <c r="U3426" s="41"/>
      <c r="V3426" s="41"/>
      <c r="W3426" s="41"/>
      <c r="X3426" s="41"/>
      <c r="Y3426" s="41"/>
      <c r="Z3426" s="41"/>
      <c r="AA3426" s="41"/>
      <c r="AB3426" s="41"/>
      <c r="AC3426" s="41"/>
      <c r="AD3426" s="41"/>
      <c r="AE3426" s="41"/>
      <c r="AR3426" s="227" t="s">
        <v>410</v>
      </c>
      <c r="AT3426" s="227" t="s">
        <v>296</v>
      </c>
      <c r="AU3426" s="227" t="s">
        <v>80</v>
      </c>
      <c r="AY3426" s="20" t="s">
        <v>181</v>
      </c>
      <c r="BE3426" s="228">
        <f>IF(N3426="základní",J3426,0)</f>
        <v>0</v>
      </c>
      <c r="BF3426" s="228">
        <f>IF(N3426="snížená",J3426,0)</f>
        <v>0</v>
      </c>
      <c r="BG3426" s="228">
        <f>IF(N3426="zákl. přenesená",J3426,0)</f>
        <v>0</v>
      </c>
      <c r="BH3426" s="228">
        <f>IF(N3426="sníž. přenesená",J3426,0)</f>
        <v>0</v>
      </c>
      <c r="BI3426" s="228">
        <f>IF(N3426="nulová",J3426,0)</f>
        <v>0</v>
      </c>
      <c r="BJ3426" s="20" t="s">
        <v>78</v>
      </c>
      <c r="BK3426" s="228">
        <f>ROUND(I3426*H3426,2)</f>
        <v>0</v>
      </c>
      <c r="BL3426" s="20" t="s">
        <v>308</v>
      </c>
      <c r="BM3426" s="227" t="s">
        <v>5417</v>
      </c>
    </row>
    <row r="3427" s="14" customFormat="1">
      <c r="A3427" s="14"/>
      <c r="B3427" s="245"/>
      <c r="C3427" s="246"/>
      <c r="D3427" s="236" t="s">
        <v>192</v>
      </c>
      <c r="E3427" s="247" t="s">
        <v>19</v>
      </c>
      <c r="F3427" s="248" t="s">
        <v>5418</v>
      </c>
      <c r="G3427" s="246"/>
      <c r="H3427" s="249">
        <v>1</v>
      </c>
      <c r="I3427" s="250"/>
      <c r="J3427" s="246"/>
      <c r="K3427" s="246"/>
      <c r="L3427" s="251"/>
      <c r="M3427" s="252"/>
      <c r="N3427" s="253"/>
      <c r="O3427" s="253"/>
      <c r="P3427" s="253"/>
      <c r="Q3427" s="253"/>
      <c r="R3427" s="253"/>
      <c r="S3427" s="253"/>
      <c r="T3427" s="25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55" t="s">
        <v>192</v>
      </c>
      <c r="AU3427" s="255" t="s">
        <v>80</v>
      </c>
      <c r="AV3427" s="14" t="s">
        <v>80</v>
      </c>
      <c r="AW3427" s="14" t="s">
        <v>194</v>
      </c>
      <c r="AX3427" s="14" t="s">
        <v>78</v>
      </c>
      <c r="AY3427" s="255" t="s">
        <v>181</v>
      </c>
    </row>
    <row r="3428" s="2" customFormat="1" ht="24.15" customHeight="1">
      <c r="A3428" s="41"/>
      <c r="B3428" s="42"/>
      <c r="C3428" s="278" t="s">
        <v>5419</v>
      </c>
      <c r="D3428" s="278" t="s">
        <v>296</v>
      </c>
      <c r="E3428" s="279" t="s">
        <v>5420</v>
      </c>
      <c r="F3428" s="280" t="s">
        <v>5421</v>
      </c>
      <c r="G3428" s="281" t="s">
        <v>420</v>
      </c>
      <c r="H3428" s="282">
        <v>3</v>
      </c>
      <c r="I3428" s="283"/>
      <c r="J3428" s="284">
        <f>ROUND(I3428*H3428,2)</f>
        <v>0</v>
      </c>
      <c r="K3428" s="280" t="s">
        <v>19</v>
      </c>
      <c r="L3428" s="285"/>
      <c r="M3428" s="286" t="s">
        <v>19</v>
      </c>
      <c r="N3428" s="287" t="s">
        <v>42</v>
      </c>
      <c r="O3428" s="87"/>
      <c r="P3428" s="225">
        <f>O3428*H3428</f>
        <v>0</v>
      </c>
      <c r="Q3428" s="225">
        <v>0.0060000000000000001</v>
      </c>
      <c r="R3428" s="225">
        <f>Q3428*H3428</f>
        <v>0.018000000000000002</v>
      </c>
      <c r="S3428" s="225">
        <v>0</v>
      </c>
      <c r="T3428" s="226">
        <f>S3428*H3428</f>
        <v>0</v>
      </c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R3428" s="227" t="s">
        <v>410</v>
      </c>
      <c r="AT3428" s="227" t="s">
        <v>296</v>
      </c>
      <c r="AU3428" s="227" t="s">
        <v>80</v>
      </c>
      <c r="AY3428" s="20" t="s">
        <v>181</v>
      </c>
      <c r="BE3428" s="228">
        <f>IF(N3428="základní",J3428,0)</f>
        <v>0</v>
      </c>
      <c r="BF3428" s="228">
        <f>IF(N3428="snížená",J3428,0)</f>
        <v>0</v>
      </c>
      <c r="BG3428" s="228">
        <f>IF(N3428="zákl. přenesená",J3428,0)</f>
        <v>0</v>
      </c>
      <c r="BH3428" s="228">
        <f>IF(N3428="sníž. přenesená",J3428,0)</f>
        <v>0</v>
      </c>
      <c r="BI3428" s="228">
        <f>IF(N3428="nulová",J3428,0)</f>
        <v>0</v>
      </c>
      <c r="BJ3428" s="20" t="s">
        <v>78</v>
      </c>
      <c r="BK3428" s="228">
        <f>ROUND(I3428*H3428,2)</f>
        <v>0</v>
      </c>
      <c r="BL3428" s="20" t="s">
        <v>308</v>
      </c>
      <c r="BM3428" s="227" t="s">
        <v>5422</v>
      </c>
    </row>
    <row r="3429" s="14" customFormat="1">
      <c r="A3429" s="14"/>
      <c r="B3429" s="245"/>
      <c r="C3429" s="246"/>
      <c r="D3429" s="236" t="s">
        <v>192</v>
      </c>
      <c r="E3429" s="247" t="s">
        <v>19</v>
      </c>
      <c r="F3429" s="248" t="s">
        <v>5423</v>
      </c>
      <c r="G3429" s="246"/>
      <c r="H3429" s="249">
        <v>3</v>
      </c>
      <c r="I3429" s="250"/>
      <c r="J3429" s="246"/>
      <c r="K3429" s="246"/>
      <c r="L3429" s="251"/>
      <c r="M3429" s="252"/>
      <c r="N3429" s="253"/>
      <c r="O3429" s="253"/>
      <c r="P3429" s="253"/>
      <c r="Q3429" s="253"/>
      <c r="R3429" s="253"/>
      <c r="S3429" s="253"/>
      <c r="T3429" s="25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5" t="s">
        <v>192</v>
      </c>
      <c r="AU3429" s="255" t="s">
        <v>80</v>
      </c>
      <c r="AV3429" s="14" t="s">
        <v>80</v>
      </c>
      <c r="AW3429" s="14" t="s">
        <v>194</v>
      </c>
      <c r="AX3429" s="14" t="s">
        <v>78</v>
      </c>
      <c r="AY3429" s="255" t="s">
        <v>181</v>
      </c>
    </row>
    <row r="3430" s="2" customFormat="1" ht="24.15" customHeight="1">
      <c r="A3430" s="41"/>
      <c r="B3430" s="42"/>
      <c r="C3430" s="278" t="s">
        <v>5424</v>
      </c>
      <c r="D3430" s="278" t="s">
        <v>296</v>
      </c>
      <c r="E3430" s="279" t="s">
        <v>5425</v>
      </c>
      <c r="F3430" s="280" t="s">
        <v>5426</v>
      </c>
      <c r="G3430" s="281" t="s">
        <v>420</v>
      </c>
      <c r="H3430" s="282">
        <v>1</v>
      </c>
      <c r="I3430" s="283"/>
      <c r="J3430" s="284">
        <f>ROUND(I3430*H3430,2)</f>
        <v>0</v>
      </c>
      <c r="K3430" s="280" t="s">
        <v>19</v>
      </c>
      <c r="L3430" s="285"/>
      <c r="M3430" s="286" t="s">
        <v>19</v>
      </c>
      <c r="N3430" s="287" t="s">
        <v>42</v>
      </c>
      <c r="O3430" s="87"/>
      <c r="P3430" s="225">
        <f>O3430*H3430</f>
        <v>0</v>
      </c>
      <c r="Q3430" s="225">
        <v>0.0060000000000000001</v>
      </c>
      <c r="R3430" s="225">
        <f>Q3430*H3430</f>
        <v>0.0060000000000000001</v>
      </c>
      <c r="S3430" s="225">
        <v>0</v>
      </c>
      <c r="T3430" s="226">
        <f>S3430*H3430</f>
        <v>0</v>
      </c>
      <c r="U3430" s="41"/>
      <c r="V3430" s="41"/>
      <c r="W3430" s="41"/>
      <c r="X3430" s="41"/>
      <c r="Y3430" s="41"/>
      <c r="Z3430" s="41"/>
      <c r="AA3430" s="41"/>
      <c r="AB3430" s="41"/>
      <c r="AC3430" s="41"/>
      <c r="AD3430" s="41"/>
      <c r="AE3430" s="41"/>
      <c r="AR3430" s="227" t="s">
        <v>410</v>
      </c>
      <c r="AT3430" s="227" t="s">
        <v>296</v>
      </c>
      <c r="AU3430" s="227" t="s">
        <v>80</v>
      </c>
      <c r="AY3430" s="20" t="s">
        <v>181</v>
      </c>
      <c r="BE3430" s="228">
        <f>IF(N3430="základní",J3430,0)</f>
        <v>0</v>
      </c>
      <c r="BF3430" s="228">
        <f>IF(N3430="snížená",J3430,0)</f>
        <v>0</v>
      </c>
      <c r="BG3430" s="228">
        <f>IF(N3430="zákl. přenesená",J3430,0)</f>
        <v>0</v>
      </c>
      <c r="BH3430" s="228">
        <f>IF(N3430="sníž. přenesená",J3430,0)</f>
        <v>0</v>
      </c>
      <c r="BI3430" s="228">
        <f>IF(N3430="nulová",J3430,0)</f>
        <v>0</v>
      </c>
      <c r="BJ3430" s="20" t="s">
        <v>78</v>
      </c>
      <c r="BK3430" s="228">
        <f>ROUND(I3430*H3430,2)</f>
        <v>0</v>
      </c>
      <c r="BL3430" s="20" t="s">
        <v>308</v>
      </c>
      <c r="BM3430" s="227" t="s">
        <v>5427</v>
      </c>
    </row>
    <row r="3431" s="14" customFormat="1">
      <c r="A3431" s="14"/>
      <c r="B3431" s="245"/>
      <c r="C3431" s="246"/>
      <c r="D3431" s="236" t="s">
        <v>192</v>
      </c>
      <c r="E3431" s="247" t="s">
        <v>19</v>
      </c>
      <c r="F3431" s="248" t="s">
        <v>5428</v>
      </c>
      <c r="G3431" s="246"/>
      <c r="H3431" s="249">
        <v>1</v>
      </c>
      <c r="I3431" s="250"/>
      <c r="J3431" s="246"/>
      <c r="K3431" s="246"/>
      <c r="L3431" s="251"/>
      <c r="M3431" s="252"/>
      <c r="N3431" s="253"/>
      <c r="O3431" s="253"/>
      <c r="P3431" s="253"/>
      <c r="Q3431" s="253"/>
      <c r="R3431" s="253"/>
      <c r="S3431" s="253"/>
      <c r="T3431" s="25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T3431" s="255" t="s">
        <v>192</v>
      </c>
      <c r="AU3431" s="255" t="s">
        <v>80</v>
      </c>
      <c r="AV3431" s="14" t="s">
        <v>80</v>
      </c>
      <c r="AW3431" s="14" t="s">
        <v>194</v>
      </c>
      <c r="AX3431" s="14" t="s">
        <v>78</v>
      </c>
      <c r="AY3431" s="255" t="s">
        <v>181</v>
      </c>
    </row>
    <row r="3432" s="2" customFormat="1" ht="24.15" customHeight="1">
      <c r="A3432" s="41"/>
      <c r="B3432" s="42"/>
      <c r="C3432" s="278" t="s">
        <v>5429</v>
      </c>
      <c r="D3432" s="278" t="s">
        <v>296</v>
      </c>
      <c r="E3432" s="279" t="s">
        <v>5430</v>
      </c>
      <c r="F3432" s="280" t="s">
        <v>5431</v>
      </c>
      <c r="G3432" s="281" t="s">
        <v>420</v>
      </c>
      <c r="H3432" s="282">
        <v>1</v>
      </c>
      <c r="I3432" s="283"/>
      <c r="J3432" s="284">
        <f>ROUND(I3432*H3432,2)</f>
        <v>0</v>
      </c>
      <c r="K3432" s="280" t="s">
        <v>187</v>
      </c>
      <c r="L3432" s="285"/>
      <c r="M3432" s="286" t="s">
        <v>19</v>
      </c>
      <c r="N3432" s="287" t="s">
        <v>42</v>
      </c>
      <c r="O3432" s="87"/>
      <c r="P3432" s="225">
        <f>O3432*H3432</f>
        <v>0</v>
      </c>
      <c r="Q3432" s="225">
        <v>0.0028800000000000002</v>
      </c>
      <c r="R3432" s="225">
        <f>Q3432*H3432</f>
        <v>0.0028800000000000002</v>
      </c>
      <c r="S3432" s="225">
        <v>0</v>
      </c>
      <c r="T3432" s="226">
        <f>S3432*H3432</f>
        <v>0</v>
      </c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R3432" s="227" t="s">
        <v>410</v>
      </c>
      <c r="AT3432" s="227" t="s">
        <v>296</v>
      </c>
      <c r="AU3432" s="227" t="s">
        <v>80</v>
      </c>
      <c r="AY3432" s="20" t="s">
        <v>181</v>
      </c>
      <c r="BE3432" s="228">
        <f>IF(N3432="základní",J3432,0)</f>
        <v>0</v>
      </c>
      <c r="BF3432" s="228">
        <f>IF(N3432="snížená",J3432,0)</f>
        <v>0</v>
      </c>
      <c r="BG3432" s="228">
        <f>IF(N3432="zákl. přenesená",J3432,0)</f>
        <v>0</v>
      </c>
      <c r="BH3432" s="228">
        <f>IF(N3432="sníž. přenesená",J3432,0)</f>
        <v>0</v>
      </c>
      <c r="BI3432" s="228">
        <f>IF(N3432="nulová",J3432,0)</f>
        <v>0</v>
      </c>
      <c r="BJ3432" s="20" t="s">
        <v>78</v>
      </c>
      <c r="BK3432" s="228">
        <f>ROUND(I3432*H3432,2)</f>
        <v>0</v>
      </c>
      <c r="BL3432" s="20" t="s">
        <v>308</v>
      </c>
      <c r="BM3432" s="227" t="s">
        <v>5432</v>
      </c>
    </row>
    <row r="3433" s="14" customFormat="1">
      <c r="A3433" s="14"/>
      <c r="B3433" s="245"/>
      <c r="C3433" s="246"/>
      <c r="D3433" s="236" t="s">
        <v>192</v>
      </c>
      <c r="E3433" s="247" t="s">
        <v>19</v>
      </c>
      <c r="F3433" s="248" t="s">
        <v>5433</v>
      </c>
      <c r="G3433" s="246"/>
      <c r="H3433" s="249">
        <v>1</v>
      </c>
      <c r="I3433" s="250"/>
      <c r="J3433" s="246"/>
      <c r="K3433" s="246"/>
      <c r="L3433" s="251"/>
      <c r="M3433" s="252"/>
      <c r="N3433" s="253"/>
      <c r="O3433" s="253"/>
      <c r="P3433" s="253"/>
      <c r="Q3433" s="253"/>
      <c r="R3433" s="253"/>
      <c r="S3433" s="253"/>
      <c r="T3433" s="25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55" t="s">
        <v>192</v>
      </c>
      <c r="AU3433" s="255" t="s">
        <v>80</v>
      </c>
      <c r="AV3433" s="14" t="s">
        <v>80</v>
      </c>
      <c r="AW3433" s="14" t="s">
        <v>194</v>
      </c>
      <c r="AX3433" s="14" t="s">
        <v>71</v>
      </c>
      <c r="AY3433" s="255" t="s">
        <v>181</v>
      </c>
    </row>
    <row r="3434" s="2" customFormat="1" ht="24.15" customHeight="1">
      <c r="A3434" s="41"/>
      <c r="B3434" s="42"/>
      <c r="C3434" s="278" t="s">
        <v>5434</v>
      </c>
      <c r="D3434" s="278" t="s">
        <v>296</v>
      </c>
      <c r="E3434" s="279" t="s">
        <v>5435</v>
      </c>
      <c r="F3434" s="280" t="s">
        <v>5436</v>
      </c>
      <c r="G3434" s="281" t="s">
        <v>420</v>
      </c>
      <c r="H3434" s="282">
        <v>1</v>
      </c>
      <c r="I3434" s="283"/>
      <c r="J3434" s="284">
        <f>ROUND(I3434*H3434,2)</f>
        <v>0</v>
      </c>
      <c r="K3434" s="280" t="s">
        <v>187</v>
      </c>
      <c r="L3434" s="285"/>
      <c r="M3434" s="286" t="s">
        <v>19</v>
      </c>
      <c r="N3434" s="287" t="s">
        <v>42</v>
      </c>
      <c r="O3434" s="87"/>
      <c r="P3434" s="225">
        <f>O3434*H3434</f>
        <v>0</v>
      </c>
      <c r="Q3434" s="225">
        <v>0.0022300000000000002</v>
      </c>
      <c r="R3434" s="225">
        <f>Q3434*H3434</f>
        <v>0.0022300000000000002</v>
      </c>
      <c r="S3434" s="225">
        <v>0</v>
      </c>
      <c r="T3434" s="226">
        <f>S3434*H3434</f>
        <v>0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7" t="s">
        <v>410</v>
      </c>
      <c r="AT3434" s="227" t="s">
        <v>296</v>
      </c>
      <c r="AU3434" s="227" t="s">
        <v>80</v>
      </c>
      <c r="AY3434" s="20" t="s">
        <v>181</v>
      </c>
      <c r="BE3434" s="228">
        <f>IF(N3434="základní",J3434,0)</f>
        <v>0</v>
      </c>
      <c r="BF3434" s="228">
        <f>IF(N3434="snížená",J3434,0)</f>
        <v>0</v>
      </c>
      <c r="BG3434" s="228">
        <f>IF(N3434="zákl. přenesená",J3434,0)</f>
        <v>0</v>
      </c>
      <c r="BH3434" s="228">
        <f>IF(N3434="sníž. přenesená",J3434,0)</f>
        <v>0</v>
      </c>
      <c r="BI3434" s="228">
        <f>IF(N3434="nulová",J3434,0)</f>
        <v>0</v>
      </c>
      <c r="BJ3434" s="20" t="s">
        <v>78</v>
      </c>
      <c r="BK3434" s="228">
        <f>ROUND(I3434*H3434,2)</f>
        <v>0</v>
      </c>
      <c r="BL3434" s="20" t="s">
        <v>308</v>
      </c>
      <c r="BM3434" s="227" t="s">
        <v>5437</v>
      </c>
    </row>
    <row r="3435" s="14" customFormat="1">
      <c r="A3435" s="14"/>
      <c r="B3435" s="245"/>
      <c r="C3435" s="246"/>
      <c r="D3435" s="236" t="s">
        <v>192</v>
      </c>
      <c r="E3435" s="247" t="s">
        <v>19</v>
      </c>
      <c r="F3435" s="248" t="s">
        <v>5438</v>
      </c>
      <c r="G3435" s="246"/>
      <c r="H3435" s="249">
        <v>1</v>
      </c>
      <c r="I3435" s="250"/>
      <c r="J3435" s="246"/>
      <c r="K3435" s="246"/>
      <c r="L3435" s="251"/>
      <c r="M3435" s="252"/>
      <c r="N3435" s="253"/>
      <c r="O3435" s="253"/>
      <c r="P3435" s="253"/>
      <c r="Q3435" s="253"/>
      <c r="R3435" s="253"/>
      <c r="S3435" s="253"/>
      <c r="T3435" s="25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5" t="s">
        <v>192</v>
      </c>
      <c r="AU3435" s="255" t="s">
        <v>80</v>
      </c>
      <c r="AV3435" s="14" t="s">
        <v>80</v>
      </c>
      <c r="AW3435" s="14" t="s">
        <v>194</v>
      </c>
      <c r="AX3435" s="14" t="s">
        <v>71</v>
      </c>
      <c r="AY3435" s="255" t="s">
        <v>181</v>
      </c>
    </row>
    <row r="3436" s="2" customFormat="1" ht="24.15" customHeight="1">
      <c r="A3436" s="41"/>
      <c r="B3436" s="42"/>
      <c r="C3436" s="278" t="s">
        <v>5439</v>
      </c>
      <c r="D3436" s="278" t="s">
        <v>296</v>
      </c>
      <c r="E3436" s="279" t="s">
        <v>5440</v>
      </c>
      <c r="F3436" s="280" t="s">
        <v>5441</v>
      </c>
      <c r="G3436" s="281" t="s">
        <v>420</v>
      </c>
      <c r="H3436" s="282">
        <v>1</v>
      </c>
      <c r="I3436" s="283"/>
      <c r="J3436" s="284">
        <f>ROUND(I3436*H3436,2)</f>
        <v>0</v>
      </c>
      <c r="K3436" s="280" t="s">
        <v>19</v>
      </c>
      <c r="L3436" s="285"/>
      <c r="M3436" s="286" t="s">
        <v>19</v>
      </c>
      <c r="N3436" s="287" t="s">
        <v>42</v>
      </c>
      <c r="O3436" s="87"/>
      <c r="P3436" s="225">
        <f>O3436*H3436</f>
        <v>0</v>
      </c>
      <c r="Q3436" s="225">
        <v>0.0033500000000000001</v>
      </c>
      <c r="R3436" s="225">
        <f>Q3436*H3436</f>
        <v>0.0033500000000000001</v>
      </c>
      <c r="S3436" s="225">
        <v>0</v>
      </c>
      <c r="T3436" s="226">
        <f>S3436*H3436</f>
        <v>0</v>
      </c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R3436" s="227" t="s">
        <v>410</v>
      </c>
      <c r="AT3436" s="227" t="s">
        <v>296</v>
      </c>
      <c r="AU3436" s="227" t="s">
        <v>80</v>
      </c>
      <c r="AY3436" s="20" t="s">
        <v>181</v>
      </c>
      <c r="BE3436" s="228">
        <f>IF(N3436="základní",J3436,0)</f>
        <v>0</v>
      </c>
      <c r="BF3436" s="228">
        <f>IF(N3436="snížená",J3436,0)</f>
        <v>0</v>
      </c>
      <c r="BG3436" s="228">
        <f>IF(N3436="zákl. přenesená",J3436,0)</f>
        <v>0</v>
      </c>
      <c r="BH3436" s="228">
        <f>IF(N3436="sníž. přenesená",J3436,0)</f>
        <v>0</v>
      </c>
      <c r="BI3436" s="228">
        <f>IF(N3436="nulová",J3436,0)</f>
        <v>0</v>
      </c>
      <c r="BJ3436" s="20" t="s">
        <v>78</v>
      </c>
      <c r="BK3436" s="228">
        <f>ROUND(I3436*H3436,2)</f>
        <v>0</v>
      </c>
      <c r="BL3436" s="20" t="s">
        <v>308</v>
      </c>
      <c r="BM3436" s="227" t="s">
        <v>5442</v>
      </c>
    </row>
    <row r="3437" s="14" customFormat="1">
      <c r="A3437" s="14"/>
      <c r="B3437" s="245"/>
      <c r="C3437" s="246"/>
      <c r="D3437" s="236" t="s">
        <v>192</v>
      </c>
      <c r="E3437" s="247" t="s">
        <v>19</v>
      </c>
      <c r="F3437" s="248" t="s">
        <v>5443</v>
      </c>
      <c r="G3437" s="246"/>
      <c r="H3437" s="249">
        <v>1</v>
      </c>
      <c r="I3437" s="250"/>
      <c r="J3437" s="246"/>
      <c r="K3437" s="246"/>
      <c r="L3437" s="251"/>
      <c r="M3437" s="252"/>
      <c r="N3437" s="253"/>
      <c r="O3437" s="253"/>
      <c r="P3437" s="253"/>
      <c r="Q3437" s="253"/>
      <c r="R3437" s="253"/>
      <c r="S3437" s="253"/>
      <c r="T3437" s="25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55" t="s">
        <v>192</v>
      </c>
      <c r="AU3437" s="255" t="s">
        <v>80</v>
      </c>
      <c r="AV3437" s="14" t="s">
        <v>80</v>
      </c>
      <c r="AW3437" s="14" t="s">
        <v>194</v>
      </c>
      <c r="AX3437" s="14" t="s">
        <v>71</v>
      </c>
      <c r="AY3437" s="255" t="s">
        <v>181</v>
      </c>
    </row>
    <row r="3438" s="2" customFormat="1" ht="24.15" customHeight="1">
      <c r="A3438" s="41"/>
      <c r="B3438" s="42"/>
      <c r="C3438" s="278" t="s">
        <v>5444</v>
      </c>
      <c r="D3438" s="278" t="s">
        <v>296</v>
      </c>
      <c r="E3438" s="279" t="s">
        <v>5445</v>
      </c>
      <c r="F3438" s="280" t="s">
        <v>5446</v>
      </c>
      <c r="G3438" s="281" t="s">
        <v>420</v>
      </c>
      <c r="H3438" s="282">
        <v>1</v>
      </c>
      <c r="I3438" s="283"/>
      <c r="J3438" s="284">
        <f>ROUND(I3438*H3438,2)</f>
        <v>0</v>
      </c>
      <c r="K3438" s="280" t="s">
        <v>19</v>
      </c>
      <c r="L3438" s="285"/>
      <c r="M3438" s="286" t="s">
        <v>19</v>
      </c>
      <c r="N3438" s="287" t="s">
        <v>42</v>
      </c>
      <c r="O3438" s="87"/>
      <c r="P3438" s="225">
        <f>O3438*H3438</f>
        <v>0</v>
      </c>
      <c r="Q3438" s="225">
        <v>0.0033500000000000001</v>
      </c>
      <c r="R3438" s="225">
        <f>Q3438*H3438</f>
        <v>0.0033500000000000001</v>
      </c>
      <c r="S3438" s="225">
        <v>0</v>
      </c>
      <c r="T3438" s="226">
        <f>S3438*H3438</f>
        <v>0</v>
      </c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R3438" s="227" t="s">
        <v>410</v>
      </c>
      <c r="AT3438" s="227" t="s">
        <v>296</v>
      </c>
      <c r="AU3438" s="227" t="s">
        <v>80</v>
      </c>
      <c r="AY3438" s="20" t="s">
        <v>181</v>
      </c>
      <c r="BE3438" s="228">
        <f>IF(N3438="základní",J3438,0)</f>
        <v>0</v>
      </c>
      <c r="BF3438" s="228">
        <f>IF(N3438="snížená",J3438,0)</f>
        <v>0</v>
      </c>
      <c r="BG3438" s="228">
        <f>IF(N3438="zákl. přenesená",J3438,0)</f>
        <v>0</v>
      </c>
      <c r="BH3438" s="228">
        <f>IF(N3438="sníž. přenesená",J3438,0)</f>
        <v>0</v>
      </c>
      <c r="BI3438" s="228">
        <f>IF(N3438="nulová",J3438,0)</f>
        <v>0</v>
      </c>
      <c r="BJ3438" s="20" t="s">
        <v>78</v>
      </c>
      <c r="BK3438" s="228">
        <f>ROUND(I3438*H3438,2)</f>
        <v>0</v>
      </c>
      <c r="BL3438" s="20" t="s">
        <v>308</v>
      </c>
      <c r="BM3438" s="227" t="s">
        <v>5447</v>
      </c>
    </row>
    <row r="3439" s="14" customFormat="1">
      <c r="A3439" s="14"/>
      <c r="B3439" s="245"/>
      <c r="C3439" s="246"/>
      <c r="D3439" s="236" t="s">
        <v>192</v>
      </c>
      <c r="E3439" s="247" t="s">
        <v>19</v>
      </c>
      <c r="F3439" s="248" t="s">
        <v>5448</v>
      </c>
      <c r="G3439" s="246"/>
      <c r="H3439" s="249">
        <v>1</v>
      </c>
      <c r="I3439" s="250"/>
      <c r="J3439" s="246"/>
      <c r="K3439" s="246"/>
      <c r="L3439" s="251"/>
      <c r="M3439" s="252"/>
      <c r="N3439" s="253"/>
      <c r="O3439" s="253"/>
      <c r="P3439" s="253"/>
      <c r="Q3439" s="253"/>
      <c r="R3439" s="253"/>
      <c r="S3439" s="253"/>
      <c r="T3439" s="25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T3439" s="255" t="s">
        <v>192</v>
      </c>
      <c r="AU3439" s="255" t="s">
        <v>80</v>
      </c>
      <c r="AV3439" s="14" t="s">
        <v>80</v>
      </c>
      <c r="AW3439" s="14" t="s">
        <v>194</v>
      </c>
      <c r="AX3439" s="14" t="s">
        <v>71</v>
      </c>
      <c r="AY3439" s="255" t="s">
        <v>181</v>
      </c>
    </row>
    <row r="3440" s="2" customFormat="1" ht="24.15" customHeight="1">
      <c r="A3440" s="41"/>
      <c r="B3440" s="42"/>
      <c r="C3440" s="278" t="s">
        <v>5449</v>
      </c>
      <c r="D3440" s="278" t="s">
        <v>296</v>
      </c>
      <c r="E3440" s="279" t="s">
        <v>5450</v>
      </c>
      <c r="F3440" s="280" t="s">
        <v>5451</v>
      </c>
      <c r="G3440" s="281" t="s">
        <v>420</v>
      </c>
      <c r="H3440" s="282">
        <v>1</v>
      </c>
      <c r="I3440" s="283"/>
      <c r="J3440" s="284">
        <f>ROUND(I3440*H3440,2)</f>
        <v>0</v>
      </c>
      <c r="K3440" s="280" t="s">
        <v>19</v>
      </c>
      <c r="L3440" s="285"/>
      <c r="M3440" s="286" t="s">
        <v>19</v>
      </c>
      <c r="N3440" s="287" t="s">
        <v>42</v>
      </c>
      <c r="O3440" s="87"/>
      <c r="P3440" s="225">
        <f>O3440*H3440</f>
        <v>0</v>
      </c>
      <c r="Q3440" s="225">
        <v>0.0033500000000000001</v>
      </c>
      <c r="R3440" s="225">
        <f>Q3440*H3440</f>
        <v>0.0033500000000000001</v>
      </c>
      <c r="S3440" s="225">
        <v>0</v>
      </c>
      <c r="T3440" s="226">
        <f>S3440*H3440</f>
        <v>0</v>
      </c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R3440" s="227" t="s">
        <v>410</v>
      </c>
      <c r="AT3440" s="227" t="s">
        <v>296</v>
      </c>
      <c r="AU3440" s="227" t="s">
        <v>80</v>
      </c>
      <c r="AY3440" s="20" t="s">
        <v>181</v>
      </c>
      <c r="BE3440" s="228">
        <f>IF(N3440="základní",J3440,0)</f>
        <v>0</v>
      </c>
      <c r="BF3440" s="228">
        <f>IF(N3440="snížená",J3440,0)</f>
        <v>0</v>
      </c>
      <c r="BG3440" s="228">
        <f>IF(N3440="zákl. přenesená",J3440,0)</f>
        <v>0</v>
      </c>
      <c r="BH3440" s="228">
        <f>IF(N3440="sníž. přenesená",J3440,0)</f>
        <v>0</v>
      </c>
      <c r="BI3440" s="228">
        <f>IF(N3440="nulová",J3440,0)</f>
        <v>0</v>
      </c>
      <c r="BJ3440" s="20" t="s">
        <v>78</v>
      </c>
      <c r="BK3440" s="228">
        <f>ROUND(I3440*H3440,2)</f>
        <v>0</v>
      </c>
      <c r="BL3440" s="20" t="s">
        <v>308</v>
      </c>
      <c r="BM3440" s="227" t="s">
        <v>5452</v>
      </c>
    </row>
    <row r="3441" s="14" customFormat="1">
      <c r="A3441" s="14"/>
      <c r="B3441" s="245"/>
      <c r="C3441" s="246"/>
      <c r="D3441" s="236" t="s">
        <v>192</v>
      </c>
      <c r="E3441" s="247" t="s">
        <v>19</v>
      </c>
      <c r="F3441" s="248" t="s">
        <v>5453</v>
      </c>
      <c r="G3441" s="246"/>
      <c r="H3441" s="249">
        <v>1</v>
      </c>
      <c r="I3441" s="250"/>
      <c r="J3441" s="246"/>
      <c r="K3441" s="246"/>
      <c r="L3441" s="251"/>
      <c r="M3441" s="252"/>
      <c r="N3441" s="253"/>
      <c r="O3441" s="253"/>
      <c r="P3441" s="253"/>
      <c r="Q3441" s="253"/>
      <c r="R3441" s="253"/>
      <c r="S3441" s="253"/>
      <c r="T3441" s="25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5" t="s">
        <v>192</v>
      </c>
      <c r="AU3441" s="255" t="s">
        <v>80</v>
      </c>
      <c r="AV3441" s="14" t="s">
        <v>80</v>
      </c>
      <c r="AW3441" s="14" t="s">
        <v>194</v>
      </c>
      <c r="AX3441" s="14" t="s">
        <v>71</v>
      </c>
      <c r="AY3441" s="255" t="s">
        <v>181</v>
      </c>
    </row>
    <row r="3442" s="2" customFormat="1" ht="24.15" customHeight="1">
      <c r="A3442" s="41"/>
      <c r="B3442" s="42"/>
      <c r="C3442" s="278" t="s">
        <v>5454</v>
      </c>
      <c r="D3442" s="278" t="s">
        <v>296</v>
      </c>
      <c r="E3442" s="279" t="s">
        <v>5455</v>
      </c>
      <c r="F3442" s="280" t="s">
        <v>5456</v>
      </c>
      <c r="G3442" s="281" t="s">
        <v>420</v>
      </c>
      <c r="H3442" s="282">
        <v>1</v>
      </c>
      <c r="I3442" s="283"/>
      <c r="J3442" s="284">
        <f>ROUND(I3442*H3442,2)</f>
        <v>0</v>
      </c>
      <c r="K3442" s="280" t="s">
        <v>19</v>
      </c>
      <c r="L3442" s="285"/>
      <c r="M3442" s="286" t="s">
        <v>19</v>
      </c>
      <c r="N3442" s="287" t="s">
        <v>42</v>
      </c>
      <c r="O3442" s="87"/>
      <c r="P3442" s="225">
        <f>O3442*H3442</f>
        <v>0</v>
      </c>
      <c r="Q3442" s="225">
        <v>0.0028800000000000002</v>
      </c>
      <c r="R3442" s="225">
        <f>Q3442*H3442</f>
        <v>0.0028800000000000002</v>
      </c>
      <c r="S3442" s="225">
        <v>0</v>
      </c>
      <c r="T3442" s="226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7" t="s">
        <v>410</v>
      </c>
      <c r="AT3442" s="227" t="s">
        <v>296</v>
      </c>
      <c r="AU3442" s="227" t="s">
        <v>80</v>
      </c>
      <c r="AY3442" s="20" t="s">
        <v>181</v>
      </c>
      <c r="BE3442" s="228">
        <f>IF(N3442="základní",J3442,0)</f>
        <v>0</v>
      </c>
      <c r="BF3442" s="228">
        <f>IF(N3442="snížená",J3442,0)</f>
        <v>0</v>
      </c>
      <c r="BG3442" s="228">
        <f>IF(N3442="zákl. přenesená",J3442,0)</f>
        <v>0</v>
      </c>
      <c r="BH3442" s="228">
        <f>IF(N3442="sníž. přenesená",J3442,0)</f>
        <v>0</v>
      </c>
      <c r="BI3442" s="228">
        <f>IF(N3442="nulová",J3442,0)</f>
        <v>0</v>
      </c>
      <c r="BJ3442" s="20" t="s">
        <v>78</v>
      </c>
      <c r="BK3442" s="228">
        <f>ROUND(I3442*H3442,2)</f>
        <v>0</v>
      </c>
      <c r="BL3442" s="20" t="s">
        <v>308</v>
      </c>
      <c r="BM3442" s="227" t="s">
        <v>5457</v>
      </c>
    </row>
    <row r="3443" s="14" customFormat="1">
      <c r="A3443" s="14"/>
      <c r="B3443" s="245"/>
      <c r="C3443" s="246"/>
      <c r="D3443" s="236" t="s">
        <v>192</v>
      </c>
      <c r="E3443" s="247" t="s">
        <v>19</v>
      </c>
      <c r="F3443" s="248" t="s">
        <v>5458</v>
      </c>
      <c r="G3443" s="246"/>
      <c r="H3443" s="249">
        <v>1</v>
      </c>
      <c r="I3443" s="250"/>
      <c r="J3443" s="246"/>
      <c r="K3443" s="246"/>
      <c r="L3443" s="251"/>
      <c r="M3443" s="252"/>
      <c r="N3443" s="253"/>
      <c r="O3443" s="253"/>
      <c r="P3443" s="253"/>
      <c r="Q3443" s="253"/>
      <c r="R3443" s="253"/>
      <c r="S3443" s="253"/>
      <c r="T3443" s="25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55" t="s">
        <v>192</v>
      </c>
      <c r="AU3443" s="255" t="s">
        <v>80</v>
      </c>
      <c r="AV3443" s="14" t="s">
        <v>80</v>
      </c>
      <c r="AW3443" s="14" t="s">
        <v>194</v>
      </c>
      <c r="AX3443" s="14" t="s">
        <v>71</v>
      </c>
      <c r="AY3443" s="255" t="s">
        <v>181</v>
      </c>
    </row>
    <row r="3444" s="2" customFormat="1" ht="37.8" customHeight="1">
      <c r="A3444" s="41"/>
      <c r="B3444" s="42"/>
      <c r="C3444" s="216" t="s">
        <v>5459</v>
      </c>
      <c r="D3444" s="216" t="s">
        <v>183</v>
      </c>
      <c r="E3444" s="217" t="s">
        <v>5460</v>
      </c>
      <c r="F3444" s="218" t="s">
        <v>5461</v>
      </c>
      <c r="G3444" s="219" t="s">
        <v>420</v>
      </c>
      <c r="H3444" s="220">
        <v>4</v>
      </c>
      <c r="I3444" s="221"/>
      <c r="J3444" s="222">
        <f>ROUND(I3444*H3444,2)</f>
        <v>0</v>
      </c>
      <c r="K3444" s="218" t="s">
        <v>187</v>
      </c>
      <c r="L3444" s="47"/>
      <c r="M3444" s="223" t="s">
        <v>19</v>
      </c>
      <c r="N3444" s="224" t="s">
        <v>42</v>
      </c>
      <c r="O3444" s="87"/>
      <c r="P3444" s="225">
        <f>O3444*H3444</f>
        <v>0</v>
      </c>
      <c r="Q3444" s="225">
        <v>0</v>
      </c>
      <c r="R3444" s="225">
        <f>Q3444*H3444</f>
        <v>0</v>
      </c>
      <c r="S3444" s="225">
        <v>0.17399999999999999</v>
      </c>
      <c r="T3444" s="226">
        <f>S3444*H3444</f>
        <v>0.69599999999999995</v>
      </c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R3444" s="227" t="s">
        <v>308</v>
      </c>
      <c r="AT3444" s="227" t="s">
        <v>183</v>
      </c>
      <c r="AU3444" s="227" t="s">
        <v>80</v>
      </c>
      <c r="AY3444" s="20" t="s">
        <v>181</v>
      </c>
      <c r="BE3444" s="228">
        <f>IF(N3444="základní",J3444,0)</f>
        <v>0</v>
      </c>
      <c r="BF3444" s="228">
        <f>IF(N3444="snížená",J3444,0)</f>
        <v>0</v>
      </c>
      <c r="BG3444" s="228">
        <f>IF(N3444="zákl. přenesená",J3444,0)</f>
        <v>0</v>
      </c>
      <c r="BH3444" s="228">
        <f>IF(N3444="sníž. přenesená",J3444,0)</f>
        <v>0</v>
      </c>
      <c r="BI3444" s="228">
        <f>IF(N3444="nulová",J3444,0)</f>
        <v>0</v>
      </c>
      <c r="BJ3444" s="20" t="s">
        <v>78</v>
      </c>
      <c r="BK3444" s="228">
        <f>ROUND(I3444*H3444,2)</f>
        <v>0</v>
      </c>
      <c r="BL3444" s="20" t="s">
        <v>308</v>
      </c>
      <c r="BM3444" s="227" t="s">
        <v>5462</v>
      </c>
    </row>
    <row r="3445" s="2" customFormat="1">
      <c r="A3445" s="41"/>
      <c r="B3445" s="42"/>
      <c r="C3445" s="43"/>
      <c r="D3445" s="229" t="s">
        <v>190</v>
      </c>
      <c r="E3445" s="43"/>
      <c r="F3445" s="230" t="s">
        <v>5463</v>
      </c>
      <c r="G3445" s="43"/>
      <c r="H3445" s="43"/>
      <c r="I3445" s="231"/>
      <c r="J3445" s="43"/>
      <c r="K3445" s="43"/>
      <c r="L3445" s="47"/>
      <c r="M3445" s="232"/>
      <c r="N3445" s="233"/>
      <c r="O3445" s="87"/>
      <c r="P3445" s="87"/>
      <c r="Q3445" s="87"/>
      <c r="R3445" s="87"/>
      <c r="S3445" s="87"/>
      <c r="T3445" s="88"/>
      <c r="U3445" s="41"/>
      <c r="V3445" s="41"/>
      <c r="W3445" s="41"/>
      <c r="X3445" s="41"/>
      <c r="Y3445" s="41"/>
      <c r="Z3445" s="41"/>
      <c r="AA3445" s="41"/>
      <c r="AB3445" s="41"/>
      <c r="AC3445" s="41"/>
      <c r="AD3445" s="41"/>
      <c r="AE3445" s="41"/>
      <c r="AT3445" s="20" t="s">
        <v>190</v>
      </c>
      <c r="AU3445" s="20" t="s">
        <v>80</v>
      </c>
    </row>
    <row r="3446" s="14" customFormat="1">
      <c r="A3446" s="14"/>
      <c r="B3446" s="245"/>
      <c r="C3446" s="246"/>
      <c r="D3446" s="236" t="s">
        <v>192</v>
      </c>
      <c r="E3446" s="247" t="s">
        <v>19</v>
      </c>
      <c r="F3446" s="248" t="s">
        <v>5464</v>
      </c>
      <c r="G3446" s="246"/>
      <c r="H3446" s="249">
        <v>1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5" t="s">
        <v>192</v>
      </c>
      <c r="AU3446" s="255" t="s">
        <v>80</v>
      </c>
      <c r="AV3446" s="14" t="s">
        <v>80</v>
      </c>
      <c r="AW3446" s="14" t="s">
        <v>194</v>
      </c>
      <c r="AX3446" s="14" t="s">
        <v>71</v>
      </c>
      <c r="AY3446" s="255" t="s">
        <v>181</v>
      </c>
    </row>
    <row r="3447" s="14" customFormat="1">
      <c r="A3447" s="14"/>
      <c r="B3447" s="245"/>
      <c r="C3447" s="246"/>
      <c r="D3447" s="236" t="s">
        <v>192</v>
      </c>
      <c r="E3447" s="247" t="s">
        <v>19</v>
      </c>
      <c r="F3447" s="248" t="s">
        <v>5465</v>
      </c>
      <c r="G3447" s="246"/>
      <c r="H3447" s="249">
        <v>3</v>
      </c>
      <c r="I3447" s="250"/>
      <c r="J3447" s="246"/>
      <c r="K3447" s="246"/>
      <c r="L3447" s="251"/>
      <c r="M3447" s="252"/>
      <c r="N3447" s="253"/>
      <c r="O3447" s="253"/>
      <c r="P3447" s="253"/>
      <c r="Q3447" s="253"/>
      <c r="R3447" s="253"/>
      <c r="S3447" s="253"/>
      <c r="T3447" s="25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5" t="s">
        <v>192</v>
      </c>
      <c r="AU3447" s="255" t="s">
        <v>80</v>
      </c>
      <c r="AV3447" s="14" t="s">
        <v>80</v>
      </c>
      <c r="AW3447" s="14" t="s">
        <v>194</v>
      </c>
      <c r="AX3447" s="14" t="s">
        <v>71</v>
      </c>
      <c r="AY3447" s="255" t="s">
        <v>181</v>
      </c>
    </row>
    <row r="3448" s="2" customFormat="1" ht="16.5" customHeight="1">
      <c r="A3448" s="41"/>
      <c r="B3448" s="42"/>
      <c r="C3448" s="216" t="s">
        <v>5466</v>
      </c>
      <c r="D3448" s="216" t="s">
        <v>183</v>
      </c>
      <c r="E3448" s="217" t="s">
        <v>5467</v>
      </c>
      <c r="F3448" s="218" t="s">
        <v>5468</v>
      </c>
      <c r="G3448" s="219" t="s">
        <v>2255</v>
      </c>
      <c r="H3448" s="220">
        <v>1</v>
      </c>
      <c r="I3448" s="221"/>
      <c r="J3448" s="222">
        <f>ROUND(I3448*H3448,2)</f>
        <v>0</v>
      </c>
      <c r="K3448" s="218" t="s">
        <v>19</v>
      </c>
      <c r="L3448" s="47"/>
      <c r="M3448" s="223" t="s">
        <v>19</v>
      </c>
      <c r="N3448" s="224" t="s">
        <v>42</v>
      </c>
      <c r="O3448" s="87"/>
      <c r="P3448" s="225">
        <f>O3448*H3448</f>
        <v>0</v>
      </c>
      <c r="Q3448" s="225">
        <v>0</v>
      </c>
      <c r="R3448" s="225">
        <f>Q3448*H3448</f>
        <v>0</v>
      </c>
      <c r="S3448" s="225">
        <v>0.14999999999999999</v>
      </c>
      <c r="T3448" s="226">
        <f>S3448*H3448</f>
        <v>0.14999999999999999</v>
      </c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R3448" s="227" t="s">
        <v>308</v>
      </c>
      <c r="AT3448" s="227" t="s">
        <v>183</v>
      </c>
      <c r="AU3448" s="227" t="s">
        <v>80</v>
      </c>
      <c r="AY3448" s="20" t="s">
        <v>181</v>
      </c>
      <c r="BE3448" s="228">
        <f>IF(N3448="základní",J3448,0)</f>
        <v>0</v>
      </c>
      <c r="BF3448" s="228">
        <f>IF(N3448="snížená",J3448,0)</f>
        <v>0</v>
      </c>
      <c r="BG3448" s="228">
        <f>IF(N3448="zákl. přenesená",J3448,0)</f>
        <v>0</v>
      </c>
      <c r="BH3448" s="228">
        <f>IF(N3448="sníž. přenesená",J3448,0)</f>
        <v>0</v>
      </c>
      <c r="BI3448" s="228">
        <f>IF(N3448="nulová",J3448,0)</f>
        <v>0</v>
      </c>
      <c r="BJ3448" s="20" t="s">
        <v>78</v>
      </c>
      <c r="BK3448" s="228">
        <f>ROUND(I3448*H3448,2)</f>
        <v>0</v>
      </c>
      <c r="BL3448" s="20" t="s">
        <v>308</v>
      </c>
      <c r="BM3448" s="227" t="s">
        <v>5469</v>
      </c>
    </row>
    <row r="3449" s="2" customFormat="1" ht="16.5" customHeight="1">
      <c r="A3449" s="41"/>
      <c r="B3449" s="42"/>
      <c r="C3449" s="216" t="s">
        <v>5470</v>
      </c>
      <c r="D3449" s="216" t="s">
        <v>183</v>
      </c>
      <c r="E3449" s="217" t="s">
        <v>5471</v>
      </c>
      <c r="F3449" s="218" t="s">
        <v>5472</v>
      </c>
      <c r="G3449" s="219" t="s">
        <v>2255</v>
      </c>
      <c r="H3449" s="220">
        <v>1</v>
      </c>
      <c r="I3449" s="221"/>
      <c r="J3449" s="222">
        <f>ROUND(I3449*H3449,2)</f>
        <v>0</v>
      </c>
      <c r="K3449" s="218" t="s">
        <v>19</v>
      </c>
      <c r="L3449" s="47"/>
      <c r="M3449" s="223" t="s">
        <v>19</v>
      </c>
      <c r="N3449" s="224" t="s">
        <v>42</v>
      </c>
      <c r="O3449" s="87"/>
      <c r="P3449" s="225">
        <f>O3449*H3449</f>
        <v>0</v>
      </c>
      <c r="Q3449" s="225">
        <v>0</v>
      </c>
      <c r="R3449" s="225">
        <f>Q3449*H3449</f>
        <v>0</v>
      </c>
      <c r="S3449" s="225">
        <v>0.14999999999999999</v>
      </c>
      <c r="T3449" s="226">
        <f>S3449*H3449</f>
        <v>0.14999999999999999</v>
      </c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R3449" s="227" t="s">
        <v>308</v>
      </c>
      <c r="AT3449" s="227" t="s">
        <v>183</v>
      </c>
      <c r="AU3449" s="227" t="s">
        <v>80</v>
      </c>
      <c r="AY3449" s="20" t="s">
        <v>181</v>
      </c>
      <c r="BE3449" s="228">
        <f>IF(N3449="základní",J3449,0)</f>
        <v>0</v>
      </c>
      <c r="BF3449" s="228">
        <f>IF(N3449="snížená",J3449,0)</f>
        <v>0</v>
      </c>
      <c r="BG3449" s="228">
        <f>IF(N3449="zákl. přenesená",J3449,0)</f>
        <v>0</v>
      </c>
      <c r="BH3449" s="228">
        <f>IF(N3449="sníž. přenesená",J3449,0)</f>
        <v>0</v>
      </c>
      <c r="BI3449" s="228">
        <f>IF(N3449="nulová",J3449,0)</f>
        <v>0</v>
      </c>
      <c r="BJ3449" s="20" t="s">
        <v>78</v>
      </c>
      <c r="BK3449" s="228">
        <f>ROUND(I3449*H3449,2)</f>
        <v>0</v>
      </c>
      <c r="BL3449" s="20" t="s">
        <v>308</v>
      </c>
      <c r="BM3449" s="227" t="s">
        <v>5473</v>
      </c>
    </row>
    <row r="3450" s="2" customFormat="1" ht="24.15" customHeight="1">
      <c r="A3450" s="41"/>
      <c r="B3450" s="42"/>
      <c r="C3450" s="216" t="s">
        <v>5474</v>
      </c>
      <c r="D3450" s="216" t="s">
        <v>183</v>
      </c>
      <c r="E3450" s="217" t="s">
        <v>5475</v>
      </c>
      <c r="F3450" s="218" t="s">
        <v>5476</v>
      </c>
      <c r="G3450" s="219" t="s">
        <v>420</v>
      </c>
      <c r="H3450" s="220">
        <v>1</v>
      </c>
      <c r="I3450" s="221"/>
      <c r="J3450" s="222">
        <f>ROUND(I3450*H3450,2)</f>
        <v>0</v>
      </c>
      <c r="K3450" s="218" t="s">
        <v>19</v>
      </c>
      <c r="L3450" s="47"/>
      <c r="M3450" s="223" t="s">
        <v>19</v>
      </c>
      <c r="N3450" s="224" t="s">
        <v>42</v>
      </c>
      <c r="O3450" s="87"/>
      <c r="P3450" s="225">
        <f>O3450*H3450</f>
        <v>0</v>
      </c>
      <c r="Q3450" s="225">
        <v>0</v>
      </c>
      <c r="R3450" s="225">
        <f>Q3450*H3450</f>
        <v>0</v>
      </c>
      <c r="S3450" s="225">
        <v>0.050000000000000003</v>
      </c>
      <c r="T3450" s="226">
        <f>S3450*H3450</f>
        <v>0.050000000000000003</v>
      </c>
      <c r="U3450" s="41"/>
      <c r="V3450" s="41"/>
      <c r="W3450" s="41"/>
      <c r="X3450" s="41"/>
      <c r="Y3450" s="41"/>
      <c r="Z3450" s="41"/>
      <c r="AA3450" s="41"/>
      <c r="AB3450" s="41"/>
      <c r="AC3450" s="41"/>
      <c r="AD3450" s="41"/>
      <c r="AE3450" s="41"/>
      <c r="AR3450" s="227" t="s">
        <v>308</v>
      </c>
      <c r="AT3450" s="227" t="s">
        <v>183</v>
      </c>
      <c r="AU3450" s="227" t="s">
        <v>80</v>
      </c>
      <c r="AY3450" s="20" t="s">
        <v>181</v>
      </c>
      <c r="BE3450" s="228">
        <f>IF(N3450="základní",J3450,0)</f>
        <v>0</v>
      </c>
      <c r="BF3450" s="228">
        <f>IF(N3450="snížená",J3450,0)</f>
        <v>0</v>
      </c>
      <c r="BG3450" s="228">
        <f>IF(N3450="zákl. přenesená",J3450,0)</f>
        <v>0</v>
      </c>
      <c r="BH3450" s="228">
        <f>IF(N3450="sníž. přenesená",J3450,0)</f>
        <v>0</v>
      </c>
      <c r="BI3450" s="228">
        <f>IF(N3450="nulová",J3450,0)</f>
        <v>0</v>
      </c>
      <c r="BJ3450" s="20" t="s">
        <v>78</v>
      </c>
      <c r="BK3450" s="228">
        <f>ROUND(I3450*H3450,2)</f>
        <v>0</v>
      </c>
      <c r="BL3450" s="20" t="s">
        <v>308</v>
      </c>
      <c r="BM3450" s="227" t="s">
        <v>5477</v>
      </c>
    </row>
    <row r="3451" s="2" customFormat="1" ht="16.5" customHeight="1">
      <c r="A3451" s="41"/>
      <c r="B3451" s="42"/>
      <c r="C3451" s="216" t="s">
        <v>5478</v>
      </c>
      <c r="D3451" s="216" t="s">
        <v>183</v>
      </c>
      <c r="E3451" s="217" t="s">
        <v>5479</v>
      </c>
      <c r="F3451" s="218" t="s">
        <v>5480</v>
      </c>
      <c r="G3451" s="219" t="s">
        <v>420</v>
      </c>
      <c r="H3451" s="220">
        <v>1</v>
      </c>
      <c r="I3451" s="221"/>
      <c r="J3451" s="222">
        <f>ROUND(I3451*H3451,2)</f>
        <v>0</v>
      </c>
      <c r="K3451" s="218" t="s">
        <v>19</v>
      </c>
      <c r="L3451" s="47"/>
      <c r="M3451" s="223" t="s">
        <v>19</v>
      </c>
      <c r="N3451" s="224" t="s">
        <v>42</v>
      </c>
      <c r="O3451" s="87"/>
      <c r="P3451" s="225">
        <f>O3451*H3451</f>
        <v>0</v>
      </c>
      <c r="Q3451" s="225">
        <v>0</v>
      </c>
      <c r="R3451" s="225">
        <f>Q3451*H3451</f>
        <v>0</v>
      </c>
      <c r="S3451" s="225">
        <v>0.040000000000000001</v>
      </c>
      <c r="T3451" s="226">
        <f>S3451*H3451</f>
        <v>0.040000000000000001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7" t="s">
        <v>308</v>
      </c>
      <c r="AT3451" s="227" t="s">
        <v>183</v>
      </c>
      <c r="AU3451" s="227" t="s">
        <v>80</v>
      </c>
      <c r="AY3451" s="20" t="s">
        <v>181</v>
      </c>
      <c r="BE3451" s="228">
        <f>IF(N3451="základní",J3451,0)</f>
        <v>0</v>
      </c>
      <c r="BF3451" s="228">
        <f>IF(N3451="snížená",J3451,0)</f>
        <v>0</v>
      </c>
      <c r="BG3451" s="228">
        <f>IF(N3451="zákl. přenesená",J3451,0)</f>
        <v>0</v>
      </c>
      <c r="BH3451" s="228">
        <f>IF(N3451="sníž. přenesená",J3451,0)</f>
        <v>0</v>
      </c>
      <c r="BI3451" s="228">
        <f>IF(N3451="nulová",J3451,0)</f>
        <v>0</v>
      </c>
      <c r="BJ3451" s="20" t="s">
        <v>78</v>
      </c>
      <c r="BK3451" s="228">
        <f>ROUND(I3451*H3451,2)</f>
        <v>0</v>
      </c>
      <c r="BL3451" s="20" t="s">
        <v>308</v>
      </c>
      <c r="BM3451" s="227" t="s">
        <v>5481</v>
      </c>
    </row>
    <row r="3452" s="2" customFormat="1" ht="16.5" customHeight="1">
      <c r="A3452" s="41"/>
      <c r="B3452" s="42"/>
      <c r="C3452" s="216" t="s">
        <v>5482</v>
      </c>
      <c r="D3452" s="216" t="s">
        <v>183</v>
      </c>
      <c r="E3452" s="217" t="s">
        <v>5483</v>
      </c>
      <c r="F3452" s="218" t="s">
        <v>5484</v>
      </c>
      <c r="G3452" s="219" t="s">
        <v>420</v>
      </c>
      <c r="H3452" s="220">
        <v>1</v>
      </c>
      <c r="I3452" s="221"/>
      <c r="J3452" s="222">
        <f>ROUND(I3452*H3452,2)</f>
        <v>0</v>
      </c>
      <c r="K3452" s="218" t="s">
        <v>19</v>
      </c>
      <c r="L3452" s="47"/>
      <c r="M3452" s="223" t="s">
        <v>19</v>
      </c>
      <c r="N3452" s="224" t="s">
        <v>42</v>
      </c>
      <c r="O3452" s="87"/>
      <c r="P3452" s="225">
        <f>O3452*H3452</f>
        <v>0</v>
      </c>
      <c r="Q3452" s="225">
        <v>0</v>
      </c>
      <c r="R3452" s="225">
        <f>Q3452*H3452</f>
        <v>0</v>
      </c>
      <c r="S3452" s="225">
        <v>0.050000000000000003</v>
      </c>
      <c r="T3452" s="226">
        <f>S3452*H3452</f>
        <v>0.050000000000000003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308</v>
      </c>
      <c r="AT3452" s="227" t="s">
        <v>183</v>
      </c>
      <c r="AU3452" s="227" t="s">
        <v>80</v>
      </c>
      <c r="AY3452" s="20" t="s">
        <v>181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308</v>
      </c>
      <c r="BM3452" s="227" t="s">
        <v>5485</v>
      </c>
    </row>
    <row r="3453" s="2" customFormat="1" ht="16.5" customHeight="1">
      <c r="A3453" s="41"/>
      <c r="B3453" s="42"/>
      <c r="C3453" s="216" t="s">
        <v>5486</v>
      </c>
      <c r="D3453" s="216" t="s">
        <v>183</v>
      </c>
      <c r="E3453" s="217" t="s">
        <v>5487</v>
      </c>
      <c r="F3453" s="218" t="s">
        <v>5488</v>
      </c>
      <c r="G3453" s="219" t="s">
        <v>420</v>
      </c>
      <c r="H3453" s="220">
        <v>1</v>
      </c>
      <c r="I3453" s="221"/>
      <c r="J3453" s="222">
        <f>ROUND(I3453*H3453,2)</f>
        <v>0</v>
      </c>
      <c r="K3453" s="218" t="s">
        <v>19</v>
      </c>
      <c r="L3453" s="47"/>
      <c r="M3453" s="223" t="s">
        <v>19</v>
      </c>
      <c r="N3453" s="224" t="s">
        <v>42</v>
      </c>
      <c r="O3453" s="87"/>
      <c r="P3453" s="225">
        <f>O3453*H3453</f>
        <v>0</v>
      </c>
      <c r="Q3453" s="225">
        <v>0</v>
      </c>
      <c r="R3453" s="225">
        <f>Q3453*H3453</f>
        <v>0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3940</v>
      </c>
      <c r="AT3453" s="227" t="s">
        <v>183</v>
      </c>
      <c r="AU3453" s="227" t="s">
        <v>80</v>
      </c>
      <c r="AY3453" s="20" t="s">
        <v>181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3940</v>
      </c>
      <c r="BM3453" s="227" t="s">
        <v>5489</v>
      </c>
    </row>
    <row r="3454" s="2" customFormat="1" ht="55.5" customHeight="1">
      <c r="A3454" s="41"/>
      <c r="B3454" s="42"/>
      <c r="C3454" s="216" t="s">
        <v>5490</v>
      </c>
      <c r="D3454" s="216" t="s">
        <v>183</v>
      </c>
      <c r="E3454" s="217" t="s">
        <v>5491</v>
      </c>
      <c r="F3454" s="218" t="s">
        <v>5492</v>
      </c>
      <c r="G3454" s="219" t="s">
        <v>256</v>
      </c>
      <c r="H3454" s="220">
        <v>27.760000000000002</v>
      </c>
      <c r="I3454" s="221"/>
      <c r="J3454" s="222">
        <f>ROUND(I3454*H3454,2)</f>
        <v>0</v>
      </c>
      <c r="K3454" s="218" t="s">
        <v>187</v>
      </c>
      <c r="L3454" s="47"/>
      <c r="M3454" s="223" t="s">
        <v>19</v>
      </c>
      <c r="N3454" s="224" t="s">
        <v>42</v>
      </c>
      <c r="O3454" s="87"/>
      <c r="P3454" s="225">
        <f>O3454*H3454</f>
        <v>0</v>
      </c>
      <c r="Q3454" s="225">
        <v>0</v>
      </c>
      <c r="R3454" s="225">
        <f>Q3454*H3454</f>
        <v>0</v>
      </c>
      <c r="S3454" s="225">
        <v>0</v>
      </c>
      <c r="T3454" s="226">
        <f>S3454*H3454</f>
        <v>0</v>
      </c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R3454" s="227" t="s">
        <v>308</v>
      </c>
      <c r="AT3454" s="227" t="s">
        <v>183</v>
      </c>
      <c r="AU3454" s="227" t="s">
        <v>80</v>
      </c>
      <c r="AY3454" s="20" t="s">
        <v>181</v>
      </c>
      <c r="BE3454" s="228">
        <f>IF(N3454="základní",J3454,0)</f>
        <v>0</v>
      </c>
      <c r="BF3454" s="228">
        <f>IF(N3454="snížená",J3454,0)</f>
        <v>0</v>
      </c>
      <c r="BG3454" s="228">
        <f>IF(N3454="zákl. přenesená",J3454,0)</f>
        <v>0</v>
      </c>
      <c r="BH3454" s="228">
        <f>IF(N3454="sníž. přenesená",J3454,0)</f>
        <v>0</v>
      </c>
      <c r="BI3454" s="228">
        <f>IF(N3454="nulová",J3454,0)</f>
        <v>0</v>
      </c>
      <c r="BJ3454" s="20" t="s">
        <v>78</v>
      </c>
      <c r="BK3454" s="228">
        <f>ROUND(I3454*H3454,2)</f>
        <v>0</v>
      </c>
      <c r="BL3454" s="20" t="s">
        <v>308</v>
      </c>
      <c r="BM3454" s="227" t="s">
        <v>5493</v>
      </c>
    </row>
    <row r="3455" s="2" customFormat="1">
      <c r="A3455" s="41"/>
      <c r="B3455" s="42"/>
      <c r="C3455" s="43"/>
      <c r="D3455" s="229" t="s">
        <v>190</v>
      </c>
      <c r="E3455" s="43"/>
      <c r="F3455" s="230" t="s">
        <v>5494</v>
      </c>
      <c r="G3455" s="43"/>
      <c r="H3455" s="43"/>
      <c r="I3455" s="231"/>
      <c r="J3455" s="43"/>
      <c r="K3455" s="43"/>
      <c r="L3455" s="47"/>
      <c r="M3455" s="232"/>
      <c r="N3455" s="233"/>
      <c r="O3455" s="87"/>
      <c r="P3455" s="87"/>
      <c r="Q3455" s="87"/>
      <c r="R3455" s="87"/>
      <c r="S3455" s="87"/>
      <c r="T3455" s="88"/>
      <c r="U3455" s="41"/>
      <c r="V3455" s="41"/>
      <c r="W3455" s="41"/>
      <c r="X3455" s="41"/>
      <c r="Y3455" s="41"/>
      <c r="Z3455" s="41"/>
      <c r="AA3455" s="41"/>
      <c r="AB3455" s="41"/>
      <c r="AC3455" s="41"/>
      <c r="AD3455" s="41"/>
      <c r="AE3455" s="41"/>
      <c r="AT3455" s="20" t="s">
        <v>190</v>
      </c>
      <c r="AU3455" s="20" t="s">
        <v>80</v>
      </c>
    </row>
    <row r="3456" s="12" customFormat="1" ht="22.8" customHeight="1">
      <c r="A3456" s="12"/>
      <c r="B3456" s="200"/>
      <c r="C3456" s="201"/>
      <c r="D3456" s="202" t="s">
        <v>70</v>
      </c>
      <c r="E3456" s="214" t="s">
        <v>5128</v>
      </c>
      <c r="F3456" s="214" t="s">
        <v>5495</v>
      </c>
      <c r="G3456" s="201"/>
      <c r="H3456" s="201"/>
      <c r="I3456" s="204"/>
      <c r="J3456" s="215">
        <f>BK3456</f>
        <v>0</v>
      </c>
      <c r="K3456" s="201"/>
      <c r="L3456" s="206"/>
      <c r="M3456" s="207"/>
      <c r="N3456" s="208"/>
      <c r="O3456" s="208"/>
      <c r="P3456" s="209">
        <f>SUM(P3457:P3666)</f>
        <v>0</v>
      </c>
      <c r="Q3456" s="208"/>
      <c r="R3456" s="209">
        <f>SUM(R3457:R3666)</f>
        <v>8.8625382800000008</v>
      </c>
      <c r="S3456" s="208"/>
      <c r="T3456" s="210">
        <f>SUM(T3457:T3666)</f>
        <v>3.4222400000000004</v>
      </c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R3456" s="211" t="s">
        <v>80</v>
      </c>
      <c r="AT3456" s="212" t="s">
        <v>70</v>
      </c>
      <c r="AU3456" s="212" t="s">
        <v>78</v>
      </c>
      <c r="AY3456" s="211" t="s">
        <v>181</v>
      </c>
      <c r="BK3456" s="213">
        <f>SUM(BK3457:BK3666)</f>
        <v>0</v>
      </c>
    </row>
    <row r="3457" s="2" customFormat="1" ht="37.8" customHeight="1">
      <c r="A3457" s="41"/>
      <c r="B3457" s="42"/>
      <c r="C3457" s="216" t="s">
        <v>5496</v>
      </c>
      <c r="D3457" s="216" t="s">
        <v>183</v>
      </c>
      <c r="E3457" s="217" t="s">
        <v>5497</v>
      </c>
      <c r="F3457" s="218" t="s">
        <v>5498</v>
      </c>
      <c r="G3457" s="219" t="s">
        <v>283</v>
      </c>
      <c r="H3457" s="220">
        <v>7.2320000000000002</v>
      </c>
      <c r="I3457" s="221"/>
      <c r="J3457" s="222">
        <f>ROUND(I3457*H3457,2)</f>
        <v>0</v>
      </c>
      <c r="K3457" s="218" t="s">
        <v>19</v>
      </c>
      <c r="L3457" s="47"/>
      <c r="M3457" s="223" t="s">
        <v>19</v>
      </c>
      <c r="N3457" s="224" t="s">
        <v>42</v>
      </c>
      <c r="O3457" s="87"/>
      <c r="P3457" s="225">
        <f>O3457*H3457</f>
        <v>0</v>
      </c>
      <c r="Q3457" s="225">
        <v>0.00023000000000000001</v>
      </c>
      <c r="R3457" s="225">
        <f>Q3457*H3457</f>
        <v>0.00166336</v>
      </c>
      <c r="S3457" s="225">
        <v>0</v>
      </c>
      <c r="T3457" s="226">
        <f>S3457*H3457</f>
        <v>0</v>
      </c>
      <c r="U3457" s="41"/>
      <c r="V3457" s="41"/>
      <c r="W3457" s="41"/>
      <c r="X3457" s="41"/>
      <c r="Y3457" s="41"/>
      <c r="Z3457" s="41"/>
      <c r="AA3457" s="41"/>
      <c r="AB3457" s="41"/>
      <c r="AC3457" s="41"/>
      <c r="AD3457" s="41"/>
      <c r="AE3457" s="41"/>
      <c r="AR3457" s="227" t="s">
        <v>308</v>
      </c>
      <c r="AT3457" s="227" t="s">
        <v>183</v>
      </c>
      <c r="AU3457" s="227" t="s">
        <v>80</v>
      </c>
      <c r="AY3457" s="20" t="s">
        <v>181</v>
      </c>
      <c r="BE3457" s="228">
        <f>IF(N3457="základní",J3457,0)</f>
        <v>0</v>
      </c>
      <c r="BF3457" s="228">
        <f>IF(N3457="snížená",J3457,0)</f>
        <v>0</v>
      </c>
      <c r="BG3457" s="228">
        <f>IF(N3457="zákl. přenesená",J3457,0)</f>
        <v>0</v>
      </c>
      <c r="BH3457" s="228">
        <f>IF(N3457="sníž. přenesená",J3457,0)</f>
        <v>0</v>
      </c>
      <c r="BI3457" s="228">
        <f>IF(N3457="nulová",J3457,0)</f>
        <v>0</v>
      </c>
      <c r="BJ3457" s="20" t="s">
        <v>78</v>
      </c>
      <c r="BK3457" s="228">
        <f>ROUND(I3457*H3457,2)</f>
        <v>0</v>
      </c>
      <c r="BL3457" s="20" t="s">
        <v>308</v>
      </c>
      <c r="BM3457" s="227" t="s">
        <v>5499</v>
      </c>
    </row>
    <row r="3458" s="14" customFormat="1">
      <c r="A3458" s="14"/>
      <c r="B3458" s="245"/>
      <c r="C3458" s="246"/>
      <c r="D3458" s="236" t="s">
        <v>192</v>
      </c>
      <c r="E3458" s="247" t="s">
        <v>19</v>
      </c>
      <c r="F3458" s="248" t="s">
        <v>5500</v>
      </c>
      <c r="G3458" s="246"/>
      <c r="H3458" s="249">
        <v>7.2320000000000002</v>
      </c>
      <c r="I3458" s="250"/>
      <c r="J3458" s="246"/>
      <c r="K3458" s="246"/>
      <c r="L3458" s="251"/>
      <c r="M3458" s="252"/>
      <c r="N3458" s="253"/>
      <c r="O3458" s="253"/>
      <c r="P3458" s="253"/>
      <c r="Q3458" s="253"/>
      <c r="R3458" s="253"/>
      <c r="S3458" s="253"/>
      <c r="T3458" s="25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55" t="s">
        <v>192</v>
      </c>
      <c r="AU3458" s="255" t="s">
        <v>80</v>
      </c>
      <c r="AV3458" s="14" t="s">
        <v>80</v>
      </c>
      <c r="AW3458" s="14" t="s">
        <v>194</v>
      </c>
      <c r="AX3458" s="14" t="s">
        <v>71</v>
      </c>
      <c r="AY3458" s="255" t="s">
        <v>181</v>
      </c>
    </row>
    <row r="3459" s="2" customFormat="1" ht="37.8" customHeight="1">
      <c r="A3459" s="41"/>
      <c r="B3459" s="42"/>
      <c r="C3459" s="278" t="s">
        <v>5501</v>
      </c>
      <c r="D3459" s="278" t="s">
        <v>296</v>
      </c>
      <c r="E3459" s="279" t="s">
        <v>5502</v>
      </c>
      <c r="F3459" s="280" t="s">
        <v>5503</v>
      </c>
      <c r="G3459" s="281" t="s">
        <v>420</v>
      </c>
      <c r="H3459" s="282">
        <v>1</v>
      </c>
      <c r="I3459" s="283"/>
      <c r="J3459" s="284">
        <f>ROUND(I3459*H3459,2)</f>
        <v>0</v>
      </c>
      <c r="K3459" s="280" t="s">
        <v>19</v>
      </c>
      <c r="L3459" s="285"/>
      <c r="M3459" s="286" t="s">
        <v>19</v>
      </c>
      <c r="N3459" s="287" t="s">
        <v>42</v>
      </c>
      <c r="O3459" s="87"/>
      <c r="P3459" s="225">
        <f>O3459*H3459</f>
        <v>0</v>
      </c>
      <c r="Q3459" s="225">
        <v>0.27600000000000002</v>
      </c>
      <c r="R3459" s="225">
        <f>Q3459*H3459</f>
        <v>0.27600000000000002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410</v>
      </c>
      <c r="AT3459" s="227" t="s">
        <v>296</v>
      </c>
      <c r="AU3459" s="227" t="s">
        <v>80</v>
      </c>
      <c r="AY3459" s="20" t="s">
        <v>181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308</v>
      </c>
      <c r="BM3459" s="227" t="s">
        <v>5504</v>
      </c>
    </row>
    <row r="3460" s="2" customFormat="1" ht="37.8" customHeight="1">
      <c r="A3460" s="41"/>
      <c r="B3460" s="42"/>
      <c r="C3460" s="216" t="s">
        <v>5505</v>
      </c>
      <c r="D3460" s="216" t="s">
        <v>183</v>
      </c>
      <c r="E3460" s="217" t="s">
        <v>5506</v>
      </c>
      <c r="F3460" s="218" t="s">
        <v>5507</v>
      </c>
      <c r="G3460" s="219" t="s">
        <v>283</v>
      </c>
      <c r="H3460" s="220">
        <v>10.942</v>
      </c>
      <c r="I3460" s="221"/>
      <c r="J3460" s="222">
        <f>ROUND(I3460*H3460,2)</f>
        <v>0</v>
      </c>
      <c r="K3460" s="218" t="s">
        <v>187</v>
      </c>
      <c r="L3460" s="47"/>
      <c r="M3460" s="223" t="s">
        <v>19</v>
      </c>
      <c r="N3460" s="224" t="s">
        <v>42</v>
      </c>
      <c r="O3460" s="87"/>
      <c r="P3460" s="225">
        <f>O3460*H3460</f>
        <v>0</v>
      </c>
      <c r="Q3460" s="225">
        <v>0.00023000000000000001</v>
      </c>
      <c r="R3460" s="225">
        <f>Q3460*H3460</f>
        <v>0.00251666</v>
      </c>
      <c r="S3460" s="225">
        <v>0</v>
      </c>
      <c r="T3460" s="226">
        <f>S3460*H3460</f>
        <v>0</v>
      </c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R3460" s="227" t="s">
        <v>308</v>
      </c>
      <c r="AT3460" s="227" t="s">
        <v>183</v>
      </c>
      <c r="AU3460" s="227" t="s">
        <v>80</v>
      </c>
      <c r="AY3460" s="20" t="s">
        <v>181</v>
      </c>
      <c r="BE3460" s="228">
        <f>IF(N3460="základní",J3460,0)</f>
        <v>0</v>
      </c>
      <c r="BF3460" s="228">
        <f>IF(N3460="snížená",J3460,0)</f>
        <v>0</v>
      </c>
      <c r="BG3460" s="228">
        <f>IF(N3460="zákl. přenesená",J3460,0)</f>
        <v>0</v>
      </c>
      <c r="BH3460" s="228">
        <f>IF(N3460="sníž. přenesená",J3460,0)</f>
        <v>0</v>
      </c>
      <c r="BI3460" s="228">
        <f>IF(N3460="nulová",J3460,0)</f>
        <v>0</v>
      </c>
      <c r="BJ3460" s="20" t="s">
        <v>78</v>
      </c>
      <c r="BK3460" s="228">
        <f>ROUND(I3460*H3460,2)</f>
        <v>0</v>
      </c>
      <c r="BL3460" s="20" t="s">
        <v>308</v>
      </c>
      <c r="BM3460" s="227" t="s">
        <v>5508</v>
      </c>
    </row>
    <row r="3461" s="2" customFormat="1">
      <c r="A3461" s="41"/>
      <c r="B3461" s="42"/>
      <c r="C3461" s="43"/>
      <c r="D3461" s="229" t="s">
        <v>190</v>
      </c>
      <c r="E3461" s="43"/>
      <c r="F3461" s="230" t="s">
        <v>5509</v>
      </c>
      <c r="G3461" s="43"/>
      <c r="H3461" s="43"/>
      <c r="I3461" s="231"/>
      <c r="J3461" s="43"/>
      <c r="K3461" s="43"/>
      <c r="L3461" s="47"/>
      <c r="M3461" s="232"/>
      <c r="N3461" s="233"/>
      <c r="O3461" s="87"/>
      <c r="P3461" s="87"/>
      <c r="Q3461" s="87"/>
      <c r="R3461" s="87"/>
      <c r="S3461" s="87"/>
      <c r="T3461" s="88"/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T3461" s="20" t="s">
        <v>190</v>
      </c>
      <c r="AU3461" s="20" t="s">
        <v>80</v>
      </c>
    </row>
    <row r="3462" s="14" customFormat="1">
      <c r="A3462" s="14"/>
      <c r="B3462" s="245"/>
      <c r="C3462" s="246"/>
      <c r="D3462" s="236" t="s">
        <v>192</v>
      </c>
      <c r="E3462" s="247" t="s">
        <v>19</v>
      </c>
      <c r="F3462" s="248" t="s">
        <v>5510</v>
      </c>
      <c r="G3462" s="246"/>
      <c r="H3462" s="249">
        <v>10.9422</v>
      </c>
      <c r="I3462" s="250"/>
      <c r="J3462" s="246"/>
      <c r="K3462" s="246"/>
      <c r="L3462" s="251"/>
      <c r="M3462" s="252"/>
      <c r="N3462" s="253"/>
      <c r="O3462" s="253"/>
      <c r="P3462" s="253"/>
      <c r="Q3462" s="253"/>
      <c r="R3462" s="253"/>
      <c r="S3462" s="253"/>
      <c r="T3462" s="25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5" t="s">
        <v>192</v>
      </c>
      <c r="AU3462" s="255" t="s">
        <v>80</v>
      </c>
      <c r="AV3462" s="14" t="s">
        <v>80</v>
      </c>
      <c r="AW3462" s="14" t="s">
        <v>194</v>
      </c>
      <c r="AX3462" s="14" t="s">
        <v>71</v>
      </c>
      <c r="AY3462" s="255" t="s">
        <v>181</v>
      </c>
    </row>
    <row r="3463" s="2" customFormat="1" ht="33" customHeight="1">
      <c r="A3463" s="41"/>
      <c r="B3463" s="42"/>
      <c r="C3463" s="278" t="s">
        <v>5511</v>
      </c>
      <c r="D3463" s="278" t="s">
        <v>296</v>
      </c>
      <c r="E3463" s="279" t="s">
        <v>5512</v>
      </c>
      <c r="F3463" s="280" t="s">
        <v>5513</v>
      </c>
      <c r="G3463" s="281" t="s">
        <v>283</v>
      </c>
      <c r="H3463" s="282">
        <v>8.0820000000000007</v>
      </c>
      <c r="I3463" s="283"/>
      <c r="J3463" s="284">
        <f>ROUND(I3463*H3463,2)</f>
        <v>0</v>
      </c>
      <c r="K3463" s="280" t="s">
        <v>187</v>
      </c>
      <c r="L3463" s="285"/>
      <c r="M3463" s="286" t="s">
        <v>19</v>
      </c>
      <c r="N3463" s="287" t="s">
        <v>42</v>
      </c>
      <c r="O3463" s="87"/>
      <c r="P3463" s="225">
        <f>O3463*H3463</f>
        <v>0</v>
      </c>
      <c r="Q3463" s="225">
        <v>0.038289999999999998</v>
      </c>
      <c r="R3463" s="225">
        <f>Q3463*H3463</f>
        <v>0.30945978000000002</v>
      </c>
      <c r="S3463" s="225">
        <v>0</v>
      </c>
      <c r="T3463" s="226">
        <f>S3463*H3463</f>
        <v>0</v>
      </c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R3463" s="227" t="s">
        <v>410</v>
      </c>
      <c r="AT3463" s="227" t="s">
        <v>296</v>
      </c>
      <c r="AU3463" s="227" t="s">
        <v>80</v>
      </c>
      <c r="AY3463" s="20" t="s">
        <v>181</v>
      </c>
      <c r="BE3463" s="228">
        <f>IF(N3463="základní",J3463,0)</f>
        <v>0</v>
      </c>
      <c r="BF3463" s="228">
        <f>IF(N3463="snížená",J3463,0)</f>
        <v>0</v>
      </c>
      <c r="BG3463" s="228">
        <f>IF(N3463="zákl. přenesená",J3463,0)</f>
        <v>0</v>
      </c>
      <c r="BH3463" s="228">
        <f>IF(N3463="sníž. přenesená",J3463,0)</f>
        <v>0</v>
      </c>
      <c r="BI3463" s="228">
        <f>IF(N3463="nulová",J3463,0)</f>
        <v>0</v>
      </c>
      <c r="BJ3463" s="20" t="s">
        <v>78</v>
      </c>
      <c r="BK3463" s="228">
        <f>ROUND(I3463*H3463,2)</f>
        <v>0</v>
      </c>
      <c r="BL3463" s="20" t="s">
        <v>308</v>
      </c>
      <c r="BM3463" s="227" t="s">
        <v>5514</v>
      </c>
    </row>
    <row r="3464" s="14" customFormat="1">
      <c r="A3464" s="14"/>
      <c r="B3464" s="245"/>
      <c r="C3464" s="246"/>
      <c r="D3464" s="236" t="s">
        <v>192</v>
      </c>
      <c r="E3464" s="247" t="s">
        <v>19</v>
      </c>
      <c r="F3464" s="248" t="s">
        <v>5515</v>
      </c>
      <c r="G3464" s="246"/>
      <c r="H3464" s="249">
        <v>8.0822000000000003</v>
      </c>
      <c r="I3464" s="250"/>
      <c r="J3464" s="246"/>
      <c r="K3464" s="246"/>
      <c r="L3464" s="251"/>
      <c r="M3464" s="252"/>
      <c r="N3464" s="253"/>
      <c r="O3464" s="253"/>
      <c r="P3464" s="253"/>
      <c r="Q3464" s="253"/>
      <c r="R3464" s="253"/>
      <c r="S3464" s="253"/>
      <c r="T3464" s="25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55" t="s">
        <v>192</v>
      </c>
      <c r="AU3464" s="255" t="s">
        <v>80</v>
      </c>
      <c r="AV3464" s="14" t="s">
        <v>80</v>
      </c>
      <c r="AW3464" s="14" t="s">
        <v>194</v>
      </c>
      <c r="AX3464" s="14" t="s">
        <v>78</v>
      </c>
      <c r="AY3464" s="255" t="s">
        <v>181</v>
      </c>
    </row>
    <row r="3465" s="2" customFormat="1" ht="37.8" customHeight="1">
      <c r="A3465" s="41"/>
      <c r="B3465" s="42"/>
      <c r="C3465" s="216" t="s">
        <v>5516</v>
      </c>
      <c r="D3465" s="216" t="s">
        <v>183</v>
      </c>
      <c r="E3465" s="217" t="s">
        <v>5517</v>
      </c>
      <c r="F3465" s="218" t="s">
        <v>5518</v>
      </c>
      <c r="G3465" s="219" t="s">
        <v>283</v>
      </c>
      <c r="H3465" s="220">
        <v>16.385000000000002</v>
      </c>
      <c r="I3465" s="221"/>
      <c r="J3465" s="222">
        <f>ROUND(I3465*H3465,2)</f>
        <v>0</v>
      </c>
      <c r="K3465" s="218" t="s">
        <v>187</v>
      </c>
      <c r="L3465" s="47"/>
      <c r="M3465" s="223" t="s">
        <v>19</v>
      </c>
      <c r="N3465" s="224" t="s">
        <v>42</v>
      </c>
      <c r="O3465" s="87"/>
      <c r="P3465" s="225">
        <f>O3465*H3465</f>
        <v>0</v>
      </c>
      <c r="Q3465" s="225">
        <v>0.00027999999999999998</v>
      </c>
      <c r="R3465" s="225">
        <f>Q3465*H3465</f>
        <v>0.0045878000000000004</v>
      </c>
      <c r="S3465" s="225">
        <v>0</v>
      </c>
      <c r="T3465" s="226">
        <f>S3465*H3465</f>
        <v>0</v>
      </c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R3465" s="227" t="s">
        <v>308</v>
      </c>
      <c r="AT3465" s="227" t="s">
        <v>183</v>
      </c>
      <c r="AU3465" s="227" t="s">
        <v>80</v>
      </c>
      <c r="AY3465" s="20" t="s">
        <v>181</v>
      </c>
      <c r="BE3465" s="228">
        <f>IF(N3465="základní",J3465,0)</f>
        <v>0</v>
      </c>
      <c r="BF3465" s="228">
        <f>IF(N3465="snížená",J3465,0)</f>
        <v>0</v>
      </c>
      <c r="BG3465" s="228">
        <f>IF(N3465="zákl. přenesená",J3465,0)</f>
        <v>0</v>
      </c>
      <c r="BH3465" s="228">
        <f>IF(N3465="sníž. přenesená",J3465,0)</f>
        <v>0</v>
      </c>
      <c r="BI3465" s="228">
        <f>IF(N3465="nulová",J3465,0)</f>
        <v>0</v>
      </c>
      <c r="BJ3465" s="20" t="s">
        <v>78</v>
      </c>
      <c r="BK3465" s="228">
        <f>ROUND(I3465*H3465,2)</f>
        <v>0</v>
      </c>
      <c r="BL3465" s="20" t="s">
        <v>308</v>
      </c>
      <c r="BM3465" s="227" t="s">
        <v>5519</v>
      </c>
    </row>
    <row r="3466" s="2" customFormat="1">
      <c r="A3466" s="41"/>
      <c r="B3466" s="42"/>
      <c r="C3466" s="43"/>
      <c r="D3466" s="229" t="s">
        <v>190</v>
      </c>
      <c r="E3466" s="43"/>
      <c r="F3466" s="230" t="s">
        <v>5520</v>
      </c>
      <c r="G3466" s="43"/>
      <c r="H3466" s="43"/>
      <c r="I3466" s="231"/>
      <c r="J3466" s="43"/>
      <c r="K3466" s="43"/>
      <c r="L3466" s="47"/>
      <c r="M3466" s="232"/>
      <c r="N3466" s="233"/>
      <c r="O3466" s="87"/>
      <c r="P3466" s="87"/>
      <c r="Q3466" s="87"/>
      <c r="R3466" s="87"/>
      <c r="S3466" s="87"/>
      <c r="T3466" s="88"/>
      <c r="U3466" s="41"/>
      <c r="V3466" s="41"/>
      <c r="W3466" s="41"/>
      <c r="X3466" s="41"/>
      <c r="Y3466" s="41"/>
      <c r="Z3466" s="41"/>
      <c r="AA3466" s="41"/>
      <c r="AB3466" s="41"/>
      <c r="AC3466" s="41"/>
      <c r="AD3466" s="41"/>
      <c r="AE3466" s="41"/>
      <c r="AT3466" s="20" t="s">
        <v>190</v>
      </c>
      <c r="AU3466" s="20" t="s">
        <v>80</v>
      </c>
    </row>
    <row r="3467" s="14" customFormat="1">
      <c r="A3467" s="14"/>
      <c r="B3467" s="245"/>
      <c r="C3467" s="246"/>
      <c r="D3467" s="236" t="s">
        <v>192</v>
      </c>
      <c r="E3467" s="247" t="s">
        <v>19</v>
      </c>
      <c r="F3467" s="248" t="s">
        <v>5521</v>
      </c>
      <c r="G3467" s="246"/>
      <c r="H3467" s="249">
        <v>13.106999999999999</v>
      </c>
      <c r="I3467" s="250"/>
      <c r="J3467" s="246"/>
      <c r="K3467" s="246"/>
      <c r="L3467" s="251"/>
      <c r="M3467" s="252"/>
      <c r="N3467" s="253"/>
      <c r="O3467" s="253"/>
      <c r="P3467" s="253"/>
      <c r="Q3467" s="253"/>
      <c r="R3467" s="253"/>
      <c r="S3467" s="253"/>
      <c r="T3467" s="25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5" t="s">
        <v>192</v>
      </c>
      <c r="AU3467" s="255" t="s">
        <v>80</v>
      </c>
      <c r="AV3467" s="14" t="s">
        <v>80</v>
      </c>
      <c r="AW3467" s="14" t="s">
        <v>194</v>
      </c>
      <c r="AX3467" s="14" t="s">
        <v>71</v>
      </c>
      <c r="AY3467" s="255" t="s">
        <v>181</v>
      </c>
    </row>
    <row r="3468" s="14" customFormat="1">
      <c r="A3468" s="14"/>
      <c r="B3468" s="245"/>
      <c r="C3468" s="246"/>
      <c r="D3468" s="236" t="s">
        <v>192</v>
      </c>
      <c r="E3468" s="247" t="s">
        <v>19</v>
      </c>
      <c r="F3468" s="248" t="s">
        <v>5522</v>
      </c>
      <c r="G3468" s="246"/>
      <c r="H3468" s="249">
        <v>3.2775599999999998</v>
      </c>
      <c r="I3468" s="250"/>
      <c r="J3468" s="246"/>
      <c r="K3468" s="246"/>
      <c r="L3468" s="251"/>
      <c r="M3468" s="252"/>
      <c r="N3468" s="253"/>
      <c r="O3468" s="253"/>
      <c r="P3468" s="253"/>
      <c r="Q3468" s="253"/>
      <c r="R3468" s="253"/>
      <c r="S3468" s="253"/>
      <c r="T3468" s="25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5" t="s">
        <v>192</v>
      </c>
      <c r="AU3468" s="255" t="s">
        <v>80</v>
      </c>
      <c r="AV3468" s="14" t="s">
        <v>80</v>
      </c>
      <c r="AW3468" s="14" t="s">
        <v>194</v>
      </c>
      <c r="AX3468" s="14" t="s">
        <v>71</v>
      </c>
      <c r="AY3468" s="255" t="s">
        <v>181</v>
      </c>
    </row>
    <row r="3469" s="2" customFormat="1" ht="24.15" customHeight="1">
      <c r="A3469" s="41"/>
      <c r="B3469" s="42"/>
      <c r="C3469" s="278" t="s">
        <v>5523</v>
      </c>
      <c r="D3469" s="278" t="s">
        <v>296</v>
      </c>
      <c r="E3469" s="279" t="s">
        <v>5524</v>
      </c>
      <c r="F3469" s="280" t="s">
        <v>5525</v>
      </c>
      <c r="G3469" s="281" t="s">
        <v>420</v>
      </c>
      <c r="H3469" s="282">
        <v>3</v>
      </c>
      <c r="I3469" s="283"/>
      <c r="J3469" s="284">
        <f>ROUND(I3469*H3469,2)</f>
        <v>0</v>
      </c>
      <c r="K3469" s="280" t="s">
        <v>19</v>
      </c>
      <c r="L3469" s="285"/>
      <c r="M3469" s="286" t="s">
        <v>19</v>
      </c>
      <c r="N3469" s="287" t="s">
        <v>42</v>
      </c>
      <c r="O3469" s="87"/>
      <c r="P3469" s="225">
        <f>O3469*H3469</f>
        <v>0</v>
      </c>
      <c r="Q3469" s="225">
        <v>0.16599</v>
      </c>
      <c r="R3469" s="225">
        <f>Q3469*H3469</f>
        <v>0.49797000000000002</v>
      </c>
      <c r="S3469" s="225">
        <v>0</v>
      </c>
      <c r="T3469" s="226">
        <f>S3469*H3469</f>
        <v>0</v>
      </c>
      <c r="U3469" s="41"/>
      <c r="V3469" s="41"/>
      <c r="W3469" s="41"/>
      <c r="X3469" s="41"/>
      <c r="Y3469" s="41"/>
      <c r="Z3469" s="41"/>
      <c r="AA3469" s="41"/>
      <c r="AB3469" s="41"/>
      <c r="AC3469" s="41"/>
      <c r="AD3469" s="41"/>
      <c r="AE3469" s="41"/>
      <c r="AR3469" s="227" t="s">
        <v>410</v>
      </c>
      <c r="AT3469" s="227" t="s">
        <v>296</v>
      </c>
      <c r="AU3469" s="227" t="s">
        <v>80</v>
      </c>
      <c r="AY3469" s="20" t="s">
        <v>181</v>
      </c>
      <c r="BE3469" s="228">
        <f>IF(N3469="základní",J3469,0)</f>
        <v>0</v>
      </c>
      <c r="BF3469" s="228">
        <f>IF(N3469="snížená",J3469,0)</f>
        <v>0</v>
      </c>
      <c r="BG3469" s="228">
        <f>IF(N3469="zákl. přenesená",J3469,0)</f>
        <v>0</v>
      </c>
      <c r="BH3469" s="228">
        <f>IF(N3469="sníž. přenesená",J3469,0)</f>
        <v>0</v>
      </c>
      <c r="BI3469" s="228">
        <f>IF(N3469="nulová",J3469,0)</f>
        <v>0</v>
      </c>
      <c r="BJ3469" s="20" t="s">
        <v>78</v>
      </c>
      <c r="BK3469" s="228">
        <f>ROUND(I3469*H3469,2)</f>
        <v>0</v>
      </c>
      <c r="BL3469" s="20" t="s">
        <v>308</v>
      </c>
      <c r="BM3469" s="227" t="s">
        <v>5526</v>
      </c>
    </row>
    <row r="3470" s="2" customFormat="1" ht="24.15" customHeight="1">
      <c r="A3470" s="41"/>
      <c r="B3470" s="42"/>
      <c r="C3470" s="278" t="s">
        <v>5527</v>
      </c>
      <c r="D3470" s="278" t="s">
        <v>296</v>
      </c>
      <c r="E3470" s="279" t="s">
        <v>5528</v>
      </c>
      <c r="F3470" s="280" t="s">
        <v>5529</v>
      </c>
      <c r="G3470" s="281" t="s">
        <v>420</v>
      </c>
      <c r="H3470" s="282">
        <v>1</v>
      </c>
      <c r="I3470" s="283"/>
      <c r="J3470" s="284">
        <f>ROUND(I3470*H3470,2)</f>
        <v>0</v>
      </c>
      <c r="K3470" s="280" t="s">
        <v>19</v>
      </c>
      <c r="L3470" s="285"/>
      <c r="M3470" s="286" t="s">
        <v>19</v>
      </c>
      <c r="N3470" s="287" t="s">
        <v>42</v>
      </c>
      <c r="O3470" s="87"/>
      <c r="P3470" s="225">
        <f>O3470*H3470</f>
        <v>0</v>
      </c>
      <c r="Q3470" s="225">
        <v>0.12537999999999999</v>
      </c>
      <c r="R3470" s="225">
        <f>Q3470*H3470</f>
        <v>0.12537999999999999</v>
      </c>
      <c r="S3470" s="225">
        <v>0</v>
      </c>
      <c r="T3470" s="226">
        <f>S3470*H3470</f>
        <v>0</v>
      </c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R3470" s="227" t="s">
        <v>410</v>
      </c>
      <c r="AT3470" s="227" t="s">
        <v>296</v>
      </c>
      <c r="AU3470" s="227" t="s">
        <v>80</v>
      </c>
      <c r="AY3470" s="20" t="s">
        <v>181</v>
      </c>
      <c r="BE3470" s="228">
        <f>IF(N3470="základní",J3470,0)</f>
        <v>0</v>
      </c>
      <c r="BF3470" s="228">
        <f>IF(N3470="snížená",J3470,0)</f>
        <v>0</v>
      </c>
      <c r="BG3470" s="228">
        <f>IF(N3470="zákl. přenesená",J3470,0)</f>
        <v>0</v>
      </c>
      <c r="BH3470" s="228">
        <f>IF(N3470="sníž. přenesená",J3470,0)</f>
        <v>0</v>
      </c>
      <c r="BI3470" s="228">
        <f>IF(N3470="nulová",J3470,0)</f>
        <v>0</v>
      </c>
      <c r="BJ3470" s="20" t="s">
        <v>78</v>
      </c>
      <c r="BK3470" s="228">
        <f>ROUND(I3470*H3470,2)</f>
        <v>0</v>
      </c>
      <c r="BL3470" s="20" t="s">
        <v>308</v>
      </c>
      <c r="BM3470" s="227" t="s">
        <v>5530</v>
      </c>
    </row>
    <row r="3471" s="2" customFormat="1" ht="37.8" customHeight="1">
      <c r="A3471" s="41"/>
      <c r="B3471" s="42"/>
      <c r="C3471" s="216" t="s">
        <v>5531</v>
      </c>
      <c r="D3471" s="216" t="s">
        <v>183</v>
      </c>
      <c r="E3471" s="217" t="s">
        <v>5532</v>
      </c>
      <c r="F3471" s="218" t="s">
        <v>5533</v>
      </c>
      <c r="G3471" s="219" t="s">
        <v>283</v>
      </c>
      <c r="H3471" s="220">
        <v>22.178000000000001</v>
      </c>
      <c r="I3471" s="221"/>
      <c r="J3471" s="222">
        <f>ROUND(I3471*H3471,2)</f>
        <v>0</v>
      </c>
      <c r="K3471" s="218" t="s">
        <v>187</v>
      </c>
      <c r="L3471" s="47"/>
      <c r="M3471" s="223" t="s">
        <v>19</v>
      </c>
      <c r="N3471" s="224" t="s">
        <v>42</v>
      </c>
      <c r="O3471" s="87"/>
      <c r="P3471" s="225">
        <f>O3471*H3471</f>
        <v>0</v>
      </c>
      <c r="Q3471" s="225">
        <v>0.00025000000000000001</v>
      </c>
      <c r="R3471" s="225">
        <f>Q3471*H3471</f>
        <v>0.0055444999999999999</v>
      </c>
      <c r="S3471" s="225">
        <v>0</v>
      </c>
      <c r="T3471" s="226">
        <f>S3471*H3471</f>
        <v>0</v>
      </c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R3471" s="227" t="s">
        <v>308</v>
      </c>
      <c r="AT3471" s="227" t="s">
        <v>183</v>
      </c>
      <c r="AU3471" s="227" t="s">
        <v>80</v>
      </c>
      <c r="AY3471" s="20" t="s">
        <v>181</v>
      </c>
      <c r="BE3471" s="228">
        <f>IF(N3471="základní",J3471,0)</f>
        <v>0</v>
      </c>
      <c r="BF3471" s="228">
        <f>IF(N3471="snížená",J3471,0)</f>
        <v>0</v>
      </c>
      <c r="BG3471" s="228">
        <f>IF(N3471="zákl. přenesená",J3471,0)</f>
        <v>0</v>
      </c>
      <c r="BH3471" s="228">
        <f>IF(N3471="sníž. přenesená",J3471,0)</f>
        <v>0</v>
      </c>
      <c r="BI3471" s="228">
        <f>IF(N3471="nulová",J3471,0)</f>
        <v>0</v>
      </c>
      <c r="BJ3471" s="20" t="s">
        <v>78</v>
      </c>
      <c r="BK3471" s="228">
        <f>ROUND(I3471*H3471,2)</f>
        <v>0</v>
      </c>
      <c r="BL3471" s="20" t="s">
        <v>308</v>
      </c>
      <c r="BM3471" s="227" t="s">
        <v>5534</v>
      </c>
    </row>
    <row r="3472" s="2" customFormat="1">
      <c r="A3472" s="41"/>
      <c r="B3472" s="42"/>
      <c r="C3472" s="43"/>
      <c r="D3472" s="229" t="s">
        <v>190</v>
      </c>
      <c r="E3472" s="43"/>
      <c r="F3472" s="230" t="s">
        <v>5535</v>
      </c>
      <c r="G3472" s="43"/>
      <c r="H3472" s="43"/>
      <c r="I3472" s="231"/>
      <c r="J3472" s="43"/>
      <c r="K3472" s="43"/>
      <c r="L3472" s="47"/>
      <c r="M3472" s="232"/>
      <c r="N3472" s="233"/>
      <c r="O3472" s="87"/>
      <c r="P3472" s="87"/>
      <c r="Q3472" s="87"/>
      <c r="R3472" s="87"/>
      <c r="S3472" s="87"/>
      <c r="T3472" s="88"/>
      <c r="U3472" s="41"/>
      <c r="V3472" s="41"/>
      <c r="W3472" s="41"/>
      <c r="X3472" s="41"/>
      <c r="Y3472" s="41"/>
      <c r="Z3472" s="41"/>
      <c r="AA3472" s="41"/>
      <c r="AB3472" s="41"/>
      <c r="AC3472" s="41"/>
      <c r="AD3472" s="41"/>
      <c r="AE3472" s="41"/>
      <c r="AT3472" s="20" t="s">
        <v>190</v>
      </c>
      <c r="AU3472" s="20" t="s">
        <v>80</v>
      </c>
    </row>
    <row r="3473" s="14" customFormat="1">
      <c r="A3473" s="14"/>
      <c r="B3473" s="245"/>
      <c r="C3473" s="246"/>
      <c r="D3473" s="236" t="s">
        <v>192</v>
      </c>
      <c r="E3473" s="247" t="s">
        <v>19</v>
      </c>
      <c r="F3473" s="248" t="s">
        <v>5536</v>
      </c>
      <c r="G3473" s="246"/>
      <c r="H3473" s="249">
        <v>11.25836</v>
      </c>
      <c r="I3473" s="250"/>
      <c r="J3473" s="246"/>
      <c r="K3473" s="246"/>
      <c r="L3473" s="251"/>
      <c r="M3473" s="252"/>
      <c r="N3473" s="253"/>
      <c r="O3473" s="253"/>
      <c r="P3473" s="253"/>
      <c r="Q3473" s="253"/>
      <c r="R3473" s="253"/>
      <c r="S3473" s="253"/>
      <c r="T3473" s="25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5" t="s">
        <v>192</v>
      </c>
      <c r="AU3473" s="255" t="s">
        <v>80</v>
      </c>
      <c r="AV3473" s="14" t="s">
        <v>80</v>
      </c>
      <c r="AW3473" s="14" t="s">
        <v>194</v>
      </c>
      <c r="AX3473" s="14" t="s">
        <v>71</v>
      </c>
      <c r="AY3473" s="255" t="s">
        <v>181</v>
      </c>
    </row>
    <row r="3474" s="14" customFormat="1">
      <c r="A3474" s="14"/>
      <c r="B3474" s="245"/>
      <c r="C3474" s="246"/>
      <c r="D3474" s="236" t="s">
        <v>192</v>
      </c>
      <c r="E3474" s="247" t="s">
        <v>19</v>
      </c>
      <c r="F3474" s="248" t="s">
        <v>5537</v>
      </c>
      <c r="G3474" s="246"/>
      <c r="H3474" s="249">
        <v>10.92</v>
      </c>
      <c r="I3474" s="250"/>
      <c r="J3474" s="246"/>
      <c r="K3474" s="246"/>
      <c r="L3474" s="251"/>
      <c r="M3474" s="252"/>
      <c r="N3474" s="253"/>
      <c r="O3474" s="253"/>
      <c r="P3474" s="253"/>
      <c r="Q3474" s="253"/>
      <c r="R3474" s="253"/>
      <c r="S3474" s="253"/>
      <c r="T3474" s="25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5" t="s">
        <v>192</v>
      </c>
      <c r="AU3474" s="255" t="s">
        <v>80</v>
      </c>
      <c r="AV3474" s="14" t="s">
        <v>80</v>
      </c>
      <c r="AW3474" s="14" t="s">
        <v>194</v>
      </c>
      <c r="AX3474" s="14" t="s">
        <v>71</v>
      </c>
      <c r="AY3474" s="255" t="s">
        <v>181</v>
      </c>
    </row>
    <row r="3475" s="2" customFormat="1" ht="37.8" customHeight="1">
      <c r="A3475" s="41"/>
      <c r="B3475" s="42"/>
      <c r="C3475" s="278" t="s">
        <v>5538</v>
      </c>
      <c r="D3475" s="278" t="s">
        <v>296</v>
      </c>
      <c r="E3475" s="279" t="s">
        <v>5539</v>
      </c>
      <c r="F3475" s="280" t="s">
        <v>5540</v>
      </c>
      <c r="G3475" s="281" t="s">
        <v>420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0.43107000000000001</v>
      </c>
      <c r="R3475" s="225">
        <f>Q3475*H3475</f>
        <v>0.43107000000000001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410</v>
      </c>
      <c r="AT3475" s="227" t="s">
        <v>296</v>
      </c>
      <c r="AU3475" s="227" t="s">
        <v>80</v>
      </c>
      <c r="AY3475" s="20" t="s">
        <v>181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308</v>
      </c>
      <c r="BM3475" s="227" t="s">
        <v>5541</v>
      </c>
    </row>
    <row r="3476" s="2" customFormat="1" ht="44.25" customHeight="1">
      <c r="A3476" s="41"/>
      <c r="B3476" s="42"/>
      <c r="C3476" s="278" t="s">
        <v>5542</v>
      </c>
      <c r="D3476" s="278" t="s">
        <v>296</v>
      </c>
      <c r="E3476" s="279" t="s">
        <v>5543</v>
      </c>
      <c r="F3476" s="280" t="s">
        <v>5544</v>
      </c>
      <c r="G3476" s="281" t="s">
        <v>420</v>
      </c>
      <c r="H3476" s="282">
        <v>1</v>
      </c>
      <c r="I3476" s="283"/>
      <c r="J3476" s="284">
        <f>ROUND(I3476*H3476,2)</f>
        <v>0</v>
      </c>
      <c r="K3476" s="280" t="s">
        <v>19</v>
      </c>
      <c r="L3476" s="285"/>
      <c r="M3476" s="286" t="s">
        <v>19</v>
      </c>
      <c r="N3476" s="287" t="s">
        <v>42</v>
      </c>
      <c r="O3476" s="87"/>
      <c r="P3476" s="225">
        <f>O3476*H3476</f>
        <v>0</v>
      </c>
      <c r="Q3476" s="225">
        <v>0.43107000000000001</v>
      </c>
      <c r="R3476" s="225">
        <f>Q3476*H3476</f>
        <v>0.43107000000000001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410</v>
      </c>
      <c r="AT3476" s="227" t="s">
        <v>296</v>
      </c>
      <c r="AU3476" s="227" t="s">
        <v>80</v>
      </c>
      <c r="AY3476" s="20" t="s">
        <v>181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308</v>
      </c>
      <c r="BM3476" s="227" t="s">
        <v>5545</v>
      </c>
    </row>
    <row r="3477" s="2" customFormat="1" ht="37.8" customHeight="1">
      <c r="A3477" s="41"/>
      <c r="B3477" s="42"/>
      <c r="C3477" s="216" t="s">
        <v>5546</v>
      </c>
      <c r="D3477" s="216" t="s">
        <v>183</v>
      </c>
      <c r="E3477" s="217" t="s">
        <v>5547</v>
      </c>
      <c r="F3477" s="218" t="s">
        <v>5548</v>
      </c>
      <c r="G3477" s="219" t="s">
        <v>283</v>
      </c>
      <c r="H3477" s="220">
        <v>16.323</v>
      </c>
      <c r="I3477" s="221"/>
      <c r="J3477" s="222">
        <f>ROUND(I3477*H3477,2)</f>
        <v>0</v>
      </c>
      <c r="K3477" s="218" t="s">
        <v>187</v>
      </c>
      <c r="L3477" s="47"/>
      <c r="M3477" s="223" t="s">
        <v>19</v>
      </c>
      <c r="N3477" s="224" t="s">
        <v>42</v>
      </c>
      <c r="O3477" s="87"/>
      <c r="P3477" s="225">
        <f>O3477*H3477</f>
        <v>0</v>
      </c>
      <c r="Q3477" s="225">
        <v>0.00023000000000000001</v>
      </c>
      <c r="R3477" s="225">
        <f>Q3477*H3477</f>
        <v>0.0037542900000000004</v>
      </c>
      <c r="S3477" s="225">
        <v>0</v>
      </c>
      <c r="T3477" s="226">
        <f>S3477*H3477</f>
        <v>0</v>
      </c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R3477" s="227" t="s">
        <v>308</v>
      </c>
      <c r="AT3477" s="227" t="s">
        <v>183</v>
      </c>
      <c r="AU3477" s="227" t="s">
        <v>80</v>
      </c>
      <c r="AY3477" s="20" t="s">
        <v>181</v>
      </c>
      <c r="BE3477" s="228">
        <f>IF(N3477="základní",J3477,0)</f>
        <v>0</v>
      </c>
      <c r="BF3477" s="228">
        <f>IF(N3477="snížená",J3477,0)</f>
        <v>0</v>
      </c>
      <c r="BG3477" s="228">
        <f>IF(N3477="zákl. přenesená",J3477,0)</f>
        <v>0</v>
      </c>
      <c r="BH3477" s="228">
        <f>IF(N3477="sníž. přenesená",J3477,0)</f>
        <v>0</v>
      </c>
      <c r="BI3477" s="228">
        <f>IF(N3477="nulová",J3477,0)</f>
        <v>0</v>
      </c>
      <c r="BJ3477" s="20" t="s">
        <v>78</v>
      </c>
      <c r="BK3477" s="228">
        <f>ROUND(I3477*H3477,2)</f>
        <v>0</v>
      </c>
      <c r="BL3477" s="20" t="s">
        <v>308</v>
      </c>
      <c r="BM3477" s="227" t="s">
        <v>5549</v>
      </c>
    </row>
    <row r="3478" s="2" customFormat="1">
      <c r="A3478" s="41"/>
      <c r="B3478" s="42"/>
      <c r="C3478" s="43"/>
      <c r="D3478" s="229" t="s">
        <v>190</v>
      </c>
      <c r="E3478" s="43"/>
      <c r="F3478" s="230" t="s">
        <v>5550</v>
      </c>
      <c r="G3478" s="43"/>
      <c r="H3478" s="43"/>
      <c r="I3478" s="231"/>
      <c r="J3478" s="43"/>
      <c r="K3478" s="43"/>
      <c r="L3478" s="47"/>
      <c r="M3478" s="232"/>
      <c r="N3478" s="233"/>
      <c r="O3478" s="87"/>
      <c r="P3478" s="87"/>
      <c r="Q3478" s="87"/>
      <c r="R3478" s="87"/>
      <c r="S3478" s="87"/>
      <c r="T3478" s="88"/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T3478" s="20" t="s">
        <v>190</v>
      </c>
      <c r="AU3478" s="20" t="s">
        <v>80</v>
      </c>
    </row>
    <row r="3479" s="14" customFormat="1">
      <c r="A3479" s="14"/>
      <c r="B3479" s="245"/>
      <c r="C3479" s="246"/>
      <c r="D3479" s="236" t="s">
        <v>192</v>
      </c>
      <c r="E3479" s="247" t="s">
        <v>19</v>
      </c>
      <c r="F3479" s="248" t="s">
        <v>5551</v>
      </c>
      <c r="G3479" s="246"/>
      <c r="H3479" s="249">
        <v>16.322600000000001</v>
      </c>
      <c r="I3479" s="250"/>
      <c r="J3479" s="246"/>
      <c r="K3479" s="246"/>
      <c r="L3479" s="251"/>
      <c r="M3479" s="252"/>
      <c r="N3479" s="253"/>
      <c r="O3479" s="253"/>
      <c r="P3479" s="253"/>
      <c r="Q3479" s="253"/>
      <c r="R3479" s="253"/>
      <c r="S3479" s="253"/>
      <c r="T3479" s="25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5" t="s">
        <v>192</v>
      </c>
      <c r="AU3479" s="255" t="s">
        <v>80</v>
      </c>
      <c r="AV3479" s="14" t="s">
        <v>80</v>
      </c>
      <c r="AW3479" s="14" t="s">
        <v>194</v>
      </c>
      <c r="AX3479" s="14" t="s">
        <v>71</v>
      </c>
      <c r="AY3479" s="255" t="s">
        <v>181</v>
      </c>
    </row>
    <row r="3480" s="2" customFormat="1" ht="37.8" customHeight="1">
      <c r="A3480" s="41"/>
      <c r="B3480" s="42"/>
      <c r="C3480" s="278" t="s">
        <v>5552</v>
      </c>
      <c r="D3480" s="278" t="s">
        <v>296</v>
      </c>
      <c r="E3480" s="279" t="s">
        <v>5553</v>
      </c>
      <c r="F3480" s="280" t="s">
        <v>5554</v>
      </c>
      <c r="G3480" s="281" t="s">
        <v>2255</v>
      </c>
      <c r="H3480" s="282">
        <v>1</v>
      </c>
      <c r="I3480" s="283"/>
      <c r="J3480" s="284">
        <f>ROUND(I3480*H3480,2)</f>
        <v>0</v>
      </c>
      <c r="K3480" s="280" t="s">
        <v>19</v>
      </c>
      <c r="L3480" s="285"/>
      <c r="M3480" s="286" t="s">
        <v>19</v>
      </c>
      <c r="N3480" s="287" t="s">
        <v>42</v>
      </c>
      <c r="O3480" s="87"/>
      <c r="P3480" s="225">
        <f>O3480*H3480</f>
        <v>0</v>
      </c>
      <c r="Q3480" s="225">
        <v>0.43107000000000001</v>
      </c>
      <c r="R3480" s="225">
        <f>Q3480*H3480</f>
        <v>0.43107000000000001</v>
      </c>
      <c r="S3480" s="225">
        <v>0</v>
      </c>
      <c r="T3480" s="226">
        <f>S3480*H3480</f>
        <v>0</v>
      </c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R3480" s="227" t="s">
        <v>410</v>
      </c>
      <c r="AT3480" s="227" t="s">
        <v>296</v>
      </c>
      <c r="AU3480" s="227" t="s">
        <v>80</v>
      </c>
      <c r="AY3480" s="20" t="s">
        <v>181</v>
      </c>
      <c r="BE3480" s="228">
        <f>IF(N3480="základní",J3480,0)</f>
        <v>0</v>
      </c>
      <c r="BF3480" s="228">
        <f>IF(N3480="snížená",J3480,0)</f>
        <v>0</v>
      </c>
      <c r="BG3480" s="228">
        <f>IF(N3480="zákl. přenesená",J3480,0)</f>
        <v>0</v>
      </c>
      <c r="BH3480" s="228">
        <f>IF(N3480="sníž. přenesená",J3480,0)</f>
        <v>0</v>
      </c>
      <c r="BI3480" s="228">
        <f>IF(N3480="nulová",J3480,0)</f>
        <v>0</v>
      </c>
      <c r="BJ3480" s="20" t="s">
        <v>78</v>
      </c>
      <c r="BK3480" s="228">
        <f>ROUND(I3480*H3480,2)</f>
        <v>0</v>
      </c>
      <c r="BL3480" s="20" t="s">
        <v>308</v>
      </c>
      <c r="BM3480" s="227" t="s">
        <v>5555</v>
      </c>
    </row>
    <row r="3481" s="2" customFormat="1" ht="33" customHeight="1">
      <c r="A3481" s="41"/>
      <c r="B3481" s="42"/>
      <c r="C3481" s="216" t="s">
        <v>5556</v>
      </c>
      <c r="D3481" s="216" t="s">
        <v>183</v>
      </c>
      <c r="E3481" s="217" t="s">
        <v>5557</v>
      </c>
      <c r="F3481" s="218" t="s">
        <v>5558</v>
      </c>
      <c r="G3481" s="219" t="s">
        <v>304</v>
      </c>
      <c r="H3481" s="220">
        <v>5</v>
      </c>
      <c r="I3481" s="221"/>
      <c r="J3481" s="222">
        <f>ROUND(I3481*H3481,2)</f>
        <v>0</v>
      </c>
      <c r="K3481" s="218" t="s">
        <v>187</v>
      </c>
      <c r="L3481" s="47"/>
      <c r="M3481" s="223" t="s">
        <v>19</v>
      </c>
      <c r="N3481" s="224" t="s">
        <v>42</v>
      </c>
      <c r="O3481" s="87"/>
      <c r="P3481" s="225">
        <f>O3481*H3481</f>
        <v>0</v>
      </c>
      <c r="Q3481" s="225">
        <v>0</v>
      </c>
      <c r="R3481" s="225">
        <f>Q3481*H3481</f>
        <v>0</v>
      </c>
      <c r="S3481" s="225">
        <v>0.016</v>
      </c>
      <c r="T3481" s="226">
        <f>S3481*H3481</f>
        <v>0.080000000000000002</v>
      </c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R3481" s="227" t="s">
        <v>308</v>
      </c>
      <c r="AT3481" s="227" t="s">
        <v>183</v>
      </c>
      <c r="AU3481" s="227" t="s">
        <v>80</v>
      </c>
      <c r="AY3481" s="20" t="s">
        <v>181</v>
      </c>
      <c r="BE3481" s="228">
        <f>IF(N3481="základní",J3481,0)</f>
        <v>0</v>
      </c>
      <c r="BF3481" s="228">
        <f>IF(N3481="snížená",J3481,0)</f>
        <v>0</v>
      </c>
      <c r="BG3481" s="228">
        <f>IF(N3481="zákl. přenesená",J3481,0)</f>
        <v>0</v>
      </c>
      <c r="BH3481" s="228">
        <f>IF(N3481="sníž. přenesená",J3481,0)</f>
        <v>0</v>
      </c>
      <c r="BI3481" s="228">
        <f>IF(N3481="nulová",J3481,0)</f>
        <v>0</v>
      </c>
      <c r="BJ3481" s="20" t="s">
        <v>78</v>
      </c>
      <c r="BK3481" s="228">
        <f>ROUND(I3481*H3481,2)</f>
        <v>0</v>
      </c>
      <c r="BL3481" s="20" t="s">
        <v>308</v>
      </c>
      <c r="BM3481" s="227" t="s">
        <v>5559</v>
      </c>
    </row>
    <row r="3482" s="2" customFormat="1">
      <c r="A3482" s="41"/>
      <c r="B3482" s="42"/>
      <c r="C3482" s="43"/>
      <c r="D3482" s="229" t="s">
        <v>190</v>
      </c>
      <c r="E3482" s="43"/>
      <c r="F3482" s="230" t="s">
        <v>5560</v>
      </c>
      <c r="G3482" s="43"/>
      <c r="H3482" s="43"/>
      <c r="I3482" s="231"/>
      <c r="J3482" s="43"/>
      <c r="K3482" s="43"/>
      <c r="L3482" s="47"/>
      <c r="M3482" s="232"/>
      <c r="N3482" s="233"/>
      <c r="O3482" s="87"/>
      <c r="P3482" s="87"/>
      <c r="Q3482" s="87"/>
      <c r="R3482" s="87"/>
      <c r="S3482" s="87"/>
      <c r="T3482" s="88"/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T3482" s="20" t="s">
        <v>190</v>
      </c>
      <c r="AU3482" s="20" t="s">
        <v>80</v>
      </c>
    </row>
    <row r="3483" s="14" customFormat="1">
      <c r="A3483" s="14"/>
      <c r="B3483" s="245"/>
      <c r="C3483" s="246"/>
      <c r="D3483" s="236" t="s">
        <v>192</v>
      </c>
      <c r="E3483" s="247" t="s">
        <v>19</v>
      </c>
      <c r="F3483" s="248" t="s">
        <v>5561</v>
      </c>
      <c r="G3483" s="246"/>
      <c r="H3483" s="249">
        <v>5</v>
      </c>
      <c r="I3483" s="250"/>
      <c r="J3483" s="246"/>
      <c r="K3483" s="246"/>
      <c r="L3483" s="251"/>
      <c r="M3483" s="252"/>
      <c r="N3483" s="253"/>
      <c r="O3483" s="253"/>
      <c r="P3483" s="253"/>
      <c r="Q3483" s="253"/>
      <c r="R3483" s="253"/>
      <c r="S3483" s="253"/>
      <c r="T3483" s="25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T3483" s="255" t="s">
        <v>192</v>
      </c>
      <c r="AU3483" s="255" t="s">
        <v>80</v>
      </c>
      <c r="AV3483" s="14" t="s">
        <v>80</v>
      </c>
      <c r="AW3483" s="14" t="s">
        <v>194</v>
      </c>
      <c r="AX3483" s="14" t="s">
        <v>71</v>
      </c>
      <c r="AY3483" s="255" t="s">
        <v>181</v>
      </c>
    </row>
    <row r="3484" s="2" customFormat="1" ht="33" customHeight="1">
      <c r="A3484" s="41"/>
      <c r="B3484" s="42"/>
      <c r="C3484" s="216" t="s">
        <v>5562</v>
      </c>
      <c r="D3484" s="216" t="s">
        <v>183</v>
      </c>
      <c r="E3484" s="217" t="s">
        <v>5563</v>
      </c>
      <c r="F3484" s="218" t="s">
        <v>5564</v>
      </c>
      <c r="G3484" s="219" t="s">
        <v>304</v>
      </c>
      <c r="H3484" s="220">
        <v>4.5999999999999996</v>
      </c>
      <c r="I3484" s="221"/>
      <c r="J3484" s="222">
        <f>ROUND(I3484*H3484,2)</f>
        <v>0</v>
      </c>
      <c r="K3484" s="218" t="s">
        <v>187</v>
      </c>
      <c r="L3484" s="47"/>
      <c r="M3484" s="223" t="s">
        <v>19</v>
      </c>
      <c r="N3484" s="224" t="s">
        <v>42</v>
      </c>
      <c r="O3484" s="87"/>
      <c r="P3484" s="225">
        <f>O3484*H3484</f>
        <v>0</v>
      </c>
      <c r="Q3484" s="225">
        <v>0</v>
      </c>
      <c r="R3484" s="225">
        <f>Q3484*H3484</f>
        <v>0</v>
      </c>
      <c r="S3484" s="225">
        <v>0.016</v>
      </c>
      <c r="T3484" s="226">
        <f>S3484*H3484</f>
        <v>0.073599999999999999</v>
      </c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R3484" s="227" t="s">
        <v>308</v>
      </c>
      <c r="AT3484" s="227" t="s">
        <v>183</v>
      </c>
      <c r="AU3484" s="227" t="s">
        <v>80</v>
      </c>
      <c r="AY3484" s="20" t="s">
        <v>181</v>
      </c>
      <c r="BE3484" s="228">
        <f>IF(N3484="základní",J3484,0)</f>
        <v>0</v>
      </c>
      <c r="BF3484" s="228">
        <f>IF(N3484="snížená",J3484,0)</f>
        <v>0</v>
      </c>
      <c r="BG3484" s="228">
        <f>IF(N3484="zákl. přenesená",J3484,0)</f>
        <v>0</v>
      </c>
      <c r="BH3484" s="228">
        <f>IF(N3484="sníž. přenesená",J3484,0)</f>
        <v>0</v>
      </c>
      <c r="BI3484" s="228">
        <f>IF(N3484="nulová",J3484,0)</f>
        <v>0</v>
      </c>
      <c r="BJ3484" s="20" t="s">
        <v>78</v>
      </c>
      <c r="BK3484" s="228">
        <f>ROUND(I3484*H3484,2)</f>
        <v>0</v>
      </c>
      <c r="BL3484" s="20" t="s">
        <v>308</v>
      </c>
      <c r="BM3484" s="227" t="s">
        <v>5565</v>
      </c>
    </row>
    <row r="3485" s="2" customFormat="1">
      <c r="A3485" s="41"/>
      <c r="B3485" s="42"/>
      <c r="C3485" s="43"/>
      <c r="D3485" s="229" t="s">
        <v>190</v>
      </c>
      <c r="E3485" s="43"/>
      <c r="F3485" s="230" t="s">
        <v>5566</v>
      </c>
      <c r="G3485" s="43"/>
      <c r="H3485" s="43"/>
      <c r="I3485" s="231"/>
      <c r="J3485" s="43"/>
      <c r="K3485" s="43"/>
      <c r="L3485" s="47"/>
      <c r="M3485" s="232"/>
      <c r="N3485" s="233"/>
      <c r="O3485" s="87"/>
      <c r="P3485" s="87"/>
      <c r="Q3485" s="87"/>
      <c r="R3485" s="87"/>
      <c r="S3485" s="87"/>
      <c r="T3485" s="88"/>
      <c r="U3485" s="41"/>
      <c r="V3485" s="41"/>
      <c r="W3485" s="41"/>
      <c r="X3485" s="41"/>
      <c r="Y3485" s="41"/>
      <c r="Z3485" s="41"/>
      <c r="AA3485" s="41"/>
      <c r="AB3485" s="41"/>
      <c r="AC3485" s="41"/>
      <c r="AD3485" s="41"/>
      <c r="AE3485" s="41"/>
      <c r="AT3485" s="20" t="s">
        <v>190</v>
      </c>
      <c r="AU3485" s="20" t="s">
        <v>80</v>
      </c>
    </row>
    <row r="3486" s="14" customFormat="1">
      <c r="A3486" s="14"/>
      <c r="B3486" s="245"/>
      <c r="C3486" s="246"/>
      <c r="D3486" s="236" t="s">
        <v>192</v>
      </c>
      <c r="E3486" s="247" t="s">
        <v>19</v>
      </c>
      <c r="F3486" s="248" t="s">
        <v>5567</v>
      </c>
      <c r="G3486" s="246"/>
      <c r="H3486" s="249">
        <v>2.5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192</v>
      </c>
      <c r="AU3486" s="255" t="s">
        <v>80</v>
      </c>
      <c r="AV3486" s="14" t="s">
        <v>80</v>
      </c>
      <c r="AW3486" s="14" t="s">
        <v>194</v>
      </c>
      <c r="AX3486" s="14" t="s">
        <v>71</v>
      </c>
      <c r="AY3486" s="255" t="s">
        <v>181</v>
      </c>
    </row>
    <row r="3487" s="14" customFormat="1">
      <c r="A3487" s="14"/>
      <c r="B3487" s="245"/>
      <c r="C3487" s="246"/>
      <c r="D3487" s="236" t="s">
        <v>192</v>
      </c>
      <c r="E3487" s="247" t="s">
        <v>19</v>
      </c>
      <c r="F3487" s="248" t="s">
        <v>5568</v>
      </c>
      <c r="G3487" s="246"/>
      <c r="H3487" s="249">
        <v>2.1000000000000001</v>
      </c>
      <c r="I3487" s="250"/>
      <c r="J3487" s="246"/>
      <c r="K3487" s="246"/>
      <c r="L3487" s="251"/>
      <c r="M3487" s="252"/>
      <c r="N3487" s="253"/>
      <c r="O3487" s="253"/>
      <c r="P3487" s="253"/>
      <c r="Q3487" s="253"/>
      <c r="R3487" s="253"/>
      <c r="S3487" s="253"/>
      <c r="T3487" s="25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5" t="s">
        <v>192</v>
      </c>
      <c r="AU3487" s="255" t="s">
        <v>80</v>
      </c>
      <c r="AV3487" s="14" t="s">
        <v>80</v>
      </c>
      <c r="AW3487" s="14" t="s">
        <v>194</v>
      </c>
      <c r="AX3487" s="14" t="s">
        <v>71</v>
      </c>
      <c r="AY3487" s="255" t="s">
        <v>181</v>
      </c>
    </row>
    <row r="3488" s="2" customFormat="1" ht="24.15" customHeight="1">
      <c r="A3488" s="41"/>
      <c r="B3488" s="42"/>
      <c r="C3488" s="216" t="s">
        <v>5569</v>
      </c>
      <c r="D3488" s="216" t="s">
        <v>183</v>
      </c>
      <c r="E3488" s="217" t="s">
        <v>5570</v>
      </c>
      <c r="F3488" s="218" t="s">
        <v>5571</v>
      </c>
      <c r="G3488" s="219" t="s">
        <v>304</v>
      </c>
      <c r="H3488" s="220">
        <v>8.3900000000000006</v>
      </c>
      <c r="I3488" s="221"/>
      <c r="J3488" s="222">
        <f>ROUND(I3488*H3488,2)</f>
        <v>0</v>
      </c>
      <c r="K3488" s="218" t="s">
        <v>187</v>
      </c>
      <c r="L3488" s="47"/>
      <c r="M3488" s="223" t="s">
        <v>19</v>
      </c>
      <c r="N3488" s="224" t="s">
        <v>42</v>
      </c>
      <c r="O3488" s="87"/>
      <c r="P3488" s="225">
        <f>O3488*H3488</f>
        <v>0</v>
      </c>
      <c r="Q3488" s="225">
        <v>0.00072000000000000005</v>
      </c>
      <c r="R3488" s="225">
        <f>Q3488*H3488</f>
        <v>0.0060408000000000007</v>
      </c>
      <c r="S3488" s="225">
        <v>0</v>
      </c>
      <c r="T3488" s="226">
        <f>S3488*H3488</f>
        <v>0</v>
      </c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R3488" s="227" t="s">
        <v>308</v>
      </c>
      <c r="AT3488" s="227" t="s">
        <v>183</v>
      </c>
      <c r="AU3488" s="227" t="s">
        <v>80</v>
      </c>
      <c r="AY3488" s="20" t="s">
        <v>181</v>
      </c>
      <c r="BE3488" s="228">
        <f>IF(N3488="základní",J3488,0)</f>
        <v>0</v>
      </c>
      <c r="BF3488" s="228">
        <f>IF(N3488="snížená",J3488,0)</f>
        <v>0</v>
      </c>
      <c r="BG3488" s="228">
        <f>IF(N3488="zákl. přenesená",J3488,0)</f>
        <v>0</v>
      </c>
      <c r="BH3488" s="228">
        <f>IF(N3488="sníž. přenesená",J3488,0)</f>
        <v>0</v>
      </c>
      <c r="BI3488" s="228">
        <f>IF(N3488="nulová",J3488,0)</f>
        <v>0</v>
      </c>
      <c r="BJ3488" s="20" t="s">
        <v>78</v>
      </c>
      <c r="BK3488" s="228">
        <f>ROUND(I3488*H3488,2)</f>
        <v>0</v>
      </c>
      <c r="BL3488" s="20" t="s">
        <v>308</v>
      </c>
      <c r="BM3488" s="227" t="s">
        <v>5572</v>
      </c>
    </row>
    <row r="3489" s="2" customFormat="1">
      <c r="A3489" s="41"/>
      <c r="B3489" s="42"/>
      <c r="C3489" s="43"/>
      <c r="D3489" s="229" t="s">
        <v>190</v>
      </c>
      <c r="E3489" s="43"/>
      <c r="F3489" s="230" t="s">
        <v>5573</v>
      </c>
      <c r="G3489" s="43"/>
      <c r="H3489" s="43"/>
      <c r="I3489" s="231"/>
      <c r="J3489" s="43"/>
      <c r="K3489" s="43"/>
      <c r="L3489" s="47"/>
      <c r="M3489" s="232"/>
      <c r="N3489" s="233"/>
      <c r="O3489" s="87"/>
      <c r="P3489" s="87"/>
      <c r="Q3489" s="87"/>
      <c r="R3489" s="87"/>
      <c r="S3489" s="87"/>
      <c r="T3489" s="88"/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T3489" s="20" t="s">
        <v>190</v>
      </c>
      <c r="AU3489" s="20" t="s">
        <v>80</v>
      </c>
    </row>
    <row r="3490" s="14" customFormat="1">
      <c r="A3490" s="14"/>
      <c r="B3490" s="245"/>
      <c r="C3490" s="246"/>
      <c r="D3490" s="236" t="s">
        <v>192</v>
      </c>
      <c r="E3490" s="247" t="s">
        <v>19</v>
      </c>
      <c r="F3490" s="248" t="s">
        <v>5574</v>
      </c>
      <c r="G3490" s="246"/>
      <c r="H3490" s="249">
        <v>8.3900000000000006</v>
      </c>
      <c r="I3490" s="250"/>
      <c r="J3490" s="246"/>
      <c r="K3490" s="246"/>
      <c r="L3490" s="251"/>
      <c r="M3490" s="252"/>
      <c r="N3490" s="253"/>
      <c r="O3490" s="253"/>
      <c r="P3490" s="253"/>
      <c r="Q3490" s="253"/>
      <c r="R3490" s="253"/>
      <c r="S3490" s="253"/>
      <c r="T3490" s="25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5" t="s">
        <v>192</v>
      </c>
      <c r="AU3490" s="255" t="s">
        <v>80</v>
      </c>
      <c r="AV3490" s="14" t="s">
        <v>80</v>
      </c>
      <c r="AW3490" s="14" t="s">
        <v>194</v>
      </c>
      <c r="AX3490" s="14" t="s">
        <v>71</v>
      </c>
      <c r="AY3490" s="255" t="s">
        <v>181</v>
      </c>
    </row>
    <row r="3491" s="2" customFormat="1" ht="24.15" customHeight="1">
      <c r="A3491" s="41"/>
      <c r="B3491" s="42"/>
      <c r="C3491" s="278" t="s">
        <v>5575</v>
      </c>
      <c r="D3491" s="278" t="s">
        <v>296</v>
      </c>
      <c r="E3491" s="279" t="s">
        <v>5576</v>
      </c>
      <c r="F3491" s="280" t="s">
        <v>5577</v>
      </c>
      <c r="G3491" s="281" t="s">
        <v>420</v>
      </c>
      <c r="H3491" s="282">
        <v>1</v>
      </c>
      <c r="I3491" s="283"/>
      <c r="J3491" s="284">
        <f>ROUND(I3491*H3491,2)</f>
        <v>0</v>
      </c>
      <c r="K3491" s="280" t="s">
        <v>19</v>
      </c>
      <c r="L3491" s="285"/>
      <c r="M3491" s="286" t="s">
        <v>19</v>
      </c>
      <c r="N3491" s="287" t="s">
        <v>42</v>
      </c>
      <c r="O3491" s="87"/>
      <c r="P3491" s="225">
        <f>O3491*H3491</f>
        <v>0</v>
      </c>
      <c r="Q3491" s="225">
        <v>0.20999999999999999</v>
      </c>
      <c r="R3491" s="225">
        <f>Q3491*H3491</f>
        <v>0.20999999999999999</v>
      </c>
      <c r="S3491" s="225">
        <v>0</v>
      </c>
      <c r="T3491" s="226">
        <f>S3491*H3491</f>
        <v>0</v>
      </c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R3491" s="227" t="s">
        <v>410</v>
      </c>
      <c r="AT3491" s="227" t="s">
        <v>296</v>
      </c>
      <c r="AU3491" s="227" t="s">
        <v>80</v>
      </c>
      <c r="AY3491" s="20" t="s">
        <v>181</v>
      </c>
      <c r="BE3491" s="228">
        <f>IF(N3491="základní",J3491,0)</f>
        <v>0</v>
      </c>
      <c r="BF3491" s="228">
        <f>IF(N3491="snížená",J3491,0)</f>
        <v>0</v>
      </c>
      <c r="BG3491" s="228">
        <f>IF(N3491="zákl. přenesená",J3491,0)</f>
        <v>0</v>
      </c>
      <c r="BH3491" s="228">
        <f>IF(N3491="sníž. přenesená",J3491,0)</f>
        <v>0</v>
      </c>
      <c r="BI3491" s="228">
        <f>IF(N3491="nulová",J3491,0)</f>
        <v>0</v>
      </c>
      <c r="BJ3491" s="20" t="s">
        <v>78</v>
      </c>
      <c r="BK3491" s="228">
        <f>ROUND(I3491*H3491,2)</f>
        <v>0</v>
      </c>
      <c r="BL3491" s="20" t="s">
        <v>308</v>
      </c>
      <c r="BM3491" s="227" t="s">
        <v>5578</v>
      </c>
    </row>
    <row r="3492" s="2" customFormat="1" ht="24.15" customHeight="1">
      <c r="A3492" s="41"/>
      <c r="B3492" s="42"/>
      <c r="C3492" s="278" t="s">
        <v>5579</v>
      </c>
      <c r="D3492" s="278" t="s">
        <v>296</v>
      </c>
      <c r="E3492" s="279" t="s">
        <v>5580</v>
      </c>
      <c r="F3492" s="280" t="s">
        <v>5581</v>
      </c>
      <c r="G3492" s="281" t="s">
        <v>420</v>
      </c>
      <c r="H3492" s="282">
        <v>1</v>
      </c>
      <c r="I3492" s="283"/>
      <c r="J3492" s="284">
        <f>ROUND(I3492*H3492,2)</f>
        <v>0</v>
      </c>
      <c r="K3492" s="280" t="s">
        <v>19</v>
      </c>
      <c r="L3492" s="285"/>
      <c r="M3492" s="286" t="s">
        <v>19</v>
      </c>
      <c r="N3492" s="287" t="s">
        <v>42</v>
      </c>
      <c r="O3492" s="87"/>
      <c r="P3492" s="225">
        <f>O3492*H3492</f>
        <v>0</v>
      </c>
      <c r="Q3492" s="225">
        <v>0.094600000000000004</v>
      </c>
      <c r="R3492" s="225">
        <f>Q3492*H3492</f>
        <v>0.094600000000000004</v>
      </c>
      <c r="S3492" s="225">
        <v>0</v>
      </c>
      <c r="T3492" s="226">
        <f>S3492*H3492</f>
        <v>0</v>
      </c>
      <c r="U3492" s="41"/>
      <c r="V3492" s="41"/>
      <c r="W3492" s="41"/>
      <c r="X3492" s="41"/>
      <c r="Y3492" s="41"/>
      <c r="Z3492" s="41"/>
      <c r="AA3492" s="41"/>
      <c r="AB3492" s="41"/>
      <c r="AC3492" s="41"/>
      <c r="AD3492" s="41"/>
      <c r="AE3492" s="41"/>
      <c r="AR3492" s="227" t="s">
        <v>410</v>
      </c>
      <c r="AT3492" s="227" t="s">
        <v>296</v>
      </c>
      <c r="AU3492" s="227" t="s">
        <v>80</v>
      </c>
      <c r="AY3492" s="20" t="s">
        <v>181</v>
      </c>
      <c r="BE3492" s="228">
        <f>IF(N3492="základní",J3492,0)</f>
        <v>0</v>
      </c>
      <c r="BF3492" s="228">
        <f>IF(N3492="snížená",J3492,0)</f>
        <v>0</v>
      </c>
      <c r="BG3492" s="228">
        <f>IF(N3492="zákl. přenesená",J3492,0)</f>
        <v>0</v>
      </c>
      <c r="BH3492" s="228">
        <f>IF(N3492="sníž. přenesená",J3492,0)</f>
        <v>0</v>
      </c>
      <c r="BI3492" s="228">
        <f>IF(N3492="nulová",J3492,0)</f>
        <v>0</v>
      </c>
      <c r="BJ3492" s="20" t="s">
        <v>78</v>
      </c>
      <c r="BK3492" s="228">
        <f>ROUND(I3492*H3492,2)</f>
        <v>0</v>
      </c>
      <c r="BL3492" s="20" t="s">
        <v>308</v>
      </c>
      <c r="BM3492" s="227" t="s">
        <v>5582</v>
      </c>
    </row>
    <row r="3493" s="2" customFormat="1" ht="24.15" customHeight="1">
      <c r="A3493" s="41"/>
      <c r="B3493" s="42"/>
      <c r="C3493" s="278" t="s">
        <v>5583</v>
      </c>
      <c r="D3493" s="278" t="s">
        <v>296</v>
      </c>
      <c r="E3493" s="279" t="s">
        <v>5584</v>
      </c>
      <c r="F3493" s="280" t="s">
        <v>5585</v>
      </c>
      <c r="G3493" s="281" t="s">
        <v>420</v>
      </c>
      <c r="H3493" s="282">
        <v>1</v>
      </c>
      <c r="I3493" s="283"/>
      <c r="J3493" s="284">
        <f>ROUND(I3493*H3493,2)</f>
        <v>0</v>
      </c>
      <c r="K3493" s="280" t="s">
        <v>19</v>
      </c>
      <c r="L3493" s="285"/>
      <c r="M3493" s="286" t="s">
        <v>19</v>
      </c>
      <c r="N3493" s="287" t="s">
        <v>42</v>
      </c>
      <c r="O3493" s="87"/>
      <c r="P3493" s="225">
        <f>O3493*H3493</f>
        <v>0</v>
      </c>
      <c r="Q3493" s="225">
        <v>0.040000000000000001</v>
      </c>
      <c r="R3493" s="225">
        <f>Q3493*H3493</f>
        <v>0.040000000000000001</v>
      </c>
      <c r="S3493" s="225">
        <v>0</v>
      </c>
      <c r="T3493" s="226">
        <f>S3493*H3493</f>
        <v>0</v>
      </c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R3493" s="227" t="s">
        <v>410</v>
      </c>
      <c r="AT3493" s="227" t="s">
        <v>296</v>
      </c>
      <c r="AU3493" s="227" t="s">
        <v>80</v>
      </c>
      <c r="AY3493" s="20" t="s">
        <v>181</v>
      </c>
      <c r="BE3493" s="228">
        <f>IF(N3493="základní",J3493,0)</f>
        <v>0</v>
      </c>
      <c r="BF3493" s="228">
        <f>IF(N3493="snížená",J3493,0)</f>
        <v>0</v>
      </c>
      <c r="BG3493" s="228">
        <f>IF(N3493="zákl. přenesená",J3493,0)</f>
        <v>0</v>
      </c>
      <c r="BH3493" s="228">
        <f>IF(N3493="sníž. přenesená",J3493,0)</f>
        <v>0</v>
      </c>
      <c r="BI3493" s="228">
        <f>IF(N3493="nulová",J3493,0)</f>
        <v>0</v>
      </c>
      <c r="BJ3493" s="20" t="s">
        <v>78</v>
      </c>
      <c r="BK3493" s="228">
        <f>ROUND(I3493*H3493,2)</f>
        <v>0</v>
      </c>
      <c r="BL3493" s="20" t="s">
        <v>308</v>
      </c>
      <c r="BM3493" s="227" t="s">
        <v>5586</v>
      </c>
    </row>
    <row r="3494" s="2" customFormat="1" ht="37.8" customHeight="1">
      <c r="A3494" s="41"/>
      <c r="B3494" s="42"/>
      <c r="C3494" s="216" t="s">
        <v>5587</v>
      </c>
      <c r="D3494" s="216" t="s">
        <v>183</v>
      </c>
      <c r="E3494" s="217" t="s">
        <v>5588</v>
      </c>
      <c r="F3494" s="218" t="s">
        <v>5589</v>
      </c>
      <c r="G3494" s="219" t="s">
        <v>304</v>
      </c>
      <c r="H3494" s="220">
        <v>6.2999999999999998</v>
      </c>
      <c r="I3494" s="221"/>
      <c r="J3494" s="222">
        <f>ROUND(I3494*H3494,2)</f>
        <v>0</v>
      </c>
      <c r="K3494" s="218" t="s">
        <v>187</v>
      </c>
      <c r="L3494" s="47"/>
      <c r="M3494" s="223" t="s">
        <v>19</v>
      </c>
      <c r="N3494" s="224" t="s">
        <v>42</v>
      </c>
      <c r="O3494" s="87"/>
      <c r="P3494" s="225">
        <f>O3494*H3494</f>
        <v>0</v>
      </c>
      <c r="Q3494" s="225">
        <v>0.00067000000000000002</v>
      </c>
      <c r="R3494" s="225">
        <f>Q3494*H3494</f>
        <v>0.0042209999999999999</v>
      </c>
      <c r="S3494" s="225">
        <v>0</v>
      </c>
      <c r="T3494" s="226">
        <f>S3494*H3494</f>
        <v>0</v>
      </c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R3494" s="227" t="s">
        <v>308</v>
      </c>
      <c r="AT3494" s="227" t="s">
        <v>183</v>
      </c>
      <c r="AU3494" s="227" t="s">
        <v>80</v>
      </c>
      <c r="AY3494" s="20" t="s">
        <v>181</v>
      </c>
      <c r="BE3494" s="228">
        <f>IF(N3494="základní",J3494,0)</f>
        <v>0</v>
      </c>
      <c r="BF3494" s="228">
        <f>IF(N3494="snížená",J3494,0)</f>
        <v>0</v>
      </c>
      <c r="BG3494" s="228">
        <f>IF(N3494="zákl. přenesená",J3494,0)</f>
        <v>0</v>
      </c>
      <c r="BH3494" s="228">
        <f>IF(N3494="sníž. přenesená",J3494,0)</f>
        <v>0</v>
      </c>
      <c r="BI3494" s="228">
        <f>IF(N3494="nulová",J3494,0)</f>
        <v>0</v>
      </c>
      <c r="BJ3494" s="20" t="s">
        <v>78</v>
      </c>
      <c r="BK3494" s="228">
        <f>ROUND(I3494*H3494,2)</f>
        <v>0</v>
      </c>
      <c r="BL3494" s="20" t="s">
        <v>308</v>
      </c>
      <c r="BM3494" s="227" t="s">
        <v>5590</v>
      </c>
    </row>
    <row r="3495" s="2" customFormat="1">
      <c r="A3495" s="41"/>
      <c r="B3495" s="42"/>
      <c r="C3495" s="43"/>
      <c r="D3495" s="229" t="s">
        <v>190</v>
      </c>
      <c r="E3495" s="43"/>
      <c r="F3495" s="230" t="s">
        <v>5591</v>
      </c>
      <c r="G3495" s="43"/>
      <c r="H3495" s="43"/>
      <c r="I3495" s="231"/>
      <c r="J3495" s="43"/>
      <c r="K3495" s="43"/>
      <c r="L3495" s="47"/>
      <c r="M3495" s="232"/>
      <c r="N3495" s="233"/>
      <c r="O3495" s="87"/>
      <c r="P3495" s="87"/>
      <c r="Q3495" s="87"/>
      <c r="R3495" s="87"/>
      <c r="S3495" s="87"/>
      <c r="T3495" s="88"/>
      <c r="U3495" s="41"/>
      <c r="V3495" s="41"/>
      <c r="W3495" s="41"/>
      <c r="X3495" s="41"/>
      <c r="Y3495" s="41"/>
      <c r="Z3495" s="41"/>
      <c r="AA3495" s="41"/>
      <c r="AB3495" s="41"/>
      <c r="AC3495" s="41"/>
      <c r="AD3495" s="41"/>
      <c r="AE3495" s="41"/>
      <c r="AT3495" s="20" t="s">
        <v>190</v>
      </c>
      <c r="AU3495" s="20" t="s">
        <v>80</v>
      </c>
    </row>
    <row r="3496" s="14" customFormat="1">
      <c r="A3496" s="14"/>
      <c r="B3496" s="245"/>
      <c r="C3496" s="246"/>
      <c r="D3496" s="236" t="s">
        <v>192</v>
      </c>
      <c r="E3496" s="247" t="s">
        <v>19</v>
      </c>
      <c r="F3496" s="248" t="s">
        <v>5592</v>
      </c>
      <c r="G3496" s="246"/>
      <c r="H3496" s="249">
        <v>1</v>
      </c>
      <c r="I3496" s="250"/>
      <c r="J3496" s="246"/>
      <c r="K3496" s="246"/>
      <c r="L3496" s="251"/>
      <c r="M3496" s="252"/>
      <c r="N3496" s="253"/>
      <c r="O3496" s="253"/>
      <c r="P3496" s="253"/>
      <c r="Q3496" s="253"/>
      <c r="R3496" s="253"/>
      <c r="S3496" s="253"/>
      <c r="T3496" s="25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55" t="s">
        <v>192</v>
      </c>
      <c r="AU3496" s="255" t="s">
        <v>80</v>
      </c>
      <c r="AV3496" s="14" t="s">
        <v>80</v>
      </c>
      <c r="AW3496" s="14" t="s">
        <v>194</v>
      </c>
      <c r="AX3496" s="14" t="s">
        <v>71</v>
      </c>
      <c r="AY3496" s="255" t="s">
        <v>181</v>
      </c>
    </row>
    <row r="3497" s="14" customFormat="1">
      <c r="A3497" s="14"/>
      <c r="B3497" s="245"/>
      <c r="C3497" s="246"/>
      <c r="D3497" s="236" t="s">
        <v>192</v>
      </c>
      <c r="E3497" s="247" t="s">
        <v>19</v>
      </c>
      <c r="F3497" s="248" t="s">
        <v>5593</v>
      </c>
      <c r="G3497" s="246"/>
      <c r="H3497" s="249">
        <v>3.2999999999999998</v>
      </c>
      <c r="I3497" s="250"/>
      <c r="J3497" s="246"/>
      <c r="K3497" s="246"/>
      <c r="L3497" s="251"/>
      <c r="M3497" s="252"/>
      <c r="N3497" s="253"/>
      <c r="O3497" s="253"/>
      <c r="P3497" s="253"/>
      <c r="Q3497" s="253"/>
      <c r="R3497" s="253"/>
      <c r="S3497" s="253"/>
      <c r="T3497" s="25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5" t="s">
        <v>192</v>
      </c>
      <c r="AU3497" s="255" t="s">
        <v>80</v>
      </c>
      <c r="AV3497" s="14" t="s">
        <v>80</v>
      </c>
      <c r="AW3497" s="14" t="s">
        <v>194</v>
      </c>
      <c r="AX3497" s="14" t="s">
        <v>71</v>
      </c>
      <c r="AY3497" s="255" t="s">
        <v>181</v>
      </c>
    </row>
    <row r="3498" s="14" customFormat="1">
      <c r="A3498" s="14"/>
      <c r="B3498" s="245"/>
      <c r="C3498" s="246"/>
      <c r="D3498" s="236" t="s">
        <v>192</v>
      </c>
      <c r="E3498" s="247" t="s">
        <v>19</v>
      </c>
      <c r="F3498" s="248" t="s">
        <v>5594</v>
      </c>
      <c r="G3498" s="246"/>
      <c r="H3498" s="249">
        <v>2</v>
      </c>
      <c r="I3498" s="250"/>
      <c r="J3498" s="246"/>
      <c r="K3498" s="246"/>
      <c r="L3498" s="251"/>
      <c r="M3498" s="252"/>
      <c r="N3498" s="253"/>
      <c r="O3498" s="253"/>
      <c r="P3498" s="253"/>
      <c r="Q3498" s="253"/>
      <c r="R3498" s="253"/>
      <c r="S3498" s="253"/>
      <c r="T3498" s="25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5" t="s">
        <v>192</v>
      </c>
      <c r="AU3498" s="255" t="s">
        <v>80</v>
      </c>
      <c r="AV3498" s="14" t="s">
        <v>80</v>
      </c>
      <c r="AW3498" s="14" t="s">
        <v>194</v>
      </c>
      <c r="AX3498" s="14" t="s">
        <v>71</v>
      </c>
      <c r="AY3498" s="255" t="s">
        <v>181</v>
      </c>
    </row>
    <row r="3499" s="2" customFormat="1" ht="21.75" customHeight="1">
      <c r="A3499" s="41"/>
      <c r="B3499" s="42"/>
      <c r="C3499" s="278" t="s">
        <v>5595</v>
      </c>
      <c r="D3499" s="278" t="s">
        <v>296</v>
      </c>
      <c r="E3499" s="279" t="s">
        <v>5596</v>
      </c>
      <c r="F3499" s="280" t="s">
        <v>5597</v>
      </c>
      <c r="G3499" s="281" t="s">
        <v>420</v>
      </c>
      <c r="H3499" s="282">
        <v>1</v>
      </c>
      <c r="I3499" s="283"/>
      <c r="J3499" s="284">
        <f>ROUND(I3499*H3499,2)</f>
        <v>0</v>
      </c>
      <c r="K3499" s="280" t="s">
        <v>19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0.021000000000000001</v>
      </c>
      <c r="R3499" s="225">
        <f>Q3499*H3499</f>
        <v>0.021000000000000001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410</v>
      </c>
      <c r="AT3499" s="227" t="s">
        <v>296</v>
      </c>
      <c r="AU3499" s="227" t="s">
        <v>80</v>
      </c>
      <c r="AY3499" s="20" t="s">
        <v>181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308</v>
      </c>
      <c r="BM3499" s="227" t="s">
        <v>5598</v>
      </c>
    </row>
    <row r="3500" s="2" customFormat="1" ht="21.75" customHeight="1">
      <c r="A3500" s="41"/>
      <c r="B3500" s="42"/>
      <c r="C3500" s="278" t="s">
        <v>5599</v>
      </c>
      <c r="D3500" s="278" t="s">
        <v>296</v>
      </c>
      <c r="E3500" s="279" t="s">
        <v>5600</v>
      </c>
      <c r="F3500" s="280" t="s">
        <v>5601</v>
      </c>
      <c r="G3500" s="281" t="s">
        <v>420</v>
      </c>
      <c r="H3500" s="282">
        <v>1</v>
      </c>
      <c r="I3500" s="283"/>
      <c r="J3500" s="284">
        <f>ROUND(I3500*H3500,2)</f>
        <v>0</v>
      </c>
      <c r="K3500" s="280" t="s">
        <v>19</v>
      </c>
      <c r="L3500" s="285"/>
      <c r="M3500" s="286" t="s">
        <v>19</v>
      </c>
      <c r="N3500" s="287" t="s">
        <v>42</v>
      </c>
      <c r="O3500" s="87"/>
      <c r="P3500" s="225">
        <f>O3500*H3500</f>
        <v>0</v>
      </c>
      <c r="Q3500" s="225">
        <v>0.071739999999999998</v>
      </c>
      <c r="R3500" s="225">
        <f>Q3500*H3500</f>
        <v>0.071739999999999998</v>
      </c>
      <c r="S3500" s="225">
        <v>0</v>
      </c>
      <c r="T3500" s="226">
        <f>S3500*H3500</f>
        <v>0</v>
      </c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R3500" s="227" t="s">
        <v>410</v>
      </c>
      <c r="AT3500" s="227" t="s">
        <v>296</v>
      </c>
      <c r="AU3500" s="227" t="s">
        <v>80</v>
      </c>
      <c r="AY3500" s="20" t="s">
        <v>181</v>
      </c>
      <c r="BE3500" s="228">
        <f>IF(N3500="základní",J3500,0)</f>
        <v>0</v>
      </c>
      <c r="BF3500" s="228">
        <f>IF(N3500="snížená",J3500,0)</f>
        <v>0</v>
      </c>
      <c r="BG3500" s="228">
        <f>IF(N3500="zákl. přenesená",J3500,0)</f>
        <v>0</v>
      </c>
      <c r="BH3500" s="228">
        <f>IF(N3500="sníž. přenesená",J3500,0)</f>
        <v>0</v>
      </c>
      <c r="BI3500" s="228">
        <f>IF(N3500="nulová",J3500,0)</f>
        <v>0</v>
      </c>
      <c r="BJ3500" s="20" t="s">
        <v>78</v>
      </c>
      <c r="BK3500" s="228">
        <f>ROUND(I3500*H3500,2)</f>
        <v>0</v>
      </c>
      <c r="BL3500" s="20" t="s">
        <v>308</v>
      </c>
      <c r="BM3500" s="227" t="s">
        <v>5602</v>
      </c>
    </row>
    <row r="3501" s="2" customFormat="1" ht="16.5" customHeight="1">
      <c r="A3501" s="41"/>
      <c r="B3501" s="42"/>
      <c r="C3501" s="216" t="s">
        <v>5603</v>
      </c>
      <c r="D3501" s="216" t="s">
        <v>183</v>
      </c>
      <c r="E3501" s="217" t="s">
        <v>5604</v>
      </c>
      <c r="F3501" s="218" t="s">
        <v>5605</v>
      </c>
      <c r="G3501" s="219" t="s">
        <v>304</v>
      </c>
      <c r="H3501" s="220">
        <v>36.520000000000003</v>
      </c>
      <c r="I3501" s="221"/>
      <c r="J3501" s="222">
        <f>ROUND(I3501*H3501,2)</f>
        <v>0</v>
      </c>
      <c r="K3501" s="218" t="s">
        <v>187</v>
      </c>
      <c r="L3501" s="47"/>
      <c r="M3501" s="223" t="s">
        <v>19</v>
      </c>
      <c r="N3501" s="224" t="s">
        <v>42</v>
      </c>
      <c r="O3501" s="87"/>
      <c r="P3501" s="225">
        <f>O3501*H3501</f>
        <v>0</v>
      </c>
      <c r="Q3501" s="225">
        <v>0</v>
      </c>
      <c r="R3501" s="225">
        <f>Q3501*H3501</f>
        <v>0</v>
      </c>
      <c r="S3501" s="225">
        <v>0</v>
      </c>
      <c r="T3501" s="226">
        <f>S3501*H3501</f>
        <v>0</v>
      </c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R3501" s="227" t="s">
        <v>308</v>
      </c>
      <c r="AT3501" s="227" t="s">
        <v>183</v>
      </c>
      <c r="AU3501" s="227" t="s">
        <v>80</v>
      </c>
      <c r="AY3501" s="20" t="s">
        <v>181</v>
      </c>
      <c r="BE3501" s="228">
        <f>IF(N3501="základní",J3501,0)</f>
        <v>0</v>
      </c>
      <c r="BF3501" s="228">
        <f>IF(N3501="snížená",J3501,0)</f>
        <v>0</v>
      </c>
      <c r="BG3501" s="228">
        <f>IF(N3501="zákl. přenesená",J3501,0)</f>
        <v>0</v>
      </c>
      <c r="BH3501" s="228">
        <f>IF(N3501="sníž. přenesená",J3501,0)</f>
        <v>0</v>
      </c>
      <c r="BI3501" s="228">
        <f>IF(N3501="nulová",J3501,0)</f>
        <v>0</v>
      </c>
      <c r="BJ3501" s="20" t="s">
        <v>78</v>
      </c>
      <c r="BK3501" s="228">
        <f>ROUND(I3501*H3501,2)</f>
        <v>0</v>
      </c>
      <c r="BL3501" s="20" t="s">
        <v>308</v>
      </c>
      <c r="BM3501" s="227" t="s">
        <v>5606</v>
      </c>
    </row>
    <row r="3502" s="2" customFormat="1">
      <c r="A3502" s="41"/>
      <c r="B3502" s="42"/>
      <c r="C3502" s="43"/>
      <c r="D3502" s="229" t="s">
        <v>190</v>
      </c>
      <c r="E3502" s="43"/>
      <c r="F3502" s="230" t="s">
        <v>5607</v>
      </c>
      <c r="G3502" s="43"/>
      <c r="H3502" s="43"/>
      <c r="I3502" s="231"/>
      <c r="J3502" s="43"/>
      <c r="K3502" s="43"/>
      <c r="L3502" s="47"/>
      <c r="M3502" s="232"/>
      <c r="N3502" s="233"/>
      <c r="O3502" s="87"/>
      <c r="P3502" s="87"/>
      <c r="Q3502" s="87"/>
      <c r="R3502" s="87"/>
      <c r="S3502" s="87"/>
      <c r="T3502" s="88"/>
      <c r="U3502" s="41"/>
      <c r="V3502" s="41"/>
      <c r="W3502" s="41"/>
      <c r="X3502" s="41"/>
      <c r="Y3502" s="41"/>
      <c r="Z3502" s="41"/>
      <c r="AA3502" s="41"/>
      <c r="AB3502" s="41"/>
      <c r="AC3502" s="41"/>
      <c r="AD3502" s="41"/>
      <c r="AE3502" s="41"/>
      <c r="AT3502" s="20" t="s">
        <v>190</v>
      </c>
      <c r="AU3502" s="20" t="s">
        <v>80</v>
      </c>
    </row>
    <row r="3503" s="14" customFormat="1">
      <c r="A3503" s="14"/>
      <c r="B3503" s="245"/>
      <c r="C3503" s="246"/>
      <c r="D3503" s="236" t="s">
        <v>192</v>
      </c>
      <c r="E3503" s="247" t="s">
        <v>19</v>
      </c>
      <c r="F3503" s="248" t="s">
        <v>5608</v>
      </c>
      <c r="G3503" s="246"/>
      <c r="H3503" s="249">
        <v>12.869999999999999</v>
      </c>
      <c r="I3503" s="250"/>
      <c r="J3503" s="246"/>
      <c r="K3503" s="246"/>
      <c r="L3503" s="251"/>
      <c r="M3503" s="252"/>
      <c r="N3503" s="253"/>
      <c r="O3503" s="253"/>
      <c r="P3503" s="253"/>
      <c r="Q3503" s="253"/>
      <c r="R3503" s="253"/>
      <c r="S3503" s="253"/>
      <c r="T3503" s="25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55" t="s">
        <v>192</v>
      </c>
      <c r="AU3503" s="255" t="s">
        <v>80</v>
      </c>
      <c r="AV3503" s="14" t="s">
        <v>80</v>
      </c>
      <c r="AW3503" s="14" t="s">
        <v>194</v>
      </c>
      <c r="AX3503" s="14" t="s">
        <v>71</v>
      </c>
      <c r="AY3503" s="255" t="s">
        <v>181</v>
      </c>
    </row>
    <row r="3504" s="14" customFormat="1">
      <c r="A3504" s="14"/>
      <c r="B3504" s="245"/>
      <c r="C3504" s="246"/>
      <c r="D3504" s="236" t="s">
        <v>192</v>
      </c>
      <c r="E3504" s="247" t="s">
        <v>19</v>
      </c>
      <c r="F3504" s="248" t="s">
        <v>5609</v>
      </c>
      <c r="G3504" s="246"/>
      <c r="H3504" s="249">
        <v>23.649999999999999</v>
      </c>
      <c r="I3504" s="250"/>
      <c r="J3504" s="246"/>
      <c r="K3504" s="246"/>
      <c r="L3504" s="251"/>
      <c r="M3504" s="252"/>
      <c r="N3504" s="253"/>
      <c r="O3504" s="253"/>
      <c r="P3504" s="253"/>
      <c r="Q3504" s="253"/>
      <c r="R3504" s="253"/>
      <c r="S3504" s="253"/>
      <c r="T3504" s="25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T3504" s="255" t="s">
        <v>192</v>
      </c>
      <c r="AU3504" s="255" t="s">
        <v>80</v>
      </c>
      <c r="AV3504" s="14" t="s">
        <v>80</v>
      </c>
      <c r="AW3504" s="14" t="s">
        <v>194</v>
      </c>
      <c r="AX3504" s="14" t="s">
        <v>71</v>
      </c>
      <c r="AY3504" s="255" t="s">
        <v>181</v>
      </c>
    </row>
    <row r="3505" s="2" customFormat="1" ht="16.5" customHeight="1">
      <c r="A3505" s="41"/>
      <c r="B3505" s="42"/>
      <c r="C3505" s="278" t="s">
        <v>5610</v>
      </c>
      <c r="D3505" s="278" t="s">
        <v>296</v>
      </c>
      <c r="E3505" s="279" t="s">
        <v>5611</v>
      </c>
      <c r="F3505" s="280" t="s">
        <v>5612</v>
      </c>
      <c r="G3505" s="281" t="s">
        <v>420</v>
      </c>
      <c r="H3505" s="282">
        <v>9</v>
      </c>
      <c r="I3505" s="283"/>
      <c r="J3505" s="284">
        <f>ROUND(I3505*H3505,2)</f>
        <v>0</v>
      </c>
      <c r="K3505" s="280" t="s">
        <v>19</v>
      </c>
      <c r="L3505" s="285"/>
      <c r="M3505" s="286" t="s">
        <v>19</v>
      </c>
      <c r="N3505" s="287" t="s">
        <v>42</v>
      </c>
      <c r="O3505" s="87"/>
      <c r="P3505" s="225">
        <f>O3505*H3505</f>
        <v>0</v>
      </c>
      <c r="Q3505" s="225">
        <v>0.00167</v>
      </c>
      <c r="R3505" s="225">
        <f>Q3505*H3505</f>
        <v>0.01503</v>
      </c>
      <c r="S3505" s="225">
        <v>0</v>
      </c>
      <c r="T3505" s="226">
        <f>S3505*H3505</f>
        <v>0</v>
      </c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R3505" s="227" t="s">
        <v>410</v>
      </c>
      <c r="AT3505" s="227" t="s">
        <v>296</v>
      </c>
      <c r="AU3505" s="227" t="s">
        <v>80</v>
      </c>
      <c r="AY3505" s="20" t="s">
        <v>181</v>
      </c>
      <c r="BE3505" s="228">
        <f>IF(N3505="základní",J3505,0)</f>
        <v>0</v>
      </c>
      <c r="BF3505" s="228">
        <f>IF(N3505="snížená",J3505,0)</f>
        <v>0</v>
      </c>
      <c r="BG3505" s="228">
        <f>IF(N3505="zákl. přenesená",J3505,0)</f>
        <v>0</v>
      </c>
      <c r="BH3505" s="228">
        <f>IF(N3505="sníž. přenesená",J3505,0)</f>
        <v>0</v>
      </c>
      <c r="BI3505" s="228">
        <f>IF(N3505="nulová",J3505,0)</f>
        <v>0</v>
      </c>
      <c r="BJ3505" s="20" t="s">
        <v>78</v>
      </c>
      <c r="BK3505" s="228">
        <f>ROUND(I3505*H3505,2)</f>
        <v>0</v>
      </c>
      <c r="BL3505" s="20" t="s">
        <v>308</v>
      </c>
      <c r="BM3505" s="227" t="s">
        <v>5613</v>
      </c>
    </row>
    <row r="3506" s="2" customFormat="1" ht="24.15" customHeight="1">
      <c r="A3506" s="41"/>
      <c r="B3506" s="42"/>
      <c r="C3506" s="278" t="s">
        <v>5614</v>
      </c>
      <c r="D3506" s="278" t="s">
        <v>296</v>
      </c>
      <c r="E3506" s="279" t="s">
        <v>5615</v>
      </c>
      <c r="F3506" s="280" t="s">
        <v>5616</v>
      </c>
      <c r="G3506" s="281" t="s">
        <v>304</v>
      </c>
      <c r="H3506" s="282">
        <v>23.649999999999999</v>
      </c>
      <c r="I3506" s="283"/>
      <c r="J3506" s="284">
        <f>ROUND(I3506*H3506,2)</f>
        <v>0</v>
      </c>
      <c r="K3506" s="280" t="s">
        <v>19</v>
      </c>
      <c r="L3506" s="285"/>
      <c r="M3506" s="286" t="s">
        <v>19</v>
      </c>
      <c r="N3506" s="287" t="s">
        <v>42</v>
      </c>
      <c r="O3506" s="87"/>
      <c r="P3506" s="225">
        <f>O3506*H3506</f>
        <v>0</v>
      </c>
      <c r="Q3506" s="225">
        <v>0.00096000000000000002</v>
      </c>
      <c r="R3506" s="225">
        <f>Q3506*H3506</f>
        <v>0.022703999999999998</v>
      </c>
      <c r="S3506" s="225">
        <v>0</v>
      </c>
      <c r="T3506" s="226">
        <f>S3506*H3506</f>
        <v>0</v>
      </c>
      <c r="U3506" s="41"/>
      <c r="V3506" s="41"/>
      <c r="W3506" s="41"/>
      <c r="X3506" s="41"/>
      <c r="Y3506" s="41"/>
      <c r="Z3506" s="41"/>
      <c r="AA3506" s="41"/>
      <c r="AB3506" s="41"/>
      <c r="AC3506" s="41"/>
      <c r="AD3506" s="41"/>
      <c r="AE3506" s="41"/>
      <c r="AR3506" s="227" t="s">
        <v>410</v>
      </c>
      <c r="AT3506" s="227" t="s">
        <v>296</v>
      </c>
      <c r="AU3506" s="227" t="s">
        <v>80</v>
      </c>
      <c r="AY3506" s="20" t="s">
        <v>181</v>
      </c>
      <c r="BE3506" s="228">
        <f>IF(N3506="základní",J3506,0)</f>
        <v>0</v>
      </c>
      <c r="BF3506" s="228">
        <f>IF(N3506="snížená",J3506,0)</f>
        <v>0</v>
      </c>
      <c r="BG3506" s="228">
        <f>IF(N3506="zákl. přenesená",J3506,0)</f>
        <v>0</v>
      </c>
      <c r="BH3506" s="228">
        <f>IF(N3506="sníž. přenesená",J3506,0)</f>
        <v>0</v>
      </c>
      <c r="BI3506" s="228">
        <f>IF(N3506="nulová",J3506,0)</f>
        <v>0</v>
      </c>
      <c r="BJ3506" s="20" t="s">
        <v>78</v>
      </c>
      <c r="BK3506" s="228">
        <f>ROUND(I3506*H3506,2)</f>
        <v>0</v>
      </c>
      <c r="BL3506" s="20" t="s">
        <v>308</v>
      </c>
      <c r="BM3506" s="227" t="s">
        <v>5617</v>
      </c>
    </row>
    <row r="3507" s="2" customFormat="1" ht="24.15" customHeight="1">
      <c r="A3507" s="41"/>
      <c r="B3507" s="42"/>
      <c r="C3507" s="216" t="s">
        <v>5618</v>
      </c>
      <c r="D3507" s="216" t="s">
        <v>183</v>
      </c>
      <c r="E3507" s="217" t="s">
        <v>5619</v>
      </c>
      <c r="F3507" s="218" t="s">
        <v>5620</v>
      </c>
      <c r="G3507" s="219" t="s">
        <v>304</v>
      </c>
      <c r="H3507" s="220">
        <v>8.5960000000000001</v>
      </c>
      <c r="I3507" s="221"/>
      <c r="J3507" s="222">
        <f>ROUND(I3507*H3507,2)</f>
        <v>0</v>
      </c>
      <c r="K3507" s="218" t="s">
        <v>187</v>
      </c>
      <c r="L3507" s="47"/>
      <c r="M3507" s="223" t="s">
        <v>19</v>
      </c>
      <c r="N3507" s="224" t="s">
        <v>42</v>
      </c>
      <c r="O3507" s="87"/>
      <c r="P3507" s="225">
        <f>O3507*H3507</f>
        <v>0</v>
      </c>
      <c r="Q3507" s="225">
        <v>0.00085999999999999998</v>
      </c>
      <c r="R3507" s="225">
        <f>Q3507*H3507</f>
        <v>0.0073925600000000003</v>
      </c>
      <c r="S3507" s="225">
        <v>0</v>
      </c>
      <c r="T3507" s="226">
        <f>S3507*H3507</f>
        <v>0</v>
      </c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R3507" s="227" t="s">
        <v>308</v>
      </c>
      <c r="AT3507" s="227" t="s">
        <v>183</v>
      </c>
      <c r="AU3507" s="227" t="s">
        <v>80</v>
      </c>
      <c r="AY3507" s="20" t="s">
        <v>181</v>
      </c>
      <c r="BE3507" s="228">
        <f>IF(N3507="základní",J3507,0)</f>
        <v>0</v>
      </c>
      <c r="BF3507" s="228">
        <f>IF(N3507="snížená",J3507,0)</f>
        <v>0</v>
      </c>
      <c r="BG3507" s="228">
        <f>IF(N3507="zákl. přenesená",J3507,0)</f>
        <v>0</v>
      </c>
      <c r="BH3507" s="228">
        <f>IF(N3507="sníž. přenesená",J3507,0)</f>
        <v>0</v>
      </c>
      <c r="BI3507" s="228">
        <f>IF(N3507="nulová",J3507,0)</f>
        <v>0</v>
      </c>
      <c r="BJ3507" s="20" t="s">
        <v>78</v>
      </c>
      <c r="BK3507" s="228">
        <f>ROUND(I3507*H3507,2)</f>
        <v>0</v>
      </c>
      <c r="BL3507" s="20" t="s">
        <v>308</v>
      </c>
      <c r="BM3507" s="227" t="s">
        <v>5621</v>
      </c>
    </row>
    <row r="3508" s="2" customFormat="1">
      <c r="A3508" s="41"/>
      <c r="B3508" s="42"/>
      <c r="C3508" s="43"/>
      <c r="D3508" s="229" t="s">
        <v>190</v>
      </c>
      <c r="E3508" s="43"/>
      <c r="F3508" s="230" t="s">
        <v>5622</v>
      </c>
      <c r="G3508" s="43"/>
      <c r="H3508" s="43"/>
      <c r="I3508" s="231"/>
      <c r="J3508" s="43"/>
      <c r="K3508" s="43"/>
      <c r="L3508" s="47"/>
      <c r="M3508" s="232"/>
      <c r="N3508" s="233"/>
      <c r="O3508" s="87"/>
      <c r="P3508" s="87"/>
      <c r="Q3508" s="87"/>
      <c r="R3508" s="87"/>
      <c r="S3508" s="87"/>
      <c r="T3508" s="88"/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T3508" s="20" t="s">
        <v>190</v>
      </c>
      <c r="AU3508" s="20" t="s">
        <v>80</v>
      </c>
    </row>
    <row r="3509" s="14" customFormat="1">
      <c r="A3509" s="14"/>
      <c r="B3509" s="245"/>
      <c r="C3509" s="246"/>
      <c r="D3509" s="236" t="s">
        <v>192</v>
      </c>
      <c r="E3509" s="247" t="s">
        <v>19</v>
      </c>
      <c r="F3509" s="248" t="s">
        <v>5623</v>
      </c>
      <c r="G3509" s="246"/>
      <c r="H3509" s="249">
        <v>7.1920000000000002</v>
      </c>
      <c r="I3509" s="250"/>
      <c r="J3509" s="246"/>
      <c r="K3509" s="246"/>
      <c r="L3509" s="251"/>
      <c r="M3509" s="252"/>
      <c r="N3509" s="253"/>
      <c r="O3509" s="253"/>
      <c r="P3509" s="253"/>
      <c r="Q3509" s="253"/>
      <c r="R3509" s="253"/>
      <c r="S3509" s="253"/>
      <c r="T3509" s="25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5" t="s">
        <v>192</v>
      </c>
      <c r="AU3509" s="255" t="s">
        <v>80</v>
      </c>
      <c r="AV3509" s="14" t="s">
        <v>80</v>
      </c>
      <c r="AW3509" s="14" t="s">
        <v>194</v>
      </c>
      <c r="AX3509" s="14" t="s">
        <v>71</v>
      </c>
      <c r="AY3509" s="255" t="s">
        <v>181</v>
      </c>
    </row>
    <row r="3510" s="14" customFormat="1">
      <c r="A3510" s="14"/>
      <c r="B3510" s="245"/>
      <c r="C3510" s="246"/>
      <c r="D3510" s="236" t="s">
        <v>192</v>
      </c>
      <c r="E3510" s="247" t="s">
        <v>19</v>
      </c>
      <c r="F3510" s="248" t="s">
        <v>5624</v>
      </c>
      <c r="G3510" s="246"/>
      <c r="H3510" s="249">
        <v>1.4039999999999999</v>
      </c>
      <c r="I3510" s="250"/>
      <c r="J3510" s="246"/>
      <c r="K3510" s="246"/>
      <c r="L3510" s="251"/>
      <c r="M3510" s="252"/>
      <c r="N3510" s="253"/>
      <c r="O3510" s="253"/>
      <c r="P3510" s="253"/>
      <c r="Q3510" s="253"/>
      <c r="R3510" s="253"/>
      <c r="S3510" s="253"/>
      <c r="T3510" s="25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55" t="s">
        <v>192</v>
      </c>
      <c r="AU3510" s="255" t="s">
        <v>80</v>
      </c>
      <c r="AV3510" s="14" t="s">
        <v>80</v>
      </c>
      <c r="AW3510" s="14" t="s">
        <v>194</v>
      </c>
      <c r="AX3510" s="14" t="s">
        <v>71</v>
      </c>
      <c r="AY3510" s="255" t="s">
        <v>181</v>
      </c>
    </row>
    <row r="3511" s="2" customFormat="1" ht="16.5" customHeight="1">
      <c r="A3511" s="41"/>
      <c r="B3511" s="42"/>
      <c r="C3511" s="278" t="s">
        <v>5625</v>
      </c>
      <c r="D3511" s="278" t="s">
        <v>296</v>
      </c>
      <c r="E3511" s="279" t="s">
        <v>5626</v>
      </c>
      <c r="F3511" s="280" t="s">
        <v>5627</v>
      </c>
      <c r="G3511" s="281" t="s">
        <v>2255</v>
      </c>
      <c r="H3511" s="282">
        <v>1</v>
      </c>
      <c r="I3511" s="283"/>
      <c r="J3511" s="284">
        <f>ROUND(I3511*H3511,2)</f>
        <v>0</v>
      </c>
      <c r="K3511" s="280" t="s">
        <v>19</v>
      </c>
      <c r="L3511" s="285"/>
      <c r="M3511" s="286" t="s">
        <v>19</v>
      </c>
      <c r="N3511" s="287" t="s">
        <v>42</v>
      </c>
      <c r="O3511" s="87"/>
      <c r="P3511" s="225">
        <f>O3511*H3511</f>
        <v>0</v>
      </c>
      <c r="Q3511" s="225">
        <v>0.0060000000000000001</v>
      </c>
      <c r="R3511" s="225">
        <f>Q3511*H3511</f>
        <v>0.0060000000000000001</v>
      </c>
      <c r="S3511" s="225">
        <v>0</v>
      </c>
      <c r="T3511" s="226">
        <f>S3511*H3511</f>
        <v>0</v>
      </c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R3511" s="227" t="s">
        <v>410</v>
      </c>
      <c r="AT3511" s="227" t="s">
        <v>296</v>
      </c>
      <c r="AU3511" s="227" t="s">
        <v>80</v>
      </c>
      <c r="AY3511" s="20" t="s">
        <v>181</v>
      </c>
      <c r="BE3511" s="228">
        <f>IF(N3511="základní",J3511,0)</f>
        <v>0</v>
      </c>
      <c r="BF3511" s="228">
        <f>IF(N3511="snížená",J3511,0)</f>
        <v>0</v>
      </c>
      <c r="BG3511" s="228">
        <f>IF(N3511="zákl. přenesená",J3511,0)</f>
        <v>0</v>
      </c>
      <c r="BH3511" s="228">
        <f>IF(N3511="sníž. přenesená",J3511,0)</f>
        <v>0</v>
      </c>
      <c r="BI3511" s="228">
        <f>IF(N3511="nulová",J3511,0)</f>
        <v>0</v>
      </c>
      <c r="BJ3511" s="20" t="s">
        <v>78</v>
      </c>
      <c r="BK3511" s="228">
        <f>ROUND(I3511*H3511,2)</f>
        <v>0</v>
      </c>
      <c r="BL3511" s="20" t="s">
        <v>308</v>
      </c>
      <c r="BM3511" s="227" t="s">
        <v>5628</v>
      </c>
    </row>
    <row r="3512" s="2" customFormat="1" ht="16.5" customHeight="1">
      <c r="A3512" s="41"/>
      <c r="B3512" s="42"/>
      <c r="C3512" s="278" t="s">
        <v>5629</v>
      </c>
      <c r="D3512" s="278" t="s">
        <v>296</v>
      </c>
      <c r="E3512" s="279" t="s">
        <v>5630</v>
      </c>
      <c r="F3512" s="280" t="s">
        <v>5631</v>
      </c>
      <c r="G3512" s="281" t="s">
        <v>2255</v>
      </c>
      <c r="H3512" s="282">
        <v>1</v>
      </c>
      <c r="I3512" s="283"/>
      <c r="J3512" s="284">
        <f>ROUND(I3512*H3512,2)</f>
        <v>0</v>
      </c>
      <c r="K3512" s="280" t="s">
        <v>19</v>
      </c>
      <c r="L3512" s="285"/>
      <c r="M3512" s="286" t="s">
        <v>19</v>
      </c>
      <c r="N3512" s="287" t="s">
        <v>42</v>
      </c>
      <c r="O3512" s="87"/>
      <c r="P3512" s="225">
        <f>O3512*H3512</f>
        <v>0</v>
      </c>
      <c r="Q3512" s="225">
        <v>0.074999999999999997</v>
      </c>
      <c r="R3512" s="225">
        <f>Q3512*H3512</f>
        <v>0.074999999999999997</v>
      </c>
      <c r="S3512" s="225">
        <v>0</v>
      </c>
      <c r="T3512" s="226">
        <f>S3512*H3512</f>
        <v>0</v>
      </c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R3512" s="227" t="s">
        <v>410</v>
      </c>
      <c r="AT3512" s="227" t="s">
        <v>296</v>
      </c>
      <c r="AU3512" s="227" t="s">
        <v>80</v>
      </c>
      <c r="AY3512" s="20" t="s">
        <v>181</v>
      </c>
      <c r="BE3512" s="228">
        <f>IF(N3512="základní",J3512,0)</f>
        <v>0</v>
      </c>
      <c r="BF3512" s="228">
        <f>IF(N3512="snížená",J3512,0)</f>
        <v>0</v>
      </c>
      <c r="BG3512" s="228">
        <f>IF(N3512="zákl. přenesená",J3512,0)</f>
        <v>0</v>
      </c>
      <c r="BH3512" s="228">
        <f>IF(N3512="sníž. přenesená",J3512,0)</f>
        <v>0</v>
      </c>
      <c r="BI3512" s="228">
        <f>IF(N3512="nulová",J3512,0)</f>
        <v>0</v>
      </c>
      <c r="BJ3512" s="20" t="s">
        <v>78</v>
      </c>
      <c r="BK3512" s="228">
        <f>ROUND(I3512*H3512,2)</f>
        <v>0</v>
      </c>
      <c r="BL3512" s="20" t="s">
        <v>308</v>
      </c>
      <c r="BM3512" s="227" t="s">
        <v>5632</v>
      </c>
    </row>
    <row r="3513" s="2" customFormat="1" ht="24.15" customHeight="1">
      <c r="A3513" s="41"/>
      <c r="B3513" s="42"/>
      <c r="C3513" s="216" t="s">
        <v>5633</v>
      </c>
      <c r="D3513" s="216" t="s">
        <v>183</v>
      </c>
      <c r="E3513" s="217" t="s">
        <v>5634</v>
      </c>
      <c r="F3513" s="218" t="s">
        <v>5635</v>
      </c>
      <c r="G3513" s="219" t="s">
        <v>304</v>
      </c>
      <c r="H3513" s="220">
        <v>12.432</v>
      </c>
      <c r="I3513" s="221"/>
      <c r="J3513" s="222">
        <f>ROUND(I3513*H3513,2)</f>
        <v>0</v>
      </c>
      <c r="K3513" s="218" t="s">
        <v>187</v>
      </c>
      <c r="L3513" s="47"/>
      <c r="M3513" s="223" t="s">
        <v>19</v>
      </c>
      <c r="N3513" s="224" t="s">
        <v>42</v>
      </c>
      <c r="O3513" s="87"/>
      <c r="P3513" s="225">
        <f>O3513*H3513</f>
        <v>0</v>
      </c>
      <c r="Q3513" s="225">
        <v>0.00072000000000000005</v>
      </c>
      <c r="R3513" s="225">
        <f>Q3513*H3513</f>
        <v>0.0089510400000000004</v>
      </c>
      <c r="S3513" s="225">
        <v>0</v>
      </c>
      <c r="T3513" s="226">
        <f>S3513*H3513</f>
        <v>0</v>
      </c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R3513" s="227" t="s">
        <v>308</v>
      </c>
      <c r="AT3513" s="227" t="s">
        <v>183</v>
      </c>
      <c r="AU3513" s="227" t="s">
        <v>80</v>
      </c>
      <c r="AY3513" s="20" t="s">
        <v>181</v>
      </c>
      <c r="BE3513" s="228">
        <f>IF(N3513="základní",J3513,0)</f>
        <v>0</v>
      </c>
      <c r="BF3513" s="228">
        <f>IF(N3513="snížená",J3513,0)</f>
        <v>0</v>
      </c>
      <c r="BG3513" s="228">
        <f>IF(N3513="zákl. přenesená",J3513,0)</f>
        <v>0</v>
      </c>
      <c r="BH3513" s="228">
        <f>IF(N3513="sníž. přenesená",J3513,0)</f>
        <v>0</v>
      </c>
      <c r="BI3513" s="228">
        <f>IF(N3513="nulová",J3513,0)</f>
        <v>0</v>
      </c>
      <c r="BJ3513" s="20" t="s">
        <v>78</v>
      </c>
      <c r="BK3513" s="228">
        <f>ROUND(I3513*H3513,2)</f>
        <v>0</v>
      </c>
      <c r="BL3513" s="20" t="s">
        <v>308</v>
      </c>
      <c r="BM3513" s="227" t="s">
        <v>5636</v>
      </c>
    </row>
    <row r="3514" s="2" customFormat="1">
      <c r="A3514" s="41"/>
      <c r="B3514" s="42"/>
      <c r="C3514" s="43"/>
      <c r="D3514" s="229" t="s">
        <v>190</v>
      </c>
      <c r="E3514" s="43"/>
      <c r="F3514" s="230" t="s">
        <v>5637</v>
      </c>
      <c r="G3514" s="43"/>
      <c r="H3514" s="43"/>
      <c r="I3514" s="231"/>
      <c r="J3514" s="43"/>
      <c r="K3514" s="43"/>
      <c r="L3514" s="47"/>
      <c r="M3514" s="232"/>
      <c r="N3514" s="233"/>
      <c r="O3514" s="87"/>
      <c r="P3514" s="87"/>
      <c r="Q3514" s="87"/>
      <c r="R3514" s="87"/>
      <c r="S3514" s="87"/>
      <c r="T3514" s="88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T3514" s="20" t="s">
        <v>190</v>
      </c>
      <c r="AU3514" s="20" t="s">
        <v>80</v>
      </c>
    </row>
    <row r="3515" s="14" customFormat="1">
      <c r="A3515" s="14"/>
      <c r="B3515" s="245"/>
      <c r="C3515" s="246"/>
      <c r="D3515" s="236" t="s">
        <v>192</v>
      </c>
      <c r="E3515" s="247" t="s">
        <v>19</v>
      </c>
      <c r="F3515" s="248" t="s">
        <v>5638</v>
      </c>
      <c r="G3515" s="246"/>
      <c r="H3515" s="249">
        <v>12.432</v>
      </c>
      <c r="I3515" s="250"/>
      <c r="J3515" s="246"/>
      <c r="K3515" s="246"/>
      <c r="L3515" s="251"/>
      <c r="M3515" s="252"/>
      <c r="N3515" s="253"/>
      <c r="O3515" s="253"/>
      <c r="P3515" s="253"/>
      <c r="Q3515" s="253"/>
      <c r="R3515" s="253"/>
      <c r="S3515" s="253"/>
      <c r="T3515" s="25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5" t="s">
        <v>192</v>
      </c>
      <c r="AU3515" s="255" t="s">
        <v>80</v>
      </c>
      <c r="AV3515" s="14" t="s">
        <v>80</v>
      </c>
      <c r="AW3515" s="14" t="s">
        <v>194</v>
      </c>
      <c r="AX3515" s="14" t="s">
        <v>71</v>
      </c>
      <c r="AY3515" s="255" t="s">
        <v>181</v>
      </c>
    </row>
    <row r="3516" s="2" customFormat="1" ht="24.15" customHeight="1">
      <c r="A3516" s="41"/>
      <c r="B3516" s="42"/>
      <c r="C3516" s="278" t="s">
        <v>5639</v>
      </c>
      <c r="D3516" s="278" t="s">
        <v>296</v>
      </c>
      <c r="E3516" s="279" t="s">
        <v>5640</v>
      </c>
      <c r="F3516" s="280" t="s">
        <v>5641</v>
      </c>
      <c r="G3516" s="281" t="s">
        <v>2255</v>
      </c>
      <c r="H3516" s="282">
        <v>1</v>
      </c>
      <c r="I3516" s="283"/>
      <c r="J3516" s="284">
        <f>ROUND(I3516*H3516,2)</f>
        <v>0</v>
      </c>
      <c r="K3516" s="280" t="s">
        <v>19</v>
      </c>
      <c r="L3516" s="285"/>
      <c r="M3516" s="286" t="s">
        <v>19</v>
      </c>
      <c r="N3516" s="287" t="s">
        <v>42</v>
      </c>
      <c r="O3516" s="87"/>
      <c r="P3516" s="225">
        <f>O3516*H3516</f>
        <v>0</v>
      </c>
      <c r="Q3516" s="225">
        <v>0.69599999999999995</v>
      </c>
      <c r="R3516" s="225">
        <f>Q3516*H3516</f>
        <v>0.69599999999999995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410</v>
      </c>
      <c r="AT3516" s="227" t="s">
        <v>296</v>
      </c>
      <c r="AU3516" s="227" t="s">
        <v>80</v>
      </c>
      <c r="AY3516" s="20" t="s">
        <v>181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308</v>
      </c>
      <c r="BM3516" s="227" t="s">
        <v>5642</v>
      </c>
    </row>
    <row r="3517" s="2" customFormat="1" ht="24.15" customHeight="1">
      <c r="A3517" s="41"/>
      <c r="B3517" s="42"/>
      <c r="C3517" s="216" t="s">
        <v>5643</v>
      </c>
      <c r="D3517" s="216" t="s">
        <v>183</v>
      </c>
      <c r="E3517" s="217" t="s">
        <v>5644</v>
      </c>
      <c r="F3517" s="218" t="s">
        <v>5645</v>
      </c>
      <c r="G3517" s="219" t="s">
        <v>304</v>
      </c>
      <c r="H3517" s="220">
        <v>7.5960000000000001</v>
      </c>
      <c r="I3517" s="221"/>
      <c r="J3517" s="222">
        <f>ROUND(I3517*H3517,2)</f>
        <v>0</v>
      </c>
      <c r="K3517" s="218" t="s">
        <v>187</v>
      </c>
      <c r="L3517" s="47"/>
      <c r="M3517" s="223" t="s">
        <v>19</v>
      </c>
      <c r="N3517" s="224" t="s">
        <v>42</v>
      </c>
      <c r="O3517" s="87"/>
      <c r="P3517" s="225">
        <f>O3517*H3517</f>
        <v>0</v>
      </c>
      <c r="Q3517" s="225">
        <v>0.00072000000000000005</v>
      </c>
      <c r="R3517" s="225">
        <f>Q3517*H3517</f>
        <v>0.0054691200000000001</v>
      </c>
      <c r="S3517" s="225">
        <v>0</v>
      </c>
      <c r="T3517" s="226">
        <f>S3517*H3517</f>
        <v>0</v>
      </c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R3517" s="227" t="s">
        <v>308</v>
      </c>
      <c r="AT3517" s="227" t="s">
        <v>183</v>
      </c>
      <c r="AU3517" s="227" t="s">
        <v>80</v>
      </c>
      <c r="AY3517" s="20" t="s">
        <v>181</v>
      </c>
      <c r="BE3517" s="228">
        <f>IF(N3517="základní",J3517,0)</f>
        <v>0</v>
      </c>
      <c r="BF3517" s="228">
        <f>IF(N3517="snížená",J3517,0)</f>
        <v>0</v>
      </c>
      <c r="BG3517" s="228">
        <f>IF(N3517="zákl. přenesená",J3517,0)</f>
        <v>0</v>
      </c>
      <c r="BH3517" s="228">
        <f>IF(N3517="sníž. přenesená",J3517,0)</f>
        <v>0</v>
      </c>
      <c r="BI3517" s="228">
        <f>IF(N3517="nulová",J3517,0)</f>
        <v>0</v>
      </c>
      <c r="BJ3517" s="20" t="s">
        <v>78</v>
      </c>
      <c r="BK3517" s="228">
        <f>ROUND(I3517*H3517,2)</f>
        <v>0</v>
      </c>
      <c r="BL3517" s="20" t="s">
        <v>308</v>
      </c>
      <c r="BM3517" s="227" t="s">
        <v>5646</v>
      </c>
    </row>
    <row r="3518" s="2" customFormat="1">
      <c r="A3518" s="41"/>
      <c r="B3518" s="42"/>
      <c r="C3518" s="43"/>
      <c r="D3518" s="229" t="s">
        <v>190</v>
      </c>
      <c r="E3518" s="43"/>
      <c r="F3518" s="230" t="s">
        <v>5647</v>
      </c>
      <c r="G3518" s="43"/>
      <c r="H3518" s="43"/>
      <c r="I3518" s="231"/>
      <c r="J3518" s="43"/>
      <c r="K3518" s="43"/>
      <c r="L3518" s="47"/>
      <c r="M3518" s="232"/>
      <c r="N3518" s="233"/>
      <c r="O3518" s="87"/>
      <c r="P3518" s="87"/>
      <c r="Q3518" s="87"/>
      <c r="R3518" s="87"/>
      <c r="S3518" s="87"/>
      <c r="T3518" s="88"/>
      <c r="U3518" s="41"/>
      <c r="V3518" s="41"/>
      <c r="W3518" s="41"/>
      <c r="X3518" s="41"/>
      <c r="Y3518" s="41"/>
      <c r="Z3518" s="41"/>
      <c r="AA3518" s="41"/>
      <c r="AB3518" s="41"/>
      <c r="AC3518" s="41"/>
      <c r="AD3518" s="41"/>
      <c r="AE3518" s="41"/>
      <c r="AT3518" s="20" t="s">
        <v>190</v>
      </c>
      <c r="AU3518" s="20" t="s">
        <v>80</v>
      </c>
    </row>
    <row r="3519" s="14" customFormat="1">
      <c r="A3519" s="14"/>
      <c r="B3519" s="245"/>
      <c r="C3519" s="246"/>
      <c r="D3519" s="236" t="s">
        <v>192</v>
      </c>
      <c r="E3519" s="247" t="s">
        <v>19</v>
      </c>
      <c r="F3519" s="248" t="s">
        <v>5648</v>
      </c>
      <c r="G3519" s="246"/>
      <c r="H3519" s="249">
        <v>7.5960000000000001</v>
      </c>
      <c r="I3519" s="250"/>
      <c r="J3519" s="246"/>
      <c r="K3519" s="246"/>
      <c r="L3519" s="251"/>
      <c r="M3519" s="252"/>
      <c r="N3519" s="253"/>
      <c r="O3519" s="253"/>
      <c r="P3519" s="253"/>
      <c r="Q3519" s="253"/>
      <c r="R3519" s="253"/>
      <c r="S3519" s="253"/>
      <c r="T3519" s="25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5" t="s">
        <v>192</v>
      </c>
      <c r="AU3519" s="255" t="s">
        <v>80</v>
      </c>
      <c r="AV3519" s="14" t="s">
        <v>80</v>
      </c>
      <c r="AW3519" s="14" t="s">
        <v>194</v>
      </c>
      <c r="AX3519" s="14" t="s">
        <v>71</v>
      </c>
      <c r="AY3519" s="255" t="s">
        <v>181</v>
      </c>
    </row>
    <row r="3520" s="2" customFormat="1" ht="33" customHeight="1">
      <c r="A3520" s="41"/>
      <c r="B3520" s="42"/>
      <c r="C3520" s="278" t="s">
        <v>5649</v>
      </c>
      <c r="D3520" s="278" t="s">
        <v>296</v>
      </c>
      <c r="E3520" s="279" t="s">
        <v>5650</v>
      </c>
      <c r="F3520" s="280" t="s">
        <v>5651</v>
      </c>
      <c r="G3520" s="281" t="s">
        <v>420</v>
      </c>
      <c r="H3520" s="282">
        <v>1</v>
      </c>
      <c r="I3520" s="283"/>
      <c r="J3520" s="284">
        <f>ROUND(I3520*H3520,2)</f>
        <v>0</v>
      </c>
      <c r="K3520" s="280" t="s">
        <v>19</v>
      </c>
      <c r="L3520" s="285"/>
      <c r="M3520" s="286" t="s">
        <v>19</v>
      </c>
      <c r="N3520" s="287" t="s">
        <v>42</v>
      </c>
      <c r="O3520" s="87"/>
      <c r="P3520" s="225">
        <f>O3520*H3520</f>
        <v>0</v>
      </c>
      <c r="Q3520" s="225">
        <v>0.218</v>
      </c>
      <c r="R3520" s="225">
        <f>Q3520*H3520</f>
        <v>0.218</v>
      </c>
      <c r="S3520" s="225">
        <v>0</v>
      </c>
      <c r="T3520" s="226">
        <f>S3520*H3520</f>
        <v>0</v>
      </c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R3520" s="227" t="s">
        <v>410</v>
      </c>
      <c r="AT3520" s="227" t="s">
        <v>296</v>
      </c>
      <c r="AU3520" s="227" t="s">
        <v>80</v>
      </c>
      <c r="AY3520" s="20" t="s">
        <v>181</v>
      </c>
      <c r="BE3520" s="228">
        <f>IF(N3520="základní",J3520,0)</f>
        <v>0</v>
      </c>
      <c r="BF3520" s="228">
        <f>IF(N3520="snížená",J3520,0)</f>
        <v>0</v>
      </c>
      <c r="BG3520" s="228">
        <f>IF(N3520="zákl. přenesená",J3520,0)</f>
        <v>0</v>
      </c>
      <c r="BH3520" s="228">
        <f>IF(N3520="sníž. přenesená",J3520,0)</f>
        <v>0</v>
      </c>
      <c r="BI3520" s="228">
        <f>IF(N3520="nulová",J3520,0)</f>
        <v>0</v>
      </c>
      <c r="BJ3520" s="20" t="s">
        <v>78</v>
      </c>
      <c r="BK3520" s="228">
        <f>ROUND(I3520*H3520,2)</f>
        <v>0</v>
      </c>
      <c r="BL3520" s="20" t="s">
        <v>308</v>
      </c>
      <c r="BM3520" s="227" t="s">
        <v>5652</v>
      </c>
    </row>
    <row r="3521" s="2" customFormat="1" ht="33" customHeight="1">
      <c r="A3521" s="41"/>
      <c r="B3521" s="42"/>
      <c r="C3521" s="216" t="s">
        <v>5653</v>
      </c>
      <c r="D3521" s="216" t="s">
        <v>183</v>
      </c>
      <c r="E3521" s="217" t="s">
        <v>5654</v>
      </c>
      <c r="F3521" s="218" t="s">
        <v>5655</v>
      </c>
      <c r="G3521" s="219" t="s">
        <v>304</v>
      </c>
      <c r="H3521" s="220">
        <v>12.6</v>
      </c>
      <c r="I3521" s="221"/>
      <c r="J3521" s="222">
        <f>ROUND(I3521*H3521,2)</f>
        <v>0</v>
      </c>
      <c r="K3521" s="218" t="s">
        <v>187</v>
      </c>
      <c r="L3521" s="47"/>
      <c r="M3521" s="223" t="s">
        <v>19</v>
      </c>
      <c r="N3521" s="224" t="s">
        <v>42</v>
      </c>
      <c r="O3521" s="87"/>
      <c r="P3521" s="225">
        <f>O3521*H3521</f>
        <v>0</v>
      </c>
      <c r="Q3521" s="225">
        <v>0</v>
      </c>
      <c r="R3521" s="225">
        <f>Q3521*H3521</f>
        <v>0</v>
      </c>
      <c r="S3521" s="225">
        <v>0</v>
      </c>
      <c r="T3521" s="226">
        <f>S3521*H3521</f>
        <v>0</v>
      </c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R3521" s="227" t="s">
        <v>308</v>
      </c>
      <c r="AT3521" s="227" t="s">
        <v>183</v>
      </c>
      <c r="AU3521" s="227" t="s">
        <v>80</v>
      </c>
      <c r="AY3521" s="20" t="s">
        <v>181</v>
      </c>
      <c r="BE3521" s="228">
        <f>IF(N3521="základní",J3521,0)</f>
        <v>0</v>
      </c>
      <c r="BF3521" s="228">
        <f>IF(N3521="snížená",J3521,0)</f>
        <v>0</v>
      </c>
      <c r="BG3521" s="228">
        <f>IF(N3521="zákl. přenesená",J3521,0)</f>
        <v>0</v>
      </c>
      <c r="BH3521" s="228">
        <f>IF(N3521="sníž. přenesená",J3521,0)</f>
        <v>0</v>
      </c>
      <c r="BI3521" s="228">
        <f>IF(N3521="nulová",J3521,0)</f>
        <v>0</v>
      </c>
      <c r="BJ3521" s="20" t="s">
        <v>78</v>
      </c>
      <c r="BK3521" s="228">
        <f>ROUND(I3521*H3521,2)</f>
        <v>0</v>
      </c>
      <c r="BL3521" s="20" t="s">
        <v>308</v>
      </c>
      <c r="BM3521" s="227" t="s">
        <v>5656</v>
      </c>
    </row>
    <row r="3522" s="2" customFormat="1">
      <c r="A3522" s="41"/>
      <c r="B3522" s="42"/>
      <c r="C3522" s="43"/>
      <c r="D3522" s="229" t="s">
        <v>190</v>
      </c>
      <c r="E3522" s="43"/>
      <c r="F3522" s="230" t="s">
        <v>5657</v>
      </c>
      <c r="G3522" s="43"/>
      <c r="H3522" s="43"/>
      <c r="I3522" s="231"/>
      <c r="J3522" s="43"/>
      <c r="K3522" s="43"/>
      <c r="L3522" s="47"/>
      <c r="M3522" s="232"/>
      <c r="N3522" s="233"/>
      <c r="O3522" s="87"/>
      <c r="P3522" s="87"/>
      <c r="Q3522" s="87"/>
      <c r="R3522" s="87"/>
      <c r="S3522" s="87"/>
      <c r="T3522" s="88"/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T3522" s="20" t="s">
        <v>190</v>
      </c>
      <c r="AU3522" s="20" t="s">
        <v>80</v>
      </c>
    </row>
    <row r="3523" s="14" customFormat="1">
      <c r="A3523" s="14"/>
      <c r="B3523" s="245"/>
      <c r="C3523" s="246"/>
      <c r="D3523" s="236" t="s">
        <v>192</v>
      </c>
      <c r="E3523" s="247" t="s">
        <v>19</v>
      </c>
      <c r="F3523" s="248" t="s">
        <v>5658</v>
      </c>
      <c r="G3523" s="246"/>
      <c r="H3523" s="249">
        <v>7.2000000000000002</v>
      </c>
      <c r="I3523" s="250"/>
      <c r="J3523" s="246"/>
      <c r="K3523" s="246"/>
      <c r="L3523" s="251"/>
      <c r="M3523" s="252"/>
      <c r="N3523" s="253"/>
      <c r="O3523" s="253"/>
      <c r="P3523" s="253"/>
      <c r="Q3523" s="253"/>
      <c r="R3523" s="253"/>
      <c r="S3523" s="253"/>
      <c r="T3523" s="25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5" t="s">
        <v>192</v>
      </c>
      <c r="AU3523" s="255" t="s">
        <v>80</v>
      </c>
      <c r="AV3523" s="14" t="s">
        <v>80</v>
      </c>
      <c r="AW3523" s="14" t="s">
        <v>194</v>
      </c>
      <c r="AX3523" s="14" t="s">
        <v>71</v>
      </c>
      <c r="AY3523" s="255" t="s">
        <v>181</v>
      </c>
    </row>
    <row r="3524" s="14" customFormat="1">
      <c r="A3524" s="14"/>
      <c r="B3524" s="245"/>
      <c r="C3524" s="246"/>
      <c r="D3524" s="236" t="s">
        <v>192</v>
      </c>
      <c r="E3524" s="247" t="s">
        <v>19</v>
      </c>
      <c r="F3524" s="248" t="s">
        <v>5659</v>
      </c>
      <c r="G3524" s="246"/>
      <c r="H3524" s="249">
        <v>5.4000000000000004</v>
      </c>
      <c r="I3524" s="250"/>
      <c r="J3524" s="246"/>
      <c r="K3524" s="246"/>
      <c r="L3524" s="251"/>
      <c r="M3524" s="252"/>
      <c r="N3524" s="253"/>
      <c r="O3524" s="253"/>
      <c r="P3524" s="253"/>
      <c r="Q3524" s="253"/>
      <c r="R3524" s="253"/>
      <c r="S3524" s="253"/>
      <c r="T3524" s="25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5" t="s">
        <v>192</v>
      </c>
      <c r="AU3524" s="255" t="s">
        <v>80</v>
      </c>
      <c r="AV3524" s="14" t="s">
        <v>80</v>
      </c>
      <c r="AW3524" s="14" t="s">
        <v>194</v>
      </c>
      <c r="AX3524" s="14" t="s">
        <v>71</v>
      </c>
      <c r="AY3524" s="255" t="s">
        <v>181</v>
      </c>
    </row>
    <row r="3525" s="2" customFormat="1" ht="21.75" customHeight="1">
      <c r="A3525" s="41"/>
      <c r="B3525" s="42"/>
      <c r="C3525" s="278" t="s">
        <v>5660</v>
      </c>
      <c r="D3525" s="278" t="s">
        <v>296</v>
      </c>
      <c r="E3525" s="279" t="s">
        <v>5661</v>
      </c>
      <c r="F3525" s="280" t="s">
        <v>5662</v>
      </c>
      <c r="G3525" s="281" t="s">
        <v>304</v>
      </c>
      <c r="H3525" s="282">
        <v>13.859999999999999</v>
      </c>
      <c r="I3525" s="283"/>
      <c r="J3525" s="284">
        <f>ROUND(I3525*H3525,2)</f>
        <v>0</v>
      </c>
      <c r="K3525" s="280" t="s">
        <v>187</v>
      </c>
      <c r="L3525" s="285"/>
      <c r="M3525" s="286" t="s">
        <v>19</v>
      </c>
      <c r="N3525" s="287" t="s">
        <v>42</v>
      </c>
      <c r="O3525" s="87"/>
      <c r="P3525" s="225">
        <f>O3525*H3525</f>
        <v>0</v>
      </c>
      <c r="Q3525" s="225">
        <v>0.00020000000000000001</v>
      </c>
      <c r="R3525" s="225">
        <f>Q3525*H3525</f>
        <v>0.0027720000000000002</v>
      </c>
      <c r="S3525" s="225">
        <v>0</v>
      </c>
      <c r="T3525" s="226">
        <f>S3525*H3525</f>
        <v>0</v>
      </c>
      <c r="U3525" s="41"/>
      <c r="V3525" s="41"/>
      <c r="W3525" s="41"/>
      <c r="X3525" s="41"/>
      <c r="Y3525" s="41"/>
      <c r="Z3525" s="41"/>
      <c r="AA3525" s="41"/>
      <c r="AB3525" s="41"/>
      <c r="AC3525" s="41"/>
      <c r="AD3525" s="41"/>
      <c r="AE3525" s="41"/>
      <c r="AR3525" s="227" t="s">
        <v>410</v>
      </c>
      <c r="AT3525" s="227" t="s">
        <v>296</v>
      </c>
      <c r="AU3525" s="227" t="s">
        <v>80</v>
      </c>
      <c r="AY3525" s="20" t="s">
        <v>181</v>
      </c>
      <c r="BE3525" s="228">
        <f>IF(N3525="základní",J3525,0)</f>
        <v>0</v>
      </c>
      <c r="BF3525" s="228">
        <f>IF(N3525="snížená",J3525,0)</f>
        <v>0</v>
      </c>
      <c r="BG3525" s="228">
        <f>IF(N3525="zákl. přenesená",J3525,0)</f>
        <v>0</v>
      </c>
      <c r="BH3525" s="228">
        <f>IF(N3525="sníž. přenesená",J3525,0)</f>
        <v>0</v>
      </c>
      <c r="BI3525" s="228">
        <f>IF(N3525="nulová",J3525,0)</f>
        <v>0</v>
      </c>
      <c r="BJ3525" s="20" t="s">
        <v>78</v>
      </c>
      <c r="BK3525" s="228">
        <f>ROUND(I3525*H3525,2)</f>
        <v>0</v>
      </c>
      <c r="BL3525" s="20" t="s">
        <v>308</v>
      </c>
      <c r="BM3525" s="227" t="s">
        <v>5663</v>
      </c>
    </row>
    <row r="3526" s="14" customFormat="1">
      <c r="A3526" s="14"/>
      <c r="B3526" s="245"/>
      <c r="C3526" s="246"/>
      <c r="D3526" s="236" t="s">
        <v>192</v>
      </c>
      <c r="E3526" s="246"/>
      <c r="F3526" s="248" t="s">
        <v>5664</v>
      </c>
      <c r="G3526" s="246"/>
      <c r="H3526" s="249">
        <v>13.859999999999999</v>
      </c>
      <c r="I3526" s="250"/>
      <c r="J3526" s="246"/>
      <c r="K3526" s="246"/>
      <c r="L3526" s="251"/>
      <c r="M3526" s="252"/>
      <c r="N3526" s="253"/>
      <c r="O3526" s="253"/>
      <c r="P3526" s="253"/>
      <c r="Q3526" s="253"/>
      <c r="R3526" s="253"/>
      <c r="S3526" s="253"/>
      <c r="T3526" s="25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55" t="s">
        <v>192</v>
      </c>
      <c r="AU3526" s="255" t="s">
        <v>80</v>
      </c>
      <c r="AV3526" s="14" t="s">
        <v>80</v>
      </c>
      <c r="AW3526" s="14" t="s">
        <v>4</v>
      </c>
      <c r="AX3526" s="14" t="s">
        <v>78</v>
      </c>
      <c r="AY3526" s="255" t="s">
        <v>181</v>
      </c>
    </row>
    <row r="3527" s="2" customFormat="1" ht="24.15" customHeight="1">
      <c r="A3527" s="41"/>
      <c r="B3527" s="42"/>
      <c r="C3527" s="216" t="s">
        <v>5665</v>
      </c>
      <c r="D3527" s="216" t="s">
        <v>183</v>
      </c>
      <c r="E3527" s="217" t="s">
        <v>5666</v>
      </c>
      <c r="F3527" s="218" t="s">
        <v>5667</v>
      </c>
      <c r="G3527" s="219" t="s">
        <v>420</v>
      </c>
      <c r="H3527" s="220">
        <v>2</v>
      </c>
      <c r="I3527" s="221"/>
      <c r="J3527" s="222">
        <f>ROUND(I3527*H3527,2)</f>
        <v>0</v>
      </c>
      <c r="K3527" s="218" t="s">
        <v>187</v>
      </c>
      <c r="L3527" s="47"/>
      <c r="M3527" s="223" t="s">
        <v>19</v>
      </c>
      <c r="N3527" s="224" t="s">
        <v>42</v>
      </c>
      <c r="O3527" s="87"/>
      <c r="P3527" s="225">
        <f>O3527*H3527</f>
        <v>0</v>
      </c>
      <c r="Q3527" s="225">
        <v>0</v>
      </c>
      <c r="R3527" s="225">
        <f>Q3527*H3527</f>
        <v>0</v>
      </c>
      <c r="S3527" s="225">
        <v>0</v>
      </c>
      <c r="T3527" s="226">
        <f>S3527*H3527</f>
        <v>0</v>
      </c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R3527" s="227" t="s">
        <v>308</v>
      </c>
      <c r="AT3527" s="227" t="s">
        <v>183</v>
      </c>
      <c r="AU3527" s="227" t="s">
        <v>80</v>
      </c>
      <c r="AY3527" s="20" t="s">
        <v>181</v>
      </c>
      <c r="BE3527" s="228">
        <f>IF(N3527="základní",J3527,0)</f>
        <v>0</v>
      </c>
      <c r="BF3527" s="228">
        <f>IF(N3527="snížená",J3527,0)</f>
        <v>0</v>
      </c>
      <c r="BG3527" s="228">
        <f>IF(N3527="zákl. přenesená",J3527,0)</f>
        <v>0</v>
      </c>
      <c r="BH3527" s="228">
        <f>IF(N3527="sníž. přenesená",J3527,0)</f>
        <v>0</v>
      </c>
      <c r="BI3527" s="228">
        <f>IF(N3527="nulová",J3527,0)</f>
        <v>0</v>
      </c>
      <c r="BJ3527" s="20" t="s">
        <v>78</v>
      </c>
      <c r="BK3527" s="228">
        <f>ROUND(I3527*H3527,2)</f>
        <v>0</v>
      </c>
      <c r="BL3527" s="20" t="s">
        <v>308</v>
      </c>
      <c r="BM3527" s="227" t="s">
        <v>5668</v>
      </c>
    </row>
    <row r="3528" s="2" customFormat="1">
      <c r="A3528" s="41"/>
      <c r="B3528" s="42"/>
      <c r="C3528" s="43"/>
      <c r="D3528" s="229" t="s">
        <v>190</v>
      </c>
      <c r="E3528" s="43"/>
      <c r="F3528" s="230" t="s">
        <v>5669</v>
      </c>
      <c r="G3528" s="43"/>
      <c r="H3528" s="43"/>
      <c r="I3528" s="231"/>
      <c r="J3528" s="43"/>
      <c r="K3528" s="43"/>
      <c r="L3528" s="47"/>
      <c r="M3528" s="232"/>
      <c r="N3528" s="233"/>
      <c r="O3528" s="87"/>
      <c r="P3528" s="87"/>
      <c r="Q3528" s="87"/>
      <c r="R3528" s="87"/>
      <c r="S3528" s="87"/>
      <c r="T3528" s="88"/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T3528" s="20" t="s">
        <v>190</v>
      </c>
      <c r="AU3528" s="20" t="s">
        <v>80</v>
      </c>
    </row>
    <row r="3529" s="14" customFormat="1">
      <c r="A3529" s="14"/>
      <c r="B3529" s="245"/>
      <c r="C3529" s="246"/>
      <c r="D3529" s="236" t="s">
        <v>192</v>
      </c>
      <c r="E3529" s="247" t="s">
        <v>19</v>
      </c>
      <c r="F3529" s="248" t="s">
        <v>5670</v>
      </c>
      <c r="G3529" s="246"/>
      <c r="H3529" s="249">
        <v>2</v>
      </c>
      <c r="I3529" s="250"/>
      <c r="J3529" s="246"/>
      <c r="K3529" s="246"/>
      <c r="L3529" s="251"/>
      <c r="M3529" s="252"/>
      <c r="N3529" s="253"/>
      <c r="O3529" s="253"/>
      <c r="P3529" s="253"/>
      <c r="Q3529" s="253"/>
      <c r="R3529" s="253"/>
      <c r="S3529" s="253"/>
      <c r="T3529" s="25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5" t="s">
        <v>192</v>
      </c>
      <c r="AU3529" s="255" t="s">
        <v>80</v>
      </c>
      <c r="AV3529" s="14" t="s">
        <v>80</v>
      </c>
      <c r="AW3529" s="14" t="s">
        <v>194</v>
      </c>
      <c r="AX3529" s="14" t="s">
        <v>71</v>
      </c>
      <c r="AY3529" s="255" t="s">
        <v>181</v>
      </c>
    </row>
    <row r="3530" s="2" customFormat="1" ht="24.15" customHeight="1">
      <c r="A3530" s="41"/>
      <c r="B3530" s="42"/>
      <c r="C3530" s="216" t="s">
        <v>5671</v>
      </c>
      <c r="D3530" s="216" t="s">
        <v>183</v>
      </c>
      <c r="E3530" s="217" t="s">
        <v>5672</v>
      </c>
      <c r="F3530" s="218" t="s">
        <v>5673</v>
      </c>
      <c r="G3530" s="219" t="s">
        <v>420</v>
      </c>
      <c r="H3530" s="220">
        <v>1</v>
      </c>
      <c r="I3530" s="221"/>
      <c r="J3530" s="222">
        <f>ROUND(I3530*H3530,2)</f>
        <v>0</v>
      </c>
      <c r="K3530" s="218" t="s">
        <v>187</v>
      </c>
      <c r="L3530" s="47"/>
      <c r="M3530" s="223" t="s">
        <v>19</v>
      </c>
      <c r="N3530" s="224" t="s">
        <v>42</v>
      </c>
      <c r="O3530" s="87"/>
      <c r="P3530" s="225">
        <f>O3530*H3530</f>
        <v>0</v>
      </c>
      <c r="Q3530" s="225">
        <v>0</v>
      </c>
      <c r="R3530" s="225">
        <f>Q3530*H3530</f>
        <v>0</v>
      </c>
      <c r="S3530" s="225">
        <v>0</v>
      </c>
      <c r="T3530" s="226">
        <f>S3530*H3530</f>
        <v>0</v>
      </c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R3530" s="227" t="s">
        <v>308</v>
      </c>
      <c r="AT3530" s="227" t="s">
        <v>183</v>
      </c>
      <c r="AU3530" s="227" t="s">
        <v>80</v>
      </c>
      <c r="AY3530" s="20" t="s">
        <v>181</v>
      </c>
      <c r="BE3530" s="228">
        <f>IF(N3530="základní",J3530,0)</f>
        <v>0</v>
      </c>
      <c r="BF3530" s="228">
        <f>IF(N3530="snížená",J3530,0)</f>
        <v>0</v>
      </c>
      <c r="BG3530" s="228">
        <f>IF(N3530="zákl. přenesená",J3530,0)</f>
        <v>0</v>
      </c>
      <c r="BH3530" s="228">
        <f>IF(N3530="sníž. přenesená",J3530,0)</f>
        <v>0</v>
      </c>
      <c r="BI3530" s="228">
        <f>IF(N3530="nulová",J3530,0)</f>
        <v>0</v>
      </c>
      <c r="BJ3530" s="20" t="s">
        <v>78</v>
      </c>
      <c r="BK3530" s="228">
        <f>ROUND(I3530*H3530,2)</f>
        <v>0</v>
      </c>
      <c r="BL3530" s="20" t="s">
        <v>308</v>
      </c>
      <c r="BM3530" s="227" t="s">
        <v>5674</v>
      </c>
    </row>
    <row r="3531" s="2" customFormat="1">
      <c r="A3531" s="41"/>
      <c r="B3531" s="42"/>
      <c r="C3531" s="43"/>
      <c r="D3531" s="229" t="s">
        <v>190</v>
      </c>
      <c r="E3531" s="43"/>
      <c r="F3531" s="230" t="s">
        <v>5675</v>
      </c>
      <c r="G3531" s="43"/>
      <c r="H3531" s="43"/>
      <c r="I3531" s="231"/>
      <c r="J3531" s="43"/>
      <c r="K3531" s="43"/>
      <c r="L3531" s="47"/>
      <c r="M3531" s="232"/>
      <c r="N3531" s="233"/>
      <c r="O3531" s="87"/>
      <c r="P3531" s="87"/>
      <c r="Q3531" s="87"/>
      <c r="R3531" s="87"/>
      <c r="S3531" s="87"/>
      <c r="T3531" s="88"/>
      <c r="U3531" s="41"/>
      <c r="V3531" s="41"/>
      <c r="W3531" s="41"/>
      <c r="X3531" s="41"/>
      <c r="Y3531" s="41"/>
      <c r="Z3531" s="41"/>
      <c r="AA3531" s="41"/>
      <c r="AB3531" s="41"/>
      <c r="AC3531" s="41"/>
      <c r="AD3531" s="41"/>
      <c r="AE3531" s="41"/>
      <c r="AT3531" s="20" t="s">
        <v>190</v>
      </c>
      <c r="AU3531" s="20" t="s">
        <v>80</v>
      </c>
    </row>
    <row r="3532" s="14" customFormat="1">
      <c r="A3532" s="14"/>
      <c r="B3532" s="245"/>
      <c r="C3532" s="246"/>
      <c r="D3532" s="236" t="s">
        <v>192</v>
      </c>
      <c r="E3532" s="247" t="s">
        <v>19</v>
      </c>
      <c r="F3532" s="248" t="s">
        <v>5676</v>
      </c>
      <c r="G3532" s="246"/>
      <c r="H3532" s="249">
        <v>1</v>
      </c>
      <c r="I3532" s="250"/>
      <c r="J3532" s="246"/>
      <c r="K3532" s="246"/>
      <c r="L3532" s="251"/>
      <c r="M3532" s="252"/>
      <c r="N3532" s="253"/>
      <c r="O3532" s="253"/>
      <c r="P3532" s="253"/>
      <c r="Q3532" s="253"/>
      <c r="R3532" s="253"/>
      <c r="S3532" s="253"/>
      <c r="T3532" s="25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5" t="s">
        <v>192</v>
      </c>
      <c r="AU3532" s="255" t="s">
        <v>80</v>
      </c>
      <c r="AV3532" s="14" t="s">
        <v>80</v>
      </c>
      <c r="AW3532" s="14" t="s">
        <v>194</v>
      </c>
      <c r="AX3532" s="14" t="s">
        <v>71</v>
      </c>
      <c r="AY3532" s="255" t="s">
        <v>181</v>
      </c>
    </row>
    <row r="3533" s="2" customFormat="1" ht="21.75" customHeight="1">
      <c r="A3533" s="41"/>
      <c r="B3533" s="42"/>
      <c r="C3533" s="278" t="s">
        <v>5677</v>
      </c>
      <c r="D3533" s="278" t="s">
        <v>296</v>
      </c>
      <c r="E3533" s="279" t="s">
        <v>5678</v>
      </c>
      <c r="F3533" s="280" t="s">
        <v>5679</v>
      </c>
      <c r="G3533" s="281" t="s">
        <v>283</v>
      </c>
      <c r="H3533" s="282">
        <v>3.7509999999999999</v>
      </c>
      <c r="I3533" s="283"/>
      <c r="J3533" s="284">
        <f>ROUND(I3533*H3533,2)</f>
        <v>0</v>
      </c>
      <c r="K3533" s="280" t="s">
        <v>187</v>
      </c>
      <c r="L3533" s="285"/>
      <c r="M3533" s="286" t="s">
        <v>19</v>
      </c>
      <c r="N3533" s="287" t="s">
        <v>42</v>
      </c>
      <c r="O3533" s="87"/>
      <c r="P3533" s="225">
        <f>O3533*H3533</f>
        <v>0</v>
      </c>
      <c r="Q3533" s="225">
        <v>0.021999999999999999</v>
      </c>
      <c r="R3533" s="225">
        <f>Q3533*H3533</f>
        <v>0.082521999999999998</v>
      </c>
      <c r="S3533" s="225">
        <v>0</v>
      </c>
      <c r="T3533" s="226">
        <f>S3533*H3533</f>
        <v>0</v>
      </c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R3533" s="227" t="s">
        <v>410</v>
      </c>
      <c r="AT3533" s="227" t="s">
        <v>296</v>
      </c>
      <c r="AU3533" s="227" t="s">
        <v>80</v>
      </c>
      <c r="AY3533" s="20" t="s">
        <v>181</v>
      </c>
      <c r="BE3533" s="228">
        <f>IF(N3533="základní",J3533,0)</f>
        <v>0</v>
      </c>
      <c r="BF3533" s="228">
        <f>IF(N3533="snížená",J3533,0)</f>
        <v>0</v>
      </c>
      <c r="BG3533" s="228">
        <f>IF(N3533="zákl. přenesená",J3533,0)</f>
        <v>0</v>
      </c>
      <c r="BH3533" s="228">
        <f>IF(N3533="sníž. přenesená",J3533,0)</f>
        <v>0</v>
      </c>
      <c r="BI3533" s="228">
        <f>IF(N3533="nulová",J3533,0)</f>
        <v>0</v>
      </c>
      <c r="BJ3533" s="20" t="s">
        <v>78</v>
      </c>
      <c r="BK3533" s="228">
        <f>ROUND(I3533*H3533,2)</f>
        <v>0</v>
      </c>
      <c r="BL3533" s="20" t="s">
        <v>308</v>
      </c>
      <c r="BM3533" s="227" t="s">
        <v>5680</v>
      </c>
    </row>
    <row r="3534" s="14" customFormat="1">
      <c r="A3534" s="14"/>
      <c r="B3534" s="245"/>
      <c r="C3534" s="246"/>
      <c r="D3534" s="236" t="s">
        <v>192</v>
      </c>
      <c r="E3534" s="247" t="s">
        <v>19</v>
      </c>
      <c r="F3534" s="248" t="s">
        <v>5681</v>
      </c>
      <c r="G3534" s="246"/>
      <c r="H3534" s="249">
        <v>3.4100000000000001</v>
      </c>
      <c r="I3534" s="250"/>
      <c r="J3534" s="246"/>
      <c r="K3534" s="246"/>
      <c r="L3534" s="251"/>
      <c r="M3534" s="252"/>
      <c r="N3534" s="253"/>
      <c r="O3534" s="253"/>
      <c r="P3534" s="253"/>
      <c r="Q3534" s="253"/>
      <c r="R3534" s="253"/>
      <c r="S3534" s="253"/>
      <c r="T3534" s="25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5" t="s">
        <v>192</v>
      </c>
      <c r="AU3534" s="255" t="s">
        <v>80</v>
      </c>
      <c r="AV3534" s="14" t="s">
        <v>80</v>
      </c>
      <c r="AW3534" s="14" t="s">
        <v>194</v>
      </c>
      <c r="AX3534" s="14" t="s">
        <v>78</v>
      </c>
      <c r="AY3534" s="255" t="s">
        <v>181</v>
      </c>
    </row>
    <row r="3535" s="14" customFormat="1">
      <c r="A3535" s="14"/>
      <c r="B3535" s="245"/>
      <c r="C3535" s="246"/>
      <c r="D3535" s="236" t="s">
        <v>192</v>
      </c>
      <c r="E3535" s="246"/>
      <c r="F3535" s="248" t="s">
        <v>5682</v>
      </c>
      <c r="G3535" s="246"/>
      <c r="H3535" s="249">
        <v>3.7509999999999999</v>
      </c>
      <c r="I3535" s="250"/>
      <c r="J3535" s="246"/>
      <c r="K3535" s="246"/>
      <c r="L3535" s="251"/>
      <c r="M3535" s="252"/>
      <c r="N3535" s="253"/>
      <c r="O3535" s="253"/>
      <c r="P3535" s="253"/>
      <c r="Q3535" s="253"/>
      <c r="R3535" s="253"/>
      <c r="S3535" s="253"/>
      <c r="T3535" s="25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5" t="s">
        <v>192</v>
      </c>
      <c r="AU3535" s="255" t="s">
        <v>80</v>
      </c>
      <c r="AV3535" s="14" t="s">
        <v>80</v>
      </c>
      <c r="AW3535" s="14" t="s">
        <v>4</v>
      </c>
      <c r="AX3535" s="14" t="s">
        <v>78</v>
      </c>
      <c r="AY3535" s="255" t="s">
        <v>181</v>
      </c>
    </row>
    <row r="3536" s="2" customFormat="1" ht="24.15" customHeight="1">
      <c r="A3536" s="41"/>
      <c r="B3536" s="42"/>
      <c r="C3536" s="216" t="s">
        <v>5683</v>
      </c>
      <c r="D3536" s="216" t="s">
        <v>183</v>
      </c>
      <c r="E3536" s="217" t="s">
        <v>5684</v>
      </c>
      <c r="F3536" s="218" t="s">
        <v>5685</v>
      </c>
      <c r="G3536" s="219" t="s">
        <v>283</v>
      </c>
      <c r="H3536" s="220">
        <v>0.64000000000000001</v>
      </c>
      <c r="I3536" s="221"/>
      <c r="J3536" s="222">
        <f>ROUND(I3536*H3536,2)</f>
        <v>0</v>
      </c>
      <c r="K3536" s="218" t="s">
        <v>187</v>
      </c>
      <c r="L3536" s="47"/>
      <c r="M3536" s="223" t="s">
        <v>19</v>
      </c>
      <c r="N3536" s="224" t="s">
        <v>42</v>
      </c>
      <c r="O3536" s="87"/>
      <c r="P3536" s="225">
        <f>O3536*H3536</f>
        <v>0</v>
      </c>
      <c r="Q3536" s="225">
        <v>0</v>
      </c>
      <c r="R3536" s="225">
        <f>Q3536*H3536</f>
        <v>0</v>
      </c>
      <c r="S3536" s="225">
        <v>0.02</v>
      </c>
      <c r="T3536" s="226">
        <f>S3536*H3536</f>
        <v>0.012800000000000001</v>
      </c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R3536" s="227" t="s">
        <v>308</v>
      </c>
      <c r="AT3536" s="227" t="s">
        <v>183</v>
      </c>
      <c r="AU3536" s="227" t="s">
        <v>80</v>
      </c>
      <c r="AY3536" s="20" t="s">
        <v>181</v>
      </c>
      <c r="BE3536" s="228">
        <f>IF(N3536="základní",J3536,0)</f>
        <v>0</v>
      </c>
      <c r="BF3536" s="228">
        <f>IF(N3536="snížená",J3536,0)</f>
        <v>0</v>
      </c>
      <c r="BG3536" s="228">
        <f>IF(N3536="zákl. přenesená",J3536,0)</f>
        <v>0</v>
      </c>
      <c r="BH3536" s="228">
        <f>IF(N3536="sníž. přenesená",J3536,0)</f>
        <v>0</v>
      </c>
      <c r="BI3536" s="228">
        <f>IF(N3536="nulová",J3536,0)</f>
        <v>0</v>
      </c>
      <c r="BJ3536" s="20" t="s">
        <v>78</v>
      </c>
      <c r="BK3536" s="228">
        <f>ROUND(I3536*H3536,2)</f>
        <v>0</v>
      </c>
      <c r="BL3536" s="20" t="s">
        <v>308</v>
      </c>
      <c r="BM3536" s="227" t="s">
        <v>5686</v>
      </c>
    </row>
    <row r="3537" s="2" customFormat="1">
      <c r="A3537" s="41"/>
      <c r="B3537" s="42"/>
      <c r="C3537" s="43"/>
      <c r="D3537" s="229" t="s">
        <v>190</v>
      </c>
      <c r="E3537" s="43"/>
      <c r="F3537" s="230" t="s">
        <v>5687</v>
      </c>
      <c r="G3537" s="43"/>
      <c r="H3537" s="43"/>
      <c r="I3537" s="231"/>
      <c r="J3537" s="43"/>
      <c r="K3537" s="43"/>
      <c r="L3537" s="47"/>
      <c r="M3537" s="232"/>
      <c r="N3537" s="233"/>
      <c r="O3537" s="87"/>
      <c r="P3537" s="87"/>
      <c r="Q3537" s="87"/>
      <c r="R3537" s="87"/>
      <c r="S3537" s="87"/>
      <c r="T3537" s="88"/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T3537" s="20" t="s">
        <v>190</v>
      </c>
      <c r="AU3537" s="20" t="s">
        <v>80</v>
      </c>
    </row>
    <row r="3538" s="14" customFormat="1">
      <c r="A3538" s="14"/>
      <c r="B3538" s="245"/>
      <c r="C3538" s="246"/>
      <c r="D3538" s="236" t="s">
        <v>192</v>
      </c>
      <c r="E3538" s="247" t="s">
        <v>19</v>
      </c>
      <c r="F3538" s="248" t="s">
        <v>5688</v>
      </c>
      <c r="G3538" s="246"/>
      <c r="H3538" s="249">
        <v>0.64000000000000001</v>
      </c>
      <c r="I3538" s="250"/>
      <c r="J3538" s="246"/>
      <c r="K3538" s="246"/>
      <c r="L3538" s="251"/>
      <c r="M3538" s="252"/>
      <c r="N3538" s="253"/>
      <c r="O3538" s="253"/>
      <c r="P3538" s="253"/>
      <c r="Q3538" s="253"/>
      <c r="R3538" s="253"/>
      <c r="S3538" s="253"/>
      <c r="T3538" s="25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5" t="s">
        <v>192</v>
      </c>
      <c r="AU3538" s="255" t="s">
        <v>80</v>
      </c>
      <c r="AV3538" s="14" t="s">
        <v>80</v>
      </c>
      <c r="AW3538" s="14" t="s">
        <v>194</v>
      </c>
      <c r="AX3538" s="14" t="s">
        <v>71</v>
      </c>
      <c r="AY3538" s="255" t="s">
        <v>181</v>
      </c>
    </row>
    <row r="3539" s="2" customFormat="1" ht="24.15" customHeight="1">
      <c r="A3539" s="41"/>
      <c r="B3539" s="42"/>
      <c r="C3539" s="216" t="s">
        <v>5689</v>
      </c>
      <c r="D3539" s="216" t="s">
        <v>183</v>
      </c>
      <c r="E3539" s="217" t="s">
        <v>5690</v>
      </c>
      <c r="F3539" s="218" t="s">
        <v>5691</v>
      </c>
      <c r="G3539" s="219" t="s">
        <v>304</v>
      </c>
      <c r="H3539" s="220">
        <v>3.2000000000000002</v>
      </c>
      <c r="I3539" s="221"/>
      <c r="J3539" s="222">
        <f>ROUND(I3539*H3539,2)</f>
        <v>0</v>
      </c>
      <c r="K3539" s="218" t="s">
        <v>187</v>
      </c>
      <c r="L3539" s="47"/>
      <c r="M3539" s="223" t="s">
        <v>19</v>
      </c>
      <c r="N3539" s="224" t="s">
        <v>42</v>
      </c>
      <c r="O3539" s="87"/>
      <c r="P3539" s="225">
        <f>O3539*H3539</f>
        <v>0</v>
      </c>
      <c r="Q3539" s="225">
        <v>0</v>
      </c>
      <c r="R3539" s="225">
        <f>Q3539*H3539</f>
        <v>0</v>
      </c>
      <c r="S3539" s="225">
        <v>0.00020000000000000001</v>
      </c>
      <c r="T3539" s="226">
        <f>S3539*H3539</f>
        <v>0.00064000000000000005</v>
      </c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R3539" s="227" t="s">
        <v>308</v>
      </c>
      <c r="AT3539" s="227" t="s">
        <v>183</v>
      </c>
      <c r="AU3539" s="227" t="s">
        <v>80</v>
      </c>
      <c r="AY3539" s="20" t="s">
        <v>181</v>
      </c>
      <c r="BE3539" s="228">
        <f>IF(N3539="základní",J3539,0)</f>
        <v>0</v>
      </c>
      <c r="BF3539" s="228">
        <f>IF(N3539="snížená",J3539,0)</f>
        <v>0</v>
      </c>
      <c r="BG3539" s="228">
        <f>IF(N3539="zákl. přenesená",J3539,0)</f>
        <v>0</v>
      </c>
      <c r="BH3539" s="228">
        <f>IF(N3539="sníž. přenesená",J3539,0)</f>
        <v>0</v>
      </c>
      <c r="BI3539" s="228">
        <f>IF(N3539="nulová",J3539,0)</f>
        <v>0</v>
      </c>
      <c r="BJ3539" s="20" t="s">
        <v>78</v>
      </c>
      <c r="BK3539" s="228">
        <f>ROUND(I3539*H3539,2)</f>
        <v>0</v>
      </c>
      <c r="BL3539" s="20" t="s">
        <v>308</v>
      </c>
      <c r="BM3539" s="227" t="s">
        <v>5692</v>
      </c>
    </row>
    <row r="3540" s="2" customFormat="1">
      <c r="A3540" s="41"/>
      <c r="B3540" s="42"/>
      <c r="C3540" s="43"/>
      <c r="D3540" s="229" t="s">
        <v>190</v>
      </c>
      <c r="E3540" s="43"/>
      <c r="F3540" s="230" t="s">
        <v>5693</v>
      </c>
      <c r="G3540" s="43"/>
      <c r="H3540" s="43"/>
      <c r="I3540" s="231"/>
      <c r="J3540" s="43"/>
      <c r="K3540" s="43"/>
      <c r="L3540" s="47"/>
      <c r="M3540" s="232"/>
      <c r="N3540" s="233"/>
      <c r="O3540" s="87"/>
      <c r="P3540" s="87"/>
      <c r="Q3540" s="87"/>
      <c r="R3540" s="87"/>
      <c r="S3540" s="87"/>
      <c r="T3540" s="88"/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T3540" s="20" t="s">
        <v>190</v>
      </c>
      <c r="AU3540" s="20" t="s">
        <v>80</v>
      </c>
    </row>
    <row r="3541" s="14" customFormat="1">
      <c r="A3541" s="14"/>
      <c r="B3541" s="245"/>
      <c r="C3541" s="246"/>
      <c r="D3541" s="236" t="s">
        <v>192</v>
      </c>
      <c r="E3541" s="247" t="s">
        <v>19</v>
      </c>
      <c r="F3541" s="248" t="s">
        <v>5694</v>
      </c>
      <c r="G3541" s="246"/>
      <c r="H3541" s="249">
        <v>3.2000000000000002</v>
      </c>
      <c r="I3541" s="250"/>
      <c r="J3541" s="246"/>
      <c r="K3541" s="246"/>
      <c r="L3541" s="251"/>
      <c r="M3541" s="252"/>
      <c r="N3541" s="253"/>
      <c r="O3541" s="253"/>
      <c r="P3541" s="253"/>
      <c r="Q3541" s="253"/>
      <c r="R3541" s="253"/>
      <c r="S3541" s="253"/>
      <c r="T3541" s="25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55" t="s">
        <v>192</v>
      </c>
      <c r="AU3541" s="255" t="s">
        <v>80</v>
      </c>
      <c r="AV3541" s="14" t="s">
        <v>80</v>
      </c>
      <c r="AW3541" s="14" t="s">
        <v>194</v>
      </c>
      <c r="AX3541" s="14" t="s">
        <v>71</v>
      </c>
      <c r="AY3541" s="255" t="s">
        <v>181</v>
      </c>
    </row>
    <row r="3542" s="2" customFormat="1" ht="44.25" customHeight="1">
      <c r="A3542" s="41"/>
      <c r="B3542" s="42"/>
      <c r="C3542" s="216" t="s">
        <v>5695</v>
      </c>
      <c r="D3542" s="216" t="s">
        <v>183</v>
      </c>
      <c r="E3542" s="217" t="s">
        <v>5696</v>
      </c>
      <c r="F3542" s="218" t="s">
        <v>5697</v>
      </c>
      <c r="G3542" s="219" t="s">
        <v>283</v>
      </c>
      <c r="H3542" s="220">
        <v>17.434000000000001</v>
      </c>
      <c r="I3542" s="221"/>
      <c r="J3542" s="222">
        <f>ROUND(I3542*H3542,2)</f>
        <v>0</v>
      </c>
      <c r="K3542" s="218" t="s">
        <v>187</v>
      </c>
      <c r="L3542" s="47"/>
      <c r="M3542" s="223" t="s">
        <v>19</v>
      </c>
      <c r="N3542" s="224" t="s">
        <v>42</v>
      </c>
      <c r="O3542" s="87"/>
      <c r="P3542" s="225">
        <f>O3542*H3542</f>
        <v>0</v>
      </c>
      <c r="Q3542" s="225">
        <v>0.00014999999999999999</v>
      </c>
      <c r="R3542" s="225">
        <f>Q3542*H3542</f>
        <v>0.0026151</v>
      </c>
      <c r="S3542" s="225">
        <v>0</v>
      </c>
      <c r="T3542" s="226">
        <f>S3542*H3542</f>
        <v>0</v>
      </c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R3542" s="227" t="s">
        <v>308</v>
      </c>
      <c r="AT3542" s="227" t="s">
        <v>183</v>
      </c>
      <c r="AU3542" s="227" t="s">
        <v>80</v>
      </c>
      <c r="AY3542" s="20" t="s">
        <v>181</v>
      </c>
      <c r="BE3542" s="228">
        <f>IF(N3542="základní",J3542,0)</f>
        <v>0</v>
      </c>
      <c r="BF3542" s="228">
        <f>IF(N3542="snížená",J3542,0)</f>
        <v>0</v>
      </c>
      <c r="BG3542" s="228">
        <f>IF(N3542="zákl. přenesená",J3542,0)</f>
        <v>0</v>
      </c>
      <c r="BH3542" s="228">
        <f>IF(N3542="sníž. přenesená",J3542,0)</f>
        <v>0</v>
      </c>
      <c r="BI3542" s="228">
        <f>IF(N3542="nulová",J3542,0)</f>
        <v>0</v>
      </c>
      <c r="BJ3542" s="20" t="s">
        <v>78</v>
      </c>
      <c r="BK3542" s="228">
        <f>ROUND(I3542*H3542,2)</f>
        <v>0</v>
      </c>
      <c r="BL3542" s="20" t="s">
        <v>308</v>
      </c>
      <c r="BM3542" s="227" t="s">
        <v>5698</v>
      </c>
    </row>
    <row r="3543" s="2" customFormat="1">
      <c r="A3543" s="41"/>
      <c r="B3543" s="42"/>
      <c r="C3543" s="43"/>
      <c r="D3543" s="229" t="s">
        <v>190</v>
      </c>
      <c r="E3543" s="43"/>
      <c r="F3543" s="230" t="s">
        <v>5699</v>
      </c>
      <c r="G3543" s="43"/>
      <c r="H3543" s="43"/>
      <c r="I3543" s="231"/>
      <c r="J3543" s="43"/>
      <c r="K3543" s="43"/>
      <c r="L3543" s="47"/>
      <c r="M3543" s="232"/>
      <c r="N3543" s="233"/>
      <c r="O3543" s="87"/>
      <c r="P3543" s="87"/>
      <c r="Q3543" s="87"/>
      <c r="R3543" s="87"/>
      <c r="S3543" s="87"/>
      <c r="T3543" s="88"/>
      <c r="U3543" s="41"/>
      <c r="V3543" s="41"/>
      <c r="W3543" s="41"/>
      <c r="X3543" s="41"/>
      <c r="Y3543" s="41"/>
      <c r="Z3543" s="41"/>
      <c r="AA3543" s="41"/>
      <c r="AB3543" s="41"/>
      <c r="AC3543" s="41"/>
      <c r="AD3543" s="41"/>
      <c r="AE3543" s="41"/>
      <c r="AT3543" s="20" t="s">
        <v>190</v>
      </c>
      <c r="AU3543" s="20" t="s">
        <v>80</v>
      </c>
    </row>
    <row r="3544" s="14" customFormat="1">
      <c r="A3544" s="14"/>
      <c r="B3544" s="245"/>
      <c r="C3544" s="246"/>
      <c r="D3544" s="236" t="s">
        <v>192</v>
      </c>
      <c r="E3544" s="247" t="s">
        <v>19</v>
      </c>
      <c r="F3544" s="248" t="s">
        <v>5700</v>
      </c>
      <c r="G3544" s="246"/>
      <c r="H3544" s="249">
        <v>17.4343</v>
      </c>
      <c r="I3544" s="250"/>
      <c r="J3544" s="246"/>
      <c r="K3544" s="246"/>
      <c r="L3544" s="251"/>
      <c r="M3544" s="252"/>
      <c r="N3544" s="253"/>
      <c r="O3544" s="253"/>
      <c r="P3544" s="253"/>
      <c r="Q3544" s="253"/>
      <c r="R3544" s="253"/>
      <c r="S3544" s="253"/>
      <c r="T3544" s="25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5" t="s">
        <v>192</v>
      </c>
      <c r="AU3544" s="255" t="s">
        <v>80</v>
      </c>
      <c r="AV3544" s="14" t="s">
        <v>80</v>
      </c>
      <c r="AW3544" s="14" t="s">
        <v>194</v>
      </c>
      <c r="AX3544" s="14" t="s">
        <v>71</v>
      </c>
      <c r="AY3544" s="255" t="s">
        <v>181</v>
      </c>
    </row>
    <row r="3545" s="2" customFormat="1" ht="24.15" customHeight="1">
      <c r="A3545" s="41"/>
      <c r="B3545" s="42"/>
      <c r="C3545" s="278" t="s">
        <v>5701</v>
      </c>
      <c r="D3545" s="278" t="s">
        <v>296</v>
      </c>
      <c r="E3545" s="279" t="s">
        <v>5702</v>
      </c>
      <c r="F3545" s="280" t="s">
        <v>5703</v>
      </c>
      <c r="G3545" s="281" t="s">
        <v>420</v>
      </c>
      <c r="H3545" s="282">
        <v>5</v>
      </c>
      <c r="I3545" s="283"/>
      <c r="J3545" s="284">
        <f>ROUND(I3545*H3545,2)</f>
        <v>0</v>
      </c>
      <c r="K3545" s="280" t="s">
        <v>19</v>
      </c>
      <c r="L3545" s="285"/>
      <c r="M3545" s="286" t="s">
        <v>19</v>
      </c>
      <c r="N3545" s="287" t="s">
        <v>42</v>
      </c>
      <c r="O3545" s="87"/>
      <c r="P3545" s="225">
        <f>O3545*H3545</f>
        <v>0</v>
      </c>
      <c r="Q3545" s="225">
        <v>0.070029999999999995</v>
      </c>
      <c r="R3545" s="225">
        <f>Q3545*H3545</f>
        <v>0.35014999999999996</v>
      </c>
      <c r="S3545" s="225">
        <v>0</v>
      </c>
      <c r="T3545" s="226">
        <f>S3545*H3545</f>
        <v>0</v>
      </c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R3545" s="227" t="s">
        <v>410</v>
      </c>
      <c r="AT3545" s="227" t="s">
        <v>296</v>
      </c>
      <c r="AU3545" s="227" t="s">
        <v>80</v>
      </c>
      <c r="AY3545" s="20" t="s">
        <v>181</v>
      </c>
      <c r="BE3545" s="228">
        <f>IF(N3545="základní",J3545,0)</f>
        <v>0</v>
      </c>
      <c r="BF3545" s="228">
        <f>IF(N3545="snížená",J3545,0)</f>
        <v>0</v>
      </c>
      <c r="BG3545" s="228">
        <f>IF(N3545="zákl. přenesená",J3545,0)</f>
        <v>0</v>
      </c>
      <c r="BH3545" s="228">
        <f>IF(N3545="sníž. přenesená",J3545,0)</f>
        <v>0</v>
      </c>
      <c r="BI3545" s="228">
        <f>IF(N3545="nulová",J3545,0)</f>
        <v>0</v>
      </c>
      <c r="BJ3545" s="20" t="s">
        <v>78</v>
      </c>
      <c r="BK3545" s="228">
        <f>ROUND(I3545*H3545,2)</f>
        <v>0</v>
      </c>
      <c r="BL3545" s="20" t="s">
        <v>308</v>
      </c>
      <c r="BM3545" s="227" t="s">
        <v>5704</v>
      </c>
    </row>
    <row r="3546" s="2" customFormat="1" ht="55.5" customHeight="1">
      <c r="A3546" s="41"/>
      <c r="B3546" s="42"/>
      <c r="C3546" s="216" t="s">
        <v>5705</v>
      </c>
      <c r="D3546" s="216" t="s">
        <v>183</v>
      </c>
      <c r="E3546" s="217" t="s">
        <v>5706</v>
      </c>
      <c r="F3546" s="218" t="s">
        <v>5707</v>
      </c>
      <c r="G3546" s="219" t="s">
        <v>283</v>
      </c>
      <c r="H3546" s="220">
        <v>1.028</v>
      </c>
      <c r="I3546" s="221"/>
      <c r="J3546" s="222">
        <f>ROUND(I3546*H3546,2)</f>
        <v>0</v>
      </c>
      <c r="K3546" s="218" t="s">
        <v>187</v>
      </c>
      <c r="L3546" s="47"/>
      <c r="M3546" s="223" t="s">
        <v>19</v>
      </c>
      <c r="N3546" s="224" t="s">
        <v>42</v>
      </c>
      <c r="O3546" s="87"/>
      <c r="P3546" s="225">
        <f>O3546*H3546</f>
        <v>0</v>
      </c>
      <c r="Q3546" s="225">
        <v>0.00054000000000000001</v>
      </c>
      <c r="R3546" s="225">
        <f>Q3546*H3546</f>
        <v>0.00055511999999999998</v>
      </c>
      <c r="S3546" s="225">
        <v>0</v>
      </c>
      <c r="T3546" s="226">
        <f>S3546*H3546</f>
        <v>0</v>
      </c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R3546" s="227" t="s">
        <v>308</v>
      </c>
      <c r="AT3546" s="227" t="s">
        <v>183</v>
      </c>
      <c r="AU3546" s="227" t="s">
        <v>80</v>
      </c>
      <c r="AY3546" s="20" t="s">
        <v>181</v>
      </c>
      <c r="BE3546" s="228">
        <f>IF(N3546="základní",J3546,0)</f>
        <v>0</v>
      </c>
      <c r="BF3546" s="228">
        <f>IF(N3546="snížená",J3546,0)</f>
        <v>0</v>
      </c>
      <c r="BG3546" s="228">
        <f>IF(N3546="zákl. přenesená",J3546,0)</f>
        <v>0</v>
      </c>
      <c r="BH3546" s="228">
        <f>IF(N3546="sníž. přenesená",J3546,0)</f>
        <v>0</v>
      </c>
      <c r="BI3546" s="228">
        <f>IF(N3546="nulová",J3546,0)</f>
        <v>0</v>
      </c>
      <c r="BJ3546" s="20" t="s">
        <v>78</v>
      </c>
      <c r="BK3546" s="228">
        <f>ROUND(I3546*H3546,2)</f>
        <v>0</v>
      </c>
      <c r="BL3546" s="20" t="s">
        <v>308</v>
      </c>
      <c r="BM3546" s="227" t="s">
        <v>5708</v>
      </c>
    </row>
    <row r="3547" s="2" customFormat="1">
      <c r="A3547" s="41"/>
      <c r="B3547" s="42"/>
      <c r="C3547" s="43"/>
      <c r="D3547" s="229" t="s">
        <v>190</v>
      </c>
      <c r="E3547" s="43"/>
      <c r="F3547" s="230" t="s">
        <v>5709</v>
      </c>
      <c r="G3547" s="43"/>
      <c r="H3547" s="43"/>
      <c r="I3547" s="231"/>
      <c r="J3547" s="43"/>
      <c r="K3547" s="43"/>
      <c r="L3547" s="47"/>
      <c r="M3547" s="232"/>
      <c r="N3547" s="233"/>
      <c r="O3547" s="87"/>
      <c r="P3547" s="87"/>
      <c r="Q3547" s="87"/>
      <c r="R3547" s="87"/>
      <c r="S3547" s="87"/>
      <c r="T3547" s="88"/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T3547" s="20" t="s">
        <v>190</v>
      </c>
      <c r="AU3547" s="20" t="s">
        <v>80</v>
      </c>
    </row>
    <row r="3548" s="14" customFormat="1">
      <c r="A3548" s="14"/>
      <c r="B3548" s="245"/>
      <c r="C3548" s="246"/>
      <c r="D3548" s="236" t="s">
        <v>192</v>
      </c>
      <c r="E3548" s="247" t="s">
        <v>19</v>
      </c>
      <c r="F3548" s="248" t="s">
        <v>5710</v>
      </c>
      <c r="G3548" s="246"/>
      <c r="H3548" s="249">
        <v>1.0275000000000001</v>
      </c>
      <c r="I3548" s="250"/>
      <c r="J3548" s="246"/>
      <c r="K3548" s="246"/>
      <c r="L3548" s="251"/>
      <c r="M3548" s="252"/>
      <c r="N3548" s="253"/>
      <c r="O3548" s="253"/>
      <c r="P3548" s="253"/>
      <c r="Q3548" s="253"/>
      <c r="R3548" s="253"/>
      <c r="S3548" s="253"/>
      <c r="T3548" s="25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55" t="s">
        <v>192</v>
      </c>
      <c r="AU3548" s="255" t="s">
        <v>80</v>
      </c>
      <c r="AV3548" s="14" t="s">
        <v>80</v>
      </c>
      <c r="AW3548" s="14" t="s">
        <v>194</v>
      </c>
      <c r="AX3548" s="14" t="s">
        <v>71</v>
      </c>
      <c r="AY3548" s="255" t="s">
        <v>181</v>
      </c>
    </row>
    <row r="3549" s="2" customFormat="1" ht="33" customHeight="1">
      <c r="A3549" s="41"/>
      <c r="B3549" s="42"/>
      <c r="C3549" s="278" t="s">
        <v>5711</v>
      </c>
      <c r="D3549" s="278" t="s">
        <v>296</v>
      </c>
      <c r="E3549" s="279" t="s">
        <v>5712</v>
      </c>
      <c r="F3549" s="280" t="s">
        <v>5713</v>
      </c>
      <c r="G3549" s="281" t="s">
        <v>420</v>
      </c>
      <c r="H3549" s="282">
        <v>2</v>
      </c>
      <c r="I3549" s="283"/>
      <c r="J3549" s="284">
        <f>ROUND(I3549*H3549,2)</f>
        <v>0</v>
      </c>
      <c r="K3549" s="280" t="s">
        <v>19</v>
      </c>
      <c r="L3549" s="285"/>
      <c r="M3549" s="286" t="s">
        <v>19</v>
      </c>
      <c r="N3549" s="287" t="s">
        <v>42</v>
      </c>
      <c r="O3549" s="87"/>
      <c r="P3549" s="225">
        <f>O3549*H3549</f>
        <v>0</v>
      </c>
      <c r="Q3549" s="225">
        <v>0.039039999999999998</v>
      </c>
      <c r="R3549" s="225">
        <f>Q3549*H3549</f>
        <v>0.078079999999999997</v>
      </c>
      <c r="S3549" s="225">
        <v>0</v>
      </c>
      <c r="T3549" s="226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7" t="s">
        <v>410</v>
      </c>
      <c r="AT3549" s="227" t="s">
        <v>296</v>
      </c>
      <c r="AU3549" s="227" t="s">
        <v>80</v>
      </c>
      <c r="AY3549" s="20" t="s">
        <v>181</v>
      </c>
      <c r="BE3549" s="228">
        <f>IF(N3549="základní",J3549,0)</f>
        <v>0</v>
      </c>
      <c r="BF3549" s="228">
        <f>IF(N3549="snížená",J3549,0)</f>
        <v>0</v>
      </c>
      <c r="BG3549" s="228">
        <f>IF(N3549="zákl. přenesená",J3549,0)</f>
        <v>0</v>
      </c>
      <c r="BH3549" s="228">
        <f>IF(N3549="sníž. přenesená",J3549,0)</f>
        <v>0</v>
      </c>
      <c r="BI3549" s="228">
        <f>IF(N3549="nulová",J3549,0)</f>
        <v>0</v>
      </c>
      <c r="BJ3549" s="20" t="s">
        <v>78</v>
      </c>
      <c r="BK3549" s="228">
        <f>ROUND(I3549*H3549,2)</f>
        <v>0</v>
      </c>
      <c r="BL3549" s="20" t="s">
        <v>308</v>
      </c>
      <c r="BM3549" s="227" t="s">
        <v>5714</v>
      </c>
    </row>
    <row r="3550" s="2" customFormat="1" ht="24.15" customHeight="1">
      <c r="A3550" s="41"/>
      <c r="B3550" s="42"/>
      <c r="C3550" s="216" t="s">
        <v>5715</v>
      </c>
      <c r="D3550" s="216" t="s">
        <v>183</v>
      </c>
      <c r="E3550" s="217" t="s">
        <v>5716</v>
      </c>
      <c r="F3550" s="218" t="s">
        <v>5717</v>
      </c>
      <c r="G3550" s="219" t="s">
        <v>420</v>
      </c>
      <c r="H3550" s="220">
        <v>1</v>
      </c>
      <c r="I3550" s="221"/>
      <c r="J3550" s="222">
        <f>ROUND(I3550*H3550,2)</f>
        <v>0</v>
      </c>
      <c r="K3550" s="218" t="s">
        <v>187</v>
      </c>
      <c r="L3550" s="47"/>
      <c r="M3550" s="223" t="s">
        <v>19</v>
      </c>
      <c r="N3550" s="224" t="s">
        <v>42</v>
      </c>
      <c r="O3550" s="87"/>
      <c r="P3550" s="225">
        <f>O3550*H3550</f>
        <v>0</v>
      </c>
      <c r="Q3550" s="225">
        <v>0</v>
      </c>
      <c r="R3550" s="225">
        <f>Q3550*H3550</f>
        <v>0</v>
      </c>
      <c r="S3550" s="225">
        <v>0</v>
      </c>
      <c r="T3550" s="226">
        <f>S3550*H3550</f>
        <v>0</v>
      </c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R3550" s="227" t="s">
        <v>308</v>
      </c>
      <c r="AT3550" s="227" t="s">
        <v>183</v>
      </c>
      <c r="AU3550" s="227" t="s">
        <v>80</v>
      </c>
      <c r="AY3550" s="20" t="s">
        <v>181</v>
      </c>
      <c r="BE3550" s="228">
        <f>IF(N3550="základní",J3550,0)</f>
        <v>0</v>
      </c>
      <c r="BF3550" s="228">
        <f>IF(N3550="snížená",J3550,0)</f>
        <v>0</v>
      </c>
      <c r="BG3550" s="228">
        <f>IF(N3550="zákl. přenesená",J3550,0)</f>
        <v>0</v>
      </c>
      <c r="BH3550" s="228">
        <f>IF(N3550="sníž. přenesená",J3550,0)</f>
        <v>0</v>
      </c>
      <c r="BI3550" s="228">
        <f>IF(N3550="nulová",J3550,0)</f>
        <v>0</v>
      </c>
      <c r="BJ3550" s="20" t="s">
        <v>78</v>
      </c>
      <c r="BK3550" s="228">
        <f>ROUND(I3550*H3550,2)</f>
        <v>0</v>
      </c>
      <c r="BL3550" s="20" t="s">
        <v>308</v>
      </c>
      <c r="BM3550" s="227" t="s">
        <v>5718</v>
      </c>
    </row>
    <row r="3551" s="2" customFormat="1">
      <c r="A3551" s="41"/>
      <c r="B3551" s="42"/>
      <c r="C3551" s="43"/>
      <c r="D3551" s="229" t="s">
        <v>190</v>
      </c>
      <c r="E3551" s="43"/>
      <c r="F3551" s="230" t="s">
        <v>5719</v>
      </c>
      <c r="G3551" s="43"/>
      <c r="H3551" s="43"/>
      <c r="I3551" s="231"/>
      <c r="J3551" s="43"/>
      <c r="K3551" s="43"/>
      <c r="L3551" s="47"/>
      <c r="M3551" s="232"/>
      <c r="N3551" s="233"/>
      <c r="O3551" s="87"/>
      <c r="P3551" s="87"/>
      <c r="Q3551" s="87"/>
      <c r="R3551" s="87"/>
      <c r="S3551" s="87"/>
      <c r="T3551" s="88"/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T3551" s="20" t="s">
        <v>190</v>
      </c>
      <c r="AU3551" s="20" t="s">
        <v>80</v>
      </c>
    </row>
    <row r="3552" s="14" customFormat="1">
      <c r="A3552" s="14"/>
      <c r="B3552" s="245"/>
      <c r="C3552" s="246"/>
      <c r="D3552" s="236" t="s">
        <v>192</v>
      </c>
      <c r="E3552" s="247" t="s">
        <v>19</v>
      </c>
      <c r="F3552" s="248" t="s">
        <v>5720</v>
      </c>
      <c r="G3552" s="246"/>
      <c r="H3552" s="249">
        <v>1</v>
      </c>
      <c r="I3552" s="250"/>
      <c r="J3552" s="246"/>
      <c r="K3552" s="246"/>
      <c r="L3552" s="251"/>
      <c r="M3552" s="252"/>
      <c r="N3552" s="253"/>
      <c r="O3552" s="253"/>
      <c r="P3552" s="253"/>
      <c r="Q3552" s="253"/>
      <c r="R3552" s="253"/>
      <c r="S3552" s="253"/>
      <c r="T3552" s="25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T3552" s="255" t="s">
        <v>192</v>
      </c>
      <c r="AU3552" s="255" t="s">
        <v>80</v>
      </c>
      <c r="AV3552" s="14" t="s">
        <v>80</v>
      </c>
      <c r="AW3552" s="14" t="s">
        <v>194</v>
      </c>
      <c r="AX3552" s="14" t="s">
        <v>71</v>
      </c>
      <c r="AY3552" s="255" t="s">
        <v>181</v>
      </c>
    </row>
    <row r="3553" s="2" customFormat="1" ht="24.15" customHeight="1">
      <c r="A3553" s="41"/>
      <c r="B3553" s="42"/>
      <c r="C3553" s="278" t="s">
        <v>5721</v>
      </c>
      <c r="D3553" s="278" t="s">
        <v>296</v>
      </c>
      <c r="E3553" s="279" t="s">
        <v>5722</v>
      </c>
      <c r="F3553" s="280" t="s">
        <v>5723</v>
      </c>
      <c r="G3553" s="281" t="s">
        <v>420</v>
      </c>
      <c r="H3553" s="282">
        <v>1</v>
      </c>
      <c r="I3553" s="283"/>
      <c r="J3553" s="284">
        <f>ROUND(I3553*H3553,2)</f>
        <v>0</v>
      </c>
      <c r="K3553" s="280" t="s">
        <v>19</v>
      </c>
      <c r="L3553" s="285"/>
      <c r="M3553" s="286" t="s">
        <v>19</v>
      </c>
      <c r="N3553" s="287" t="s">
        <v>42</v>
      </c>
      <c r="O3553" s="87"/>
      <c r="P3553" s="225">
        <f>O3553*H3553</f>
        <v>0</v>
      </c>
      <c r="Q3553" s="225">
        <v>0.072370000000000004</v>
      </c>
      <c r="R3553" s="225">
        <f>Q3553*H3553</f>
        <v>0.072370000000000004</v>
      </c>
      <c r="S3553" s="225">
        <v>0</v>
      </c>
      <c r="T3553" s="226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27" t="s">
        <v>410</v>
      </c>
      <c r="AT3553" s="227" t="s">
        <v>296</v>
      </c>
      <c r="AU3553" s="227" t="s">
        <v>80</v>
      </c>
      <c r="AY3553" s="20" t="s">
        <v>181</v>
      </c>
      <c r="BE3553" s="228">
        <f>IF(N3553="základní",J3553,0)</f>
        <v>0</v>
      </c>
      <c r="BF3553" s="228">
        <f>IF(N3553="snížená",J3553,0)</f>
        <v>0</v>
      </c>
      <c r="BG3553" s="228">
        <f>IF(N3553="zákl. přenesená",J3553,0)</f>
        <v>0</v>
      </c>
      <c r="BH3553" s="228">
        <f>IF(N3553="sníž. přenesená",J3553,0)</f>
        <v>0</v>
      </c>
      <c r="BI3553" s="228">
        <f>IF(N3553="nulová",J3553,0)</f>
        <v>0</v>
      </c>
      <c r="BJ3553" s="20" t="s">
        <v>78</v>
      </c>
      <c r="BK3553" s="228">
        <f>ROUND(I3553*H3553,2)</f>
        <v>0</v>
      </c>
      <c r="BL3553" s="20" t="s">
        <v>308</v>
      </c>
      <c r="BM3553" s="227" t="s">
        <v>5724</v>
      </c>
    </row>
    <row r="3554" s="2" customFormat="1" ht="24.15" customHeight="1">
      <c r="A3554" s="41"/>
      <c r="B3554" s="42"/>
      <c r="C3554" s="216" t="s">
        <v>5725</v>
      </c>
      <c r="D3554" s="216" t="s">
        <v>183</v>
      </c>
      <c r="E3554" s="217" t="s">
        <v>5726</v>
      </c>
      <c r="F3554" s="218" t="s">
        <v>5727</v>
      </c>
      <c r="G3554" s="219" t="s">
        <v>420</v>
      </c>
      <c r="H3554" s="220">
        <v>1</v>
      </c>
      <c r="I3554" s="221"/>
      <c r="J3554" s="222">
        <f>ROUND(I3554*H3554,2)</f>
        <v>0</v>
      </c>
      <c r="K3554" s="218" t="s">
        <v>187</v>
      </c>
      <c r="L3554" s="47"/>
      <c r="M3554" s="223" t="s">
        <v>19</v>
      </c>
      <c r="N3554" s="224" t="s">
        <v>42</v>
      </c>
      <c r="O3554" s="87"/>
      <c r="P3554" s="225">
        <f>O3554*H3554</f>
        <v>0</v>
      </c>
      <c r="Q3554" s="225">
        <v>0</v>
      </c>
      <c r="R3554" s="225">
        <f>Q3554*H3554</f>
        <v>0</v>
      </c>
      <c r="S3554" s="225">
        <v>0</v>
      </c>
      <c r="T3554" s="226">
        <f>S3554*H3554</f>
        <v>0</v>
      </c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R3554" s="227" t="s">
        <v>308</v>
      </c>
      <c r="AT3554" s="227" t="s">
        <v>183</v>
      </c>
      <c r="AU3554" s="227" t="s">
        <v>80</v>
      </c>
      <c r="AY3554" s="20" t="s">
        <v>181</v>
      </c>
      <c r="BE3554" s="228">
        <f>IF(N3554="základní",J3554,0)</f>
        <v>0</v>
      </c>
      <c r="BF3554" s="228">
        <f>IF(N3554="snížená",J3554,0)</f>
        <v>0</v>
      </c>
      <c r="BG3554" s="228">
        <f>IF(N3554="zákl. přenesená",J3554,0)</f>
        <v>0</v>
      </c>
      <c r="BH3554" s="228">
        <f>IF(N3554="sníž. přenesená",J3554,0)</f>
        <v>0</v>
      </c>
      <c r="BI3554" s="228">
        <f>IF(N3554="nulová",J3554,0)</f>
        <v>0</v>
      </c>
      <c r="BJ3554" s="20" t="s">
        <v>78</v>
      </c>
      <c r="BK3554" s="228">
        <f>ROUND(I3554*H3554,2)</f>
        <v>0</v>
      </c>
      <c r="BL3554" s="20" t="s">
        <v>308</v>
      </c>
      <c r="BM3554" s="227" t="s">
        <v>5728</v>
      </c>
    </row>
    <row r="3555" s="2" customFormat="1">
      <c r="A3555" s="41"/>
      <c r="B3555" s="42"/>
      <c r="C3555" s="43"/>
      <c r="D3555" s="229" t="s">
        <v>190</v>
      </c>
      <c r="E3555" s="43"/>
      <c r="F3555" s="230" t="s">
        <v>5729</v>
      </c>
      <c r="G3555" s="43"/>
      <c r="H3555" s="43"/>
      <c r="I3555" s="231"/>
      <c r="J3555" s="43"/>
      <c r="K3555" s="43"/>
      <c r="L3555" s="47"/>
      <c r="M3555" s="232"/>
      <c r="N3555" s="233"/>
      <c r="O3555" s="87"/>
      <c r="P3555" s="87"/>
      <c r="Q3555" s="87"/>
      <c r="R3555" s="87"/>
      <c r="S3555" s="87"/>
      <c r="T3555" s="88"/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T3555" s="20" t="s">
        <v>190</v>
      </c>
      <c r="AU3555" s="20" t="s">
        <v>80</v>
      </c>
    </row>
    <row r="3556" s="2" customFormat="1" ht="33" customHeight="1">
      <c r="A3556" s="41"/>
      <c r="B3556" s="42"/>
      <c r="C3556" s="278" t="s">
        <v>5730</v>
      </c>
      <c r="D3556" s="278" t="s">
        <v>296</v>
      </c>
      <c r="E3556" s="279" t="s">
        <v>5731</v>
      </c>
      <c r="F3556" s="280" t="s">
        <v>5732</v>
      </c>
      <c r="G3556" s="281" t="s">
        <v>420</v>
      </c>
      <c r="H3556" s="282">
        <v>1</v>
      </c>
      <c r="I3556" s="283"/>
      <c r="J3556" s="284">
        <f>ROUND(I3556*H3556,2)</f>
        <v>0</v>
      </c>
      <c r="K3556" s="280" t="s">
        <v>19</v>
      </c>
      <c r="L3556" s="285"/>
      <c r="M3556" s="286" t="s">
        <v>19</v>
      </c>
      <c r="N3556" s="287" t="s">
        <v>42</v>
      </c>
      <c r="O3556" s="87"/>
      <c r="P3556" s="225">
        <f>O3556*H3556</f>
        <v>0</v>
      </c>
      <c r="Q3556" s="225">
        <v>0.073999999999999996</v>
      </c>
      <c r="R3556" s="225">
        <f>Q3556*H3556</f>
        <v>0.073999999999999996</v>
      </c>
      <c r="S3556" s="225">
        <v>0</v>
      </c>
      <c r="T3556" s="226">
        <f>S3556*H3556</f>
        <v>0</v>
      </c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R3556" s="227" t="s">
        <v>410</v>
      </c>
      <c r="AT3556" s="227" t="s">
        <v>296</v>
      </c>
      <c r="AU3556" s="227" t="s">
        <v>80</v>
      </c>
      <c r="AY3556" s="20" t="s">
        <v>181</v>
      </c>
      <c r="BE3556" s="228">
        <f>IF(N3556="základní",J3556,0)</f>
        <v>0</v>
      </c>
      <c r="BF3556" s="228">
        <f>IF(N3556="snížená",J3556,0)</f>
        <v>0</v>
      </c>
      <c r="BG3556" s="228">
        <f>IF(N3556="zákl. přenesená",J3556,0)</f>
        <v>0</v>
      </c>
      <c r="BH3556" s="228">
        <f>IF(N3556="sníž. přenesená",J3556,0)</f>
        <v>0</v>
      </c>
      <c r="BI3556" s="228">
        <f>IF(N3556="nulová",J3556,0)</f>
        <v>0</v>
      </c>
      <c r="BJ3556" s="20" t="s">
        <v>78</v>
      </c>
      <c r="BK3556" s="228">
        <f>ROUND(I3556*H3556,2)</f>
        <v>0</v>
      </c>
      <c r="BL3556" s="20" t="s">
        <v>308</v>
      </c>
      <c r="BM3556" s="227" t="s">
        <v>5733</v>
      </c>
    </row>
    <row r="3557" s="2" customFormat="1" ht="37.8" customHeight="1">
      <c r="A3557" s="41"/>
      <c r="B3557" s="42"/>
      <c r="C3557" s="216" t="s">
        <v>5734</v>
      </c>
      <c r="D3557" s="216" t="s">
        <v>183</v>
      </c>
      <c r="E3557" s="217" t="s">
        <v>5735</v>
      </c>
      <c r="F3557" s="218" t="s">
        <v>5736</v>
      </c>
      <c r="G3557" s="219" t="s">
        <v>283</v>
      </c>
      <c r="H3557" s="220">
        <v>3</v>
      </c>
      <c r="I3557" s="221"/>
      <c r="J3557" s="222">
        <f>ROUND(I3557*H3557,2)</f>
        <v>0</v>
      </c>
      <c r="K3557" s="218" t="s">
        <v>187</v>
      </c>
      <c r="L3557" s="47"/>
      <c r="M3557" s="223" t="s">
        <v>19</v>
      </c>
      <c r="N3557" s="224" t="s">
        <v>42</v>
      </c>
      <c r="O3557" s="87"/>
      <c r="P3557" s="225">
        <f>O3557*H3557</f>
        <v>0</v>
      </c>
      <c r="Q3557" s="225">
        <v>0.00012</v>
      </c>
      <c r="R3557" s="225">
        <f>Q3557*H3557</f>
        <v>0.00036000000000000002</v>
      </c>
      <c r="S3557" s="225">
        <v>0</v>
      </c>
      <c r="T3557" s="226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7" t="s">
        <v>308</v>
      </c>
      <c r="AT3557" s="227" t="s">
        <v>183</v>
      </c>
      <c r="AU3557" s="227" t="s">
        <v>80</v>
      </c>
      <c r="AY3557" s="20" t="s">
        <v>181</v>
      </c>
      <c r="BE3557" s="228">
        <f>IF(N3557="základní",J3557,0)</f>
        <v>0</v>
      </c>
      <c r="BF3557" s="228">
        <f>IF(N3557="snížená",J3557,0)</f>
        <v>0</v>
      </c>
      <c r="BG3557" s="228">
        <f>IF(N3557="zákl. přenesená",J3557,0)</f>
        <v>0</v>
      </c>
      <c r="BH3557" s="228">
        <f>IF(N3557="sníž. přenesená",J3557,0)</f>
        <v>0</v>
      </c>
      <c r="BI3557" s="228">
        <f>IF(N3557="nulová",J3557,0)</f>
        <v>0</v>
      </c>
      <c r="BJ3557" s="20" t="s">
        <v>78</v>
      </c>
      <c r="BK3557" s="228">
        <f>ROUND(I3557*H3557,2)</f>
        <v>0</v>
      </c>
      <c r="BL3557" s="20" t="s">
        <v>308</v>
      </c>
      <c r="BM3557" s="227" t="s">
        <v>5737</v>
      </c>
    </row>
    <row r="3558" s="2" customFormat="1">
      <c r="A3558" s="41"/>
      <c r="B3558" s="42"/>
      <c r="C3558" s="43"/>
      <c r="D3558" s="229" t="s">
        <v>190</v>
      </c>
      <c r="E3558" s="43"/>
      <c r="F3558" s="230" t="s">
        <v>5738</v>
      </c>
      <c r="G3558" s="43"/>
      <c r="H3558" s="43"/>
      <c r="I3558" s="231"/>
      <c r="J3558" s="43"/>
      <c r="K3558" s="43"/>
      <c r="L3558" s="47"/>
      <c r="M3558" s="232"/>
      <c r="N3558" s="233"/>
      <c r="O3558" s="87"/>
      <c r="P3558" s="87"/>
      <c r="Q3558" s="87"/>
      <c r="R3558" s="87"/>
      <c r="S3558" s="87"/>
      <c r="T3558" s="88"/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T3558" s="20" t="s">
        <v>190</v>
      </c>
      <c r="AU3558" s="20" t="s">
        <v>80</v>
      </c>
    </row>
    <row r="3559" s="14" customFormat="1">
      <c r="A3559" s="14"/>
      <c r="B3559" s="245"/>
      <c r="C3559" s="246"/>
      <c r="D3559" s="236" t="s">
        <v>192</v>
      </c>
      <c r="E3559" s="247" t="s">
        <v>19</v>
      </c>
      <c r="F3559" s="248" t="s">
        <v>5739</v>
      </c>
      <c r="G3559" s="246"/>
      <c r="H3559" s="249">
        <v>3</v>
      </c>
      <c r="I3559" s="250"/>
      <c r="J3559" s="246"/>
      <c r="K3559" s="246"/>
      <c r="L3559" s="251"/>
      <c r="M3559" s="252"/>
      <c r="N3559" s="253"/>
      <c r="O3559" s="253"/>
      <c r="P3559" s="253"/>
      <c r="Q3559" s="253"/>
      <c r="R3559" s="253"/>
      <c r="S3559" s="253"/>
      <c r="T3559" s="25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5" t="s">
        <v>192</v>
      </c>
      <c r="AU3559" s="255" t="s">
        <v>80</v>
      </c>
      <c r="AV3559" s="14" t="s">
        <v>80</v>
      </c>
      <c r="AW3559" s="14" t="s">
        <v>194</v>
      </c>
      <c r="AX3559" s="14" t="s">
        <v>71</v>
      </c>
      <c r="AY3559" s="255" t="s">
        <v>181</v>
      </c>
    </row>
    <row r="3560" s="2" customFormat="1" ht="24.15" customHeight="1">
      <c r="A3560" s="41"/>
      <c r="B3560" s="42"/>
      <c r="C3560" s="278" t="s">
        <v>5740</v>
      </c>
      <c r="D3560" s="278" t="s">
        <v>296</v>
      </c>
      <c r="E3560" s="279" t="s">
        <v>5741</v>
      </c>
      <c r="F3560" s="280" t="s">
        <v>5742</v>
      </c>
      <c r="G3560" s="281" t="s">
        <v>420</v>
      </c>
      <c r="H3560" s="282">
        <v>1</v>
      </c>
      <c r="I3560" s="283"/>
      <c r="J3560" s="284">
        <f>ROUND(I3560*H3560,2)</f>
        <v>0</v>
      </c>
      <c r="K3560" s="280" t="s">
        <v>187</v>
      </c>
      <c r="L3560" s="285"/>
      <c r="M3560" s="286" t="s">
        <v>19</v>
      </c>
      <c r="N3560" s="287" t="s">
        <v>42</v>
      </c>
      <c r="O3560" s="87"/>
      <c r="P3560" s="225">
        <f>O3560*H3560</f>
        <v>0</v>
      </c>
      <c r="Q3560" s="225">
        <v>0.0061999999999999998</v>
      </c>
      <c r="R3560" s="225">
        <f>Q3560*H3560</f>
        <v>0.0061999999999999998</v>
      </c>
      <c r="S3560" s="225">
        <v>0</v>
      </c>
      <c r="T3560" s="226">
        <f>S3560*H3560</f>
        <v>0</v>
      </c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R3560" s="227" t="s">
        <v>410</v>
      </c>
      <c r="AT3560" s="227" t="s">
        <v>296</v>
      </c>
      <c r="AU3560" s="227" t="s">
        <v>80</v>
      </c>
      <c r="AY3560" s="20" t="s">
        <v>181</v>
      </c>
      <c r="BE3560" s="228">
        <f>IF(N3560="základní",J3560,0)</f>
        <v>0</v>
      </c>
      <c r="BF3560" s="228">
        <f>IF(N3560="snížená",J3560,0)</f>
        <v>0</v>
      </c>
      <c r="BG3560" s="228">
        <f>IF(N3560="zákl. přenesená",J3560,0)</f>
        <v>0</v>
      </c>
      <c r="BH3560" s="228">
        <f>IF(N3560="sníž. přenesená",J3560,0)</f>
        <v>0</v>
      </c>
      <c r="BI3560" s="228">
        <f>IF(N3560="nulová",J3560,0)</f>
        <v>0</v>
      </c>
      <c r="BJ3560" s="20" t="s">
        <v>78</v>
      </c>
      <c r="BK3560" s="228">
        <f>ROUND(I3560*H3560,2)</f>
        <v>0</v>
      </c>
      <c r="BL3560" s="20" t="s">
        <v>308</v>
      </c>
      <c r="BM3560" s="227" t="s">
        <v>5743</v>
      </c>
    </row>
    <row r="3561" s="14" customFormat="1">
      <c r="A3561" s="14"/>
      <c r="B3561" s="245"/>
      <c r="C3561" s="246"/>
      <c r="D3561" s="236" t="s">
        <v>192</v>
      </c>
      <c r="E3561" s="247" t="s">
        <v>19</v>
      </c>
      <c r="F3561" s="248" t="s">
        <v>5744</v>
      </c>
      <c r="G3561" s="246"/>
      <c r="H3561" s="249">
        <v>1</v>
      </c>
      <c r="I3561" s="250"/>
      <c r="J3561" s="246"/>
      <c r="K3561" s="246"/>
      <c r="L3561" s="251"/>
      <c r="M3561" s="252"/>
      <c r="N3561" s="253"/>
      <c r="O3561" s="253"/>
      <c r="P3561" s="253"/>
      <c r="Q3561" s="253"/>
      <c r="R3561" s="253"/>
      <c r="S3561" s="253"/>
      <c r="T3561" s="25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5" t="s">
        <v>192</v>
      </c>
      <c r="AU3561" s="255" t="s">
        <v>80</v>
      </c>
      <c r="AV3561" s="14" t="s">
        <v>80</v>
      </c>
      <c r="AW3561" s="14" t="s">
        <v>194</v>
      </c>
      <c r="AX3561" s="14" t="s">
        <v>78</v>
      </c>
      <c r="AY3561" s="255" t="s">
        <v>181</v>
      </c>
    </row>
    <row r="3562" s="2" customFormat="1" ht="24.15" customHeight="1">
      <c r="A3562" s="41"/>
      <c r="B3562" s="42"/>
      <c r="C3562" s="278" t="s">
        <v>5745</v>
      </c>
      <c r="D3562" s="278" t="s">
        <v>296</v>
      </c>
      <c r="E3562" s="279" t="s">
        <v>5746</v>
      </c>
      <c r="F3562" s="280" t="s">
        <v>5747</v>
      </c>
      <c r="G3562" s="281" t="s">
        <v>420</v>
      </c>
      <c r="H3562" s="282">
        <v>2</v>
      </c>
      <c r="I3562" s="283"/>
      <c r="J3562" s="284">
        <f>ROUND(I3562*H3562,2)</f>
        <v>0</v>
      </c>
      <c r="K3562" s="280" t="s">
        <v>187</v>
      </c>
      <c r="L3562" s="285"/>
      <c r="M3562" s="286" t="s">
        <v>19</v>
      </c>
      <c r="N3562" s="287" t="s">
        <v>42</v>
      </c>
      <c r="O3562" s="87"/>
      <c r="P3562" s="225">
        <f>O3562*H3562</f>
        <v>0</v>
      </c>
      <c r="Q3562" s="225">
        <v>0.0118</v>
      </c>
      <c r="R3562" s="225">
        <f>Q3562*H3562</f>
        <v>0.023599999999999999</v>
      </c>
      <c r="S3562" s="225">
        <v>0</v>
      </c>
      <c r="T3562" s="226">
        <f>S3562*H3562</f>
        <v>0</v>
      </c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R3562" s="227" t="s">
        <v>410</v>
      </c>
      <c r="AT3562" s="227" t="s">
        <v>296</v>
      </c>
      <c r="AU3562" s="227" t="s">
        <v>80</v>
      </c>
      <c r="AY3562" s="20" t="s">
        <v>181</v>
      </c>
      <c r="BE3562" s="228">
        <f>IF(N3562="základní",J3562,0)</f>
        <v>0</v>
      </c>
      <c r="BF3562" s="228">
        <f>IF(N3562="snížená",J3562,0)</f>
        <v>0</v>
      </c>
      <c r="BG3562" s="228">
        <f>IF(N3562="zákl. přenesená",J3562,0)</f>
        <v>0</v>
      </c>
      <c r="BH3562" s="228">
        <f>IF(N3562="sníž. přenesená",J3562,0)</f>
        <v>0</v>
      </c>
      <c r="BI3562" s="228">
        <f>IF(N3562="nulová",J3562,0)</f>
        <v>0</v>
      </c>
      <c r="BJ3562" s="20" t="s">
        <v>78</v>
      </c>
      <c r="BK3562" s="228">
        <f>ROUND(I3562*H3562,2)</f>
        <v>0</v>
      </c>
      <c r="BL3562" s="20" t="s">
        <v>308</v>
      </c>
      <c r="BM3562" s="227" t="s">
        <v>5748</v>
      </c>
    </row>
    <row r="3563" s="14" customFormat="1">
      <c r="A3563" s="14"/>
      <c r="B3563" s="245"/>
      <c r="C3563" s="246"/>
      <c r="D3563" s="236" t="s">
        <v>192</v>
      </c>
      <c r="E3563" s="247" t="s">
        <v>19</v>
      </c>
      <c r="F3563" s="248" t="s">
        <v>5749</v>
      </c>
      <c r="G3563" s="246"/>
      <c r="H3563" s="249">
        <v>2</v>
      </c>
      <c r="I3563" s="250"/>
      <c r="J3563" s="246"/>
      <c r="K3563" s="246"/>
      <c r="L3563" s="251"/>
      <c r="M3563" s="252"/>
      <c r="N3563" s="253"/>
      <c r="O3563" s="253"/>
      <c r="P3563" s="253"/>
      <c r="Q3563" s="253"/>
      <c r="R3563" s="253"/>
      <c r="S3563" s="253"/>
      <c r="T3563" s="25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5" t="s">
        <v>192</v>
      </c>
      <c r="AU3563" s="255" t="s">
        <v>80</v>
      </c>
      <c r="AV3563" s="14" t="s">
        <v>80</v>
      </c>
      <c r="AW3563" s="14" t="s">
        <v>194</v>
      </c>
      <c r="AX3563" s="14" t="s">
        <v>71</v>
      </c>
      <c r="AY3563" s="255" t="s">
        <v>181</v>
      </c>
    </row>
    <row r="3564" s="2" customFormat="1" ht="24.15" customHeight="1">
      <c r="A3564" s="41"/>
      <c r="B3564" s="42"/>
      <c r="C3564" s="216" t="s">
        <v>5750</v>
      </c>
      <c r="D3564" s="216" t="s">
        <v>183</v>
      </c>
      <c r="E3564" s="217" t="s">
        <v>5751</v>
      </c>
      <c r="F3564" s="218" t="s">
        <v>5752</v>
      </c>
      <c r="G3564" s="219" t="s">
        <v>420</v>
      </c>
      <c r="H3564" s="220">
        <v>3</v>
      </c>
      <c r="I3564" s="221"/>
      <c r="J3564" s="222">
        <f>ROUND(I3564*H3564,2)</f>
        <v>0</v>
      </c>
      <c r="K3564" s="218" t="s">
        <v>187</v>
      </c>
      <c r="L3564" s="47"/>
      <c r="M3564" s="223" t="s">
        <v>19</v>
      </c>
      <c r="N3564" s="224" t="s">
        <v>42</v>
      </c>
      <c r="O3564" s="87"/>
      <c r="P3564" s="225">
        <f>O3564*H3564</f>
        <v>0</v>
      </c>
      <c r="Q3564" s="225">
        <v>0.00033</v>
      </c>
      <c r="R3564" s="225">
        <f>Q3564*H3564</f>
        <v>0.00098999999999999999</v>
      </c>
      <c r="S3564" s="225">
        <v>0</v>
      </c>
      <c r="T3564" s="226">
        <f>S3564*H3564</f>
        <v>0</v>
      </c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R3564" s="227" t="s">
        <v>308</v>
      </c>
      <c r="AT3564" s="227" t="s">
        <v>183</v>
      </c>
      <c r="AU3564" s="227" t="s">
        <v>80</v>
      </c>
      <c r="AY3564" s="20" t="s">
        <v>181</v>
      </c>
      <c r="BE3564" s="228">
        <f>IF(N3564="základní",J3564,0)</f>
        <v>0</v>
      </c>
      <c r="BF3564" s="228">
        <f>IF(N3564="snížená",J3564,0)</f>
        <v>0</v>
      </c>
      <c r="BG3564" s="228">
        <f>IF(N3564="zákl. přenesená",J3564,0)</f>
        <v>0</v>
      </c>
      <c r="BH3564" s="228">
        <f>IF(N3564="sníž. přenesená",J3564,0)</f>
        <v>0</v>
      </c>
      <c r="BI3564" s="228">
        <f>IF(N3564="nulová",J3564,0)</f>
        <v>0</v>
      </c>
      <c r="BJ3564" s="20" t="s">
        <v>78</v>
      </c>
      <c r="BK3564" s="228">
        <f>ROUND(I3564*H3564,2)</f>
        <v>0</v>
      </c>
      <c r="BL3564" s="20" t="s">
        <v>308</v>
      </c>
      <c r="BM3564" s="227" t="s">
        <v>5753</v>
      </c>
    </row>
    <row r="3565" s="2" customFormat="1">
      <c r="A3565" s="41"/>
      <c r="B3565" s="42"/>
      <c r="C3565" s="43"/>
      <c r="D3565" s="229" t="s">
        <v>190</v>
      </c>
      <c r="E3565" s="43"/>
      <c r="F3565" s="230" t="s">
        <v>5754</v>
      </c>
      <c r="G3565" s="43"/>
      <c r="H3565" s="43"/>
      <c r="I3565" s="231"/>
      <c r="J3565" s="43"/>
      <c r="K3565" s="43"/>
      <c r="L3565" s="47"/>
      <c r="M3565" s="232"/>
      <c r="N3565" s="233"/>
      <c r="O3565" s="87"/>
      <c r="P3565" s="87"/>
      <c r="Q3565" s="87"/>
      <c r="R3565" s="87"/>
      <c r="S3565" s="87"/>
      <c r="T3565" s="88"/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T3565" s="20" t="s">
        <v>190</v>
      </c>
      <c r="AU3565" s="20" t="s">
        <v>80</v>
      </c>
    </row>
    <row r="3566" s="2" customFormat="1" ht="24.15" customHeight="1">
      <c r="A3566" s="41"/>
      <c r="B3566" s="42"/>
      <c r="C3566" s="278" t="s">
        <v>5755</v>
      </c>
      <c r="D3566" s="278" t="s">
        <v>296</v>
      </c>
      <c r="E3566" s="279" t="s">
        <v>5756</v>
      </c>
      <c r="F3566" s="280" t="s">
        <v>5757</v>
      </c>
      <c r="G3566" s="281" t="s">
        <v>420</v>
      </c>
      <c r="H3566" s="282">
        <v>1</v>
      </c>
      <c r="I3566" s="283"/>
      <c r="J3566" s="284">
        <f>ROUND(I3566*H3566,2)</f>
        <v>0</v>
      </c>
      <c r="K3566" s="280" t="s">
        <v>19</v>
      </c>
      <c r="L3566" s="285"/>
      <c r="M3566" s="286" t="s">
        <v>19</v>
      </c>
      <c r="N3566" s="287" t="s">
        <v>42</v>
      </c>
      <c r="O3566" s="87"/>
      <c r="P3566" s="225">
        <f>O3566*H3566</f>
        <v>0</v>
      </c>
      <c r="Q3566" s="225">
        <v>0.076999999999999999</v>
      </c>
      <c r="R3566" s="225">
        <f>Q3566*H3566</f>
        <v>0.076999999999999999</v>
      </c>
      <c r="S3566" s="225">
        <v>0</v>
      </c>
      <c r="T3566" s="226">
        <f>S3566*H3566</f>
        <v>0</v>
      </c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R3566" s="227" t="s">
        <v>410</v>
      </c>
      <c r="AT3566" s="227" t="s">
        <v>296</v>
      </c>
      <c r="AU3566" s="227" t="s">
        <v>80</v>
      </c>
      <c r="AY3566" s="20" t="s">
        <v>181</v>
      </c>
      <c r="BE3566" s="228">
        <f>IF(N3566="základní",J3566,0)</f>
        <v>0</v>
      </c>
      <c r="BF3566" s="228">
        <f>IF(N3566="snížená",J3566,0)</f>
        <v>0</v>
      </c>
      <c r="BG3566" s="228">
        <f>IF(N3566="zákl. přenesená",J3566,0)</f>
        <v>0</v>
      </c>
      <c r="BH3566" s="228">
        <f>IF(N3566="sníž. přenesená",J3566,0)</f>
        <v>0</v>
      </c>
      <c r="BI3566" s="228">
        <f>IF(N3566="nulová",J3566,0)</f>
        <v>0</v>
      </c>
      <c r="BJ3566" s="20" t="s">
        <v>78</v>
      </c>
      <c r="BK3566" s="228">
        <f>ROUND(I3566*H3566,2)</f>
        <v>0</v>
      </c>
      <c r="BL3566" s="20" t="s">
        <v>308</v>
      </c>
      <c r="BM3566" s="227" t="s">
        <v>5758</v>
      </c>
    </row>
    <row r="3567" s="2" customFormat="1">
      <c r="A3567" s="41"/>
      <c r="B3567" s="42"/>
      <c r="C3567" s="43"/>
      <c r="D3567" s="236" t="s">
        <v>1132</v>
      </c>
      <c r="E3567" s="43"/>
      <c r="F3567" s="288" t="s">
        <v>5759</v>
      </c>
      <c r="G3567" s="43"/>
      <c r="H3567" s="43"/>
      <c r="I3567" s="231"/>
      <c r="J3567" s="43"/>
      <c r="K3567" s="43"/>
      <c r="L3567" s="47"/>
      <c r="M3567" s="232"/>
      <c r="N3567" s="233"/>
      <c r="O3567" s="87"/>
      <c r="P3567" s="87"/>
      <c r="Q3567" s="87"/>
      <c r="R3567" s="87"/>
      <c r="S3567" s="87"/>
      <c r="T3567" s="88"/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T3567" s="20" t="s">
        <v>1132</v>
      </c>
      <c r="AU3567" s="20" t="s">
        <v>80</v>
      </c>
    </row>
    <row r="3568" s="14" customFormat="1">
      <c r="A3568" s="14"/>
      <c r="B3568" s="245"/>
      <c r="C3568" s="246"/>
      <c r="D3568" s="236" t="s">
        <v>192</v>
      </c>
      <c r="E3568" s="247" t="s">
        <v>19</v>
      </c>
      <c r="F3568" s="248" t="s">
        <v>5760</v>
      </c>
      <c r="G3568" s="246"/>
      <c r="H3568" s="249">
        <v>1</v>
      </c>
      <c r="I3568" s="250"/>
      <c r="J3568" s="246"/>
      <c r="K3568" s="246"/>
      <c r="L3568" s="251"/>
      <c r="M3568" s="252"/>
      <c r="N3568" s="253"/>
      <c r="O3568" s="253"/>
      <c r="P3568" s="253"/>
      <c r="Q3568" s="253"/>
      <c r="R3568" s="253"/>
      <c r="S3568" s="253"/>
      <c r="T3568" s="25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5" t="s">
        <v>192</v>
      </c>
      <c r="AU3568" s="255" t="s">
        <v>80</v>
      </c>
      <c r="AV3568" s="14" t="s">
        <v>80</v>
      </c>
      <c r="AW3568" s="14" t="s">
        <v>194</v>
      </c>
      <c r="AX3568" s="14" t="s">
        <v>78</v>
      </c>
      <c r="AY3568" s="255" t="s">
        <v>181</v>
      </c>
    </row>
    <row r="3569" s="2" customFormat="1" ht="37.8" customHeight="1">
      <c r="A3569" s="41"/>
      <c r="B3569" s="42"/>
      <c r="C3569" s="278" t="s">
        <v>5761</v>
      </c>
      <c r="D3569" s="278" t="s">
        <v>296</v>
      </c>
      <c r="E3569" s="279" t="s">
        <v>5762</v>
      </c>
      <c r="F3569" s="280" t="s">
        <v>5763</v>
      </c>
      <c r="G3569" s="281" t="s">
        <v>420</v>
      </c>
      <c r="H3569" s="282">
        <v>1</v>
      </c>
      <c r="I3569" s="283"/>
      <c r="J3569" s="284">
        <f>ROUND(I3569*H3569,2)</f>
        <v>0</v>
      </c>
      <c r="K3569" s="280" t="s">
        <v>19</v>
      </c>
      <c r="L3569" s="285"/>
      <c r="M3569" s="286" t="s">
        <v>19</v>
      </c>
      <c r="N3569" s="287" t="s">
        <v>42</v>
      </c>
      <c r="O3569" s="87"/>
      <c r="P3569" s="225">
        <f>O3569*H3569</f>
        <v>0</v>
      </c>
      <c r="Q3569" s="225">
        <v>0.13800000000000001</v>
      </c>
      <c r="R3569" s="225">
        <f>Q3569*H3569</f>
        <v>0.13800000000000001</v>
      </c>
      <c r="S3569" s="225">
        <v>0</v>
      </c>
      <c r="T3569" s="226">
        <f>S3569*H3569</f>
        <v>0</v>
      </c>
      <c r="U3569" s="41"/>
      <c r="V3569" s="41"/>
      <c r="W3569" s="41"/>
      <c r="X3569" s="41"/>
      <c r="Y3569" s="41"/>
      <c r="Z3569" s="41"/>
      <c r="AA3569" s="41"/>
      <c r="AB3569" s="41"/>
      <c r="AC3569" s="41"/>
      <c r="AD3569" s="41"/>
      <c r="AE3569" s="41"/>
      <c r="AR3569" s="227" t="s">
        <v>410</v>
      </c>
      <c r="AT3569" s="227" t="s">
        <v>296</v>
      </c>
      <c r="AU3569" s="227" t="s">
        <v>80</v>
      </c>
      <c r="AY3569" s="20" t="s">
        <v>181</v>
      </c>
      <c r="BE3569" s="228">
        <f>IF(N3569="základní",J3569,0)</f>
        <v>0</v>
      </c>
      <c r="BF3569" s="228">
        <f>IF(N3569="snížená",J3569,0)</f>
        <v>0</v>
      </c>
      <c r="BG3569" s="228">
        <f>IF(N3569="zákl. přenesená",J3569,0)</f>
        <v>0</v>
      </c>
      <c r="BH3569" s="228">
        <f>IF(N3569="sníž. přenesená",J3569,0)</f>
        <v>0</v>
      </c>
      <c r="BI3569" s="228">
        <f>IF(N3569="nulová",J3569,0)</f>
        <v>0</v>
      </c>
      <c r="BJ3569" s="20" t="s">
        <v>78</v>
      </c>
      <c r="BK3569" s="228">
        <f>ROUND(I3569*H3569,2)</f>
        <v>0</v>
      </c>
      <c r="BL3569" s="20" t="s">
        <v>308</v>
      </c>
      <c r="BM3569" s="227" t="s">
        <v>5764</v>
      </c>
    </row>
    <row r="3570" s="14" customFormat="1">
      <c r="A3570" s="14"/>
      <c r="B3570" s="245"/>
      <c r="C3570" s="246"/>
      <c r="D3570" s="236" t="s">
        <v>192</v>
      </c>
      <c r="E3570" s="247" t="s">
        <v>19</v>
      </c>
      <c r="F3570" s="248" t="s">
        <v>5760</v>
      </c>
      <c r="G3570" s="246"/>
      <c r="H3570" s="249">
        <v>1</v>
      </c>
      <c r="I3570" s="250"/>
      <c r="J3570" s="246"/>
      <c r="K3570" s="246"/>
      <c r="L3570" s="251"/>
      <c r="M3570" s="252"/>
      <c r="N3570" s="253"/>
      <c r="O3570" s="253"/>
      <c r="P3570" s="253"/>
      <c r="Q3570" s="253"/>
      <c r="R3570" s="253"/>
      <c r="S3570" s="253"/>
      <c r="T3570" s="25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5" t="s">
        <v>192</v>
      </c>
      <c r="AU3570" s="255" t="s">
        <v>80</v>
      </c>
      <c r="AV3570" s="14" t="s">
        <v>80</v>
      </c>
      <c r="AW3570" s="14" t="s">
        <v>194</v>
      </c>
      <c r="AX3570" s="14" t="s">
        <v>78</v>
      </c>
      <c r="AY3570" s="255" t="s">
        <v>181</v>
      </c>
    </row>
    <row r="3571" s="2" customFormat="1" ht="37.8" customHeight="1">
      <c r="A3571" s="41"/>
      <c r="B3571" s="42"/>
      <c r="C3571" s="278" t="s">
        <v>5765</v>
      </c>
      <c r="D3571" s="278" t="s">
        <v>296</v>
      </c>
      <c r="E3571" s="279" t="s">
        <v>5766</v>
      </c>
      <c r="F3571" s="280" t="s">
        <v>5767</v>
      </c>
      <c r="G3571" s="281" t="s">
        <v>420</v>
      </c>
      <c r="H3571" s="282">
        <v>1</v>
      </c>
      <c r="I3571" s="283"/>
      <c r="J3571" s="284">
        <f>ROUND(I3571*H3571,2)</f>
        <v>0</v>
      </c>
      <c r="K3571" s="280" t="s">
        <v>19</v>
      </c>
      <c r="L3571" s="285"/>
      <c r="M3571" s="286" t="s">
        <v>19</v>
      </c>
      <c r="N3571" s="287" t="s">
        <v>42</v>
      </c>
      <c r="O3571" s="87"/>
      <c r="P3571" s="225">
        <f>O3571*H3571</f>
        <v>0</v>
      </c>
      <c r="Q3571" s="225">
        <v>0.13800000000000001</v>
      </c>
      <c r="R3571" s="225">
        <f>Q3571*H3571</f>
        <v>0.13800000000000001</v>
      </c>
      <c r="S3571" s="225">
        <v>0</v>
      </c>
      <c r="T3571" s="226">
        <f>S3571*H3571</f>
        <v>0</v>
      </c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1"/>
      <c r="AE3571" s="41"/>
      <c r="AR3571" s="227" t="s">
        <v>410</v>
      </c>
      <c r="AT3571" s="227" t="s">
        <v>296</v>
      </c>
      <c r="AU3571" s="227" t="s">
        <v>80</v>
      </c>
      <c r="AY3571" s="20" t="s">
        <v>181</v>
      </c>
      <c r="BE3571" s="228">
        <f>IF(N3571="základní",J3571,0)</f>
        <v>0</v>
      </c>
      <c r="BF3571" s="228">
        <f>IF(N3571="snížená",J3571,0)</f>
        <v>0</v>
      </c>
      <c r="BG3571" s="228">
        <f>IF(N3571="zákl. přenesená",J3571,0)</f>
        <v>0</v>
      </c>
      <c r="BH3571" s="228">
        <f>IF(N3571="sníž. přenesená",J3571,0)</f>
        <v>0</v>
      </c>
      <c r="BI3571" s="228">
        <f>IF(N3571="nulová",J3571,0)</f>
        <v>0</v>
      </c>
      <c r="BJ3571" s="20" t="s">
        <v>78</v>
      </c>
      <c r="BK3571" s="228">
        <f>ROUND(I3571*H3571,2)</f>
        <v>0</v>
      </c>
      <c r="BL3571" s="20" t="s">
        <v>308</v>
      </c>
      <c r="BM3571" s="227" t="s">
        <v>5768</v>
      </c>
    </row>
    <row r="3572" s="2" customFormat="1">
      <c r="A3572" s="41"/>
      <c r="B3572" s="42"/>
      <c r="C3572" s="43"/>
      <c r="D3572" s="236" t="s">
        <v>1132</v>
      </c>
      <c r="E3572" s="43"/>
      <c r="F3572" s="288" t="s">
        <v>5759</v>
      </c>
      <c r="G3572" s="43"/>
      <c r="H3572" s="43"/>
      <c r="I3572" s="231"/>
      <c r="J3572" s="43"/>
      <c r="K3572" s="43"/>
      <c r="L3572" s="47"/>
      <c r="M3572" s="232"/>
      <c r="N3572" s="233"/>
      <c r="O3572" s="87"/>
      <c r="P3572" s="87"/>
      <c r="Q3572" s="87"/>
      <c r="R3572" s="87"/>
      <c r="S3572" s="87"/>
      <c r="T3572" s="88"/>
      <c r="U3572" s="41"/>
      <c r="V3572" s="41"/>
      <c r="W3572" s="41"/>
      <c r="X3572" s="41"/>
      <c r="Y3572" s="41"/>
      <c r="Z3572" s="41"/>
      <c r="AA3572" s="41"/>
      <c r="AB3572" s="41"/>
      <c r="AC3572" s="41"/>
      <c r="AD3572" s="41"/>
      <c r="AE3572" s="41"/>
      <c r="AT3572" s="20" t="s">
        <v>1132</v>
      </c>
      <c r="AU3572" s="20" t="s">
        <v>80</v>
      </c>
    </row>
    <row r="3573" s="14" customFormat="1">
      <c r="A3573" s="14"/>
      <c r="B3573" s="245"/>
      <c r="C3573" s="246"/>
      <c r="D3573" s="236" t="s">
        <v>192</v>
      </c>
      <c r="E3573" s="247" t="s">
        <v>19</v>
      </c>
      <c r="F3573" s="248" t="s">
        <v>5760</v>
      </c>
      <c r="G3573" s="246"/>
      <c r="H3573" s="249">
        <v>1</v>
      </c>
      <c r="I3573" s="250"/>
      <c r="J3573" s="246"/>
      <c r="K3573" s="246"/>
      <c r="L3573" s="251"/>
      <c r="M3573" s="252"/>
      <c r="N3573" s="253"/>
      <c r="O3573" s="253"/>
      <c r="P3573" s="253"/>
      <c r="Q3573" s="253"/>
      <c r="R3573" s="253"/>
      <c r="S3573" s="253"/>
      <c r="T3573" s="25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5" t="s">
        <v>192</v>
      </c>
      <c r="AU3573" s="255" t="s">
        <v>80</v>
      </c>
      <c r="AV3573" s="14" t="s">
        <v>80</v>
      </c>
      <c r="AW3573" s="14" t="s">
        <v>194</v>
      </c>
      <c r="AX3573" s="14" t="s">
        <v>78</v>
      </c>
      <c r="AY3573" s="255" t="s">
        <v>181</v>
      </c>
    </row>
    <row r="3574" s="2" customFormat="1" ht="33" customHeight="1">
      <c r="A3574" s="41"/>
      <c r="B3574" s="42"/>
      <c r="C3574" s="216" t="s">
        <v>5769</v>
      </c>
      <c r="D3574" s="216" t="s">
        <v>183</v>
      </c>
      <c r="E3574" s="217" t="s">
        <v>5770</v>
      </c>
      <c r="F3574" s="218" t="s">
        <v>5771</v>
      </c>
      <c r="G3574" s="219" t="s">
        <v>420</v>
      </c>
      <c r="H3574" s="220">
        <v>3</v>
      </c>
      <c r="I3574" s="221"/>
      <c r="J3574" s="222">
        <f>ROUND(I3574*H3574,2)</f>
        <v>0</v>
      </c>
      <c r="K3574" s="218" t="s">
        <v>19</v>
      </c>
      <c r="L3574" s="47"/>
      <c r="M3574" s="223" t="s">
        <v>19</v>
      </c>
      <c r="N3574" s="224" t="s">
        <v>42</v>
      </c>
      <c r="O3574" s="87"/>
      <c r="P3574" s="225">
        <f>O3574*H3574</f>
        <v>0</v>
      </c>
      <c r="Q3574" s="225">
        <v>0.00066</v>
      </c>
      <c r="R3574" s="225">
        <f>Q3574*H3574</f>
        <v>0.00198</v>
      </c>
      <c r="S3574" s="225">
        <v>0</v>
      </c>
      <c r="T3574" s="226">
        <f>S3574*H3574</f>
        <v>0</v>
      </c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R3574" s="227" t="s">
        <v>308</v>
      </c>
      <c r="AT3574" s="227" t="s">
        <v>183</v>
      </c>
      <c r="AU3574" s="227" t="s">
        <v>80</v>
      </c>
      <c r="AY3574" s="20" t="s">
        <v>181</v>
      </c>
      <c r="BE3574" s="228">
        <f>IF(N3574="základní",J3574,0)</f>
        <v>0</v>
      </c>
      <c r="BF3574" s="228">
        <f>IF(N3574="snížená",J3574,0)</f>
        <v>0</v>
      </c>
      <c r="BG3574" s="228">
        <f>IF(N3574="zákl. přenesená",J3574,0)</f>
        <v>0</v>
      </c>
      <c r="BH3574" s="228">
        <f>IF(N3574="sníž. přenesená",J3574,0)</f>
        <v>0</v>
      </c>
      <c r="BI3574" s="228">
        <f>IF(N3574="nulová",J3574,0)</f>
        <v>0</v>
      </c>
      <c r="BJ3574" s="20" t="s">
        <v>78</v>
      </c>
      <c r="BK3574" s="228">
        <f>ROUND(I3574*H3574,2)</f>
        <v>0</v>
      </c>
      <c r="BL3574" s="20" t="s">
        <v>308</v>
      </c>
      <c r="BM3574" s="227" t="s">
        <v>5772</v>
      </c>
    </row>
    <row r="3575" s="2" customFormat="1" ht="37.8" customHeight="1">
      <c r="A3575" s="41"/>
      <c r="B3575" s="42"/>
      <c r="C3575" s="278" t="s">
        <v>5773</v>
      </c>
      <c r="D3575" s="278" t="s">
        <v>296</v>
      </c>
      <c r="E3575" s="279" t="s">
        <v>5774</v>
      </c>
      <c r="F3575" s="280" t="s">
        <v>5775</v>
      </c>
      <c r="G3575" s="281" t="s">
        <v>420</v>
      </c>
      <c r="H3575" s="282">
        <v>1</v>
      </c>
      <c r="I3575" s="283"/>
      <c r="J3575" s="284">
        <f>ROUND(I3575*H3575,2)</f>
        <v>0</v>
      </c>
      <c r="K3575" s="280" t="s">
        <v>19</v>
      </c>
      <c r="L3575" s="285"/>
      <c r="M3575" s="286" t="s">
        <v>19</v>
      </c>
      <c r="N3575" s="287" t="s">
        <v>42</v>
      </c>
      <c r="O3575" s="87"/>
      <c r="P3575" s="225">
        <f>O3575*H3575</f>
        <v>0</v>
      </c>
      <c r="Q3575" s="225">
        <v>0.23400000000000001</v>
      </c>
      <c r="R3575" s="225">
        <f>Q3575*H3575</f>
        <v>0.23400000000000001</v>
      </c>
      <c r="S3575" s="225">
        <v>0</v>
      </c>
      <c r="T3575" s="226">
        <f>S3575*H3575</f>
        <v>0</v>
      </c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R3575" s="227" t="s">
        <v>410</v>
      </c>
      <c r="AT3575" s="227" t="s">
        <v>296</v>
      </c>
      <c r="AU3575" s="227" t="s">
        <v>80</v>
      </c>
      <c r="AY3575" s="20" t="s">
        <v>181</v>
      </c>
      <c r="BE3575" s="228">
        <f>IF(N3575="základní",J3575,0)</f>
        <v>0</v>
      </c>
      <c r="BF3575" s="228">
        <f>IF(N3575="snížená",J3575,0)</f>
        <v>0</v>
      </c>
      <c r="BG3575" s="228">
        <f>IF(N3575="zákl. přenesená",J3575,0)</f>
        <v>0</v>
      </c>
      <c r="BH3575" s="228">
        <f>IF(N3575="sníž. přenesená",J3575,0)</f>
        <v>0</v>
      </c>
      <c r="BI3575" s="228">
        <f>IF(N3575="nulová",J3575,0)</f>
        <v>0</v>
      </c>
      <c r="BJ3575" s="20" t="s">
        <v>78</v>
      </c>
      <c r="BK3575" s="228">
        <f>ROUND(I3575*H3575,2)</f>
        <v>0</v>
      </c>
      <c r="BL3575" s="20" t="s">
        <v>308</v>
      </c>
      <c r="BM3575" s="227" t="s">
        <v>5776</v>
      </c>
    </row>
    <row r="3576" s="2" customFormat="1" ht="37.8" customHeight="1">
      <c r="A3576" s="41"/>
      <c r="B3576" s="42"/>
      <c r="C3576" s="278" t="s">
        <v>5777</v>
      </c>
      <c r="D3576" s="278" t="s">
        <v>296</v>
      </c>
      <c r="E3576" s="279" t="s">
        <v>5778</v>
      </c>
      <c r="F3576" s="280" t="s">
        <v>5779</v>
      </c>
      <c r="G3576" s="281" t="s">
        <v>420</v>
      </c>
      <c r="H3576" s="282">
        <v>1</v>
      </c>
      <c r="I3576" s="283"/>
      <c r="J3576" s="284">
        <f>ROUND(I3576*H3576,2)</f>
        <v>0</v>
      </c>
      <c r="K3576" s="280" t="s">
        <v>19</v>
      </c>
      <c r="L3576" s="285"/>
      <c r="M3576" s="286" t="s">
        <v>19</v>
      </c>
      <c r="N3576" s="287" t="s">
        <v>42</v>
      </c>
      <c r="O3576" s="87"/>
      <c r="P3576" s="225">
        <f>O3576*H3576</f>
        <v>0</v>
      </c>
      <c r="Q3576" s="225">
        <v>0.23400000000000001</v>
      </c>
      <c r="R3576" s="225">
        <f>Q3576*H3576</f>
        <v>0.23400000000000001</v>
      </c>
      <c r="S3576" s="225">
        <v>0</v>
      </c>
      <c r="T3576" s="226">
        <f>S3576*H3576</f>
        <v>0</v>
      </c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R3576" s="227" t="s">
        <v>410</v>
      </c>
      <c r="AT3576" s="227" t="s">
        <v>296</v>
      </c>
      <c r="AU3576" s="227" t="s">
        <v>80</v>
      </c>
      <c r="AY3576" s="20" t="s">
        <v>181</v>
      </c>
      <c r="BE3576" s="228">
        <f>IF(N3576="základní",J3576,0)</f>
        <v>0</v>
      </c>
      <c r="BF3576" s="228">
        <f>IF(N3576="snížená",J3576,0)</f>
        <v>0</v>
      </c>
      <c r="BG3576" s="228">
        <f>IF(N3576="zákl. přenesená",J3576,0)</f>
        <v>0</v>
      </c>
      <c r="BH3576" s="228">
        <f>IF(N3576="sníž. přenesená",J3576,0)</f>
        <v>0</v>
      </c>
      <c r="BI3576" s="228">
        <f>IF(N3576="nulová",J3576,0)</f>
        <v>0</v>
      </c>
      <c r="BJ3576" s="20" t="s">
        <v>78</v>
      </c>
      <c r="BK3576" s="228">
        <f>ROUND(I3576*H3576,2)</f>
        <v>0</v>
      </c>
      <c r="BL3576" s="20" t="s">
        <v>308</v>
      </c>
      <c r="BM3576" s="227" t="s">
        <v>5780</v>
      </c>
    </row>
    <row r="3577" s="2" customFormat="1" ht="24.15" customHeight="1">
      <c r="A3577" s="41"/>
      <c r="B3577" s="42"/>
      <c r="C3577" s="278" t="s">
        <v>5781</v>
      </c>
      <c r="D3577" s="278" t="s">
        <v>296</v>
      </c>
      <c r="E3577" s="279" t="s">
        <v>5782</v>
      </c>
      <c r="F3577" s="280" t="s">
        <v>5783</v>
      </c>
      <c r="G3577" s="281" t="s">
        <v>420</v>
      </c>
      <c r="H3577" s="282">
        <v>1</v>
      </c>
      <c r="I3577" s="283"/>
      <c r="J3577" s="284">
        <f>ROUND(I3577*H3577,2)</f>
        <v>0</v>
      </c>
      <c r="K3577" s="280" t="s">
        <v>19</v>
      </c>
      <c r="L3577" s="285"/>
      <c r="M3577" s="286" t="s">
        <v>19</v>
      </c>
      <c r="N3577" s="287" t="s">
        <v>42</v>
      </c>
      <c r="O3577" s="87"/>
      <c r="P3577" s="225">
        <f>O3577*H3577</f>
        <v>0</v>
      </c>
      <c r="Q3577" s="225">
        <v>0.17999999999999999</v>
      </c>
      <c r="R3577" s="225">
        <f>Q3577*H3577</f>
        <v>0.17999999999999999</v>
      </c>
      <c r="S3577" s="225">
        <v>0</v>
      </c>
      <c r="T3577" s="226">
        <f>S3577*H3577</f>
        <v>0</v>
      </c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R3577" s="227" t="s">
        <v>410</v>
      </c>
      <c r="AT3577" s="227" t="s">
        <v>296</v>
      </c>
      <c r="AU3577" s="227" t="s">
        <v>80</v>
      </c>
      <c r="AY3577" s="20" t="s">
        <v>181</v>
      </c>
      <c r="BE3577" s="228">
        <f>IF(N3577="základní",J3577,0)</f>
        <v>0</v>
      </c>
      <c r="BF3577" s="228">
        <f>IF(N3577="snížená",J3577,0)</f>
        <v>0</v>
      </c>
      <c r="BG3577" s="228">
        <f>IF(N3577="zákl. přenesená",J3577,0)</f>
        <v>0</v>
      </c>
      <c r="BH3577" s="228">
        <f>IF(N3577="sníž. přenesená",J3577,0)</f>
        <v>0</v>
      </c>
      <c r="BI3577" s="228">
        <f>IF(N3577="nulová",J3577,0)</f>
        <v>0</v>
      </c>
      <c r="BJ3577" s="20" t="s">
        <v>78</v>
      </c>
      <c r="BK3577" s="228">
        <f>ROUND(I3577*H3577,2)</f>
        <v>0</v>
      </c>
      <c r="BL3577" s="20" t="s">
        <v>308</v>
      </c>
      <c r="BM3577" s="227" t="s">
        <v>5784</v>
      </c>
    </row>
    <row r="3578" s="2" customFormat="1" ht="24.15" customHeight="1">
      <c r="A3578" s="41"/>
      <c r="B3578" s="42"/>
      <c r="C3578" s="216" t="s">
        <v>5785</v>
      </c>
      <c r="D3578" s="216" t="s">
        <v>183</v>
      </c>
      <c r="E3578" s="217" t="s">
        <v>5786</v>
      </c>
      <c r="F3578" s="218" t="s">
        <v>5787</v>
      </c>
      <c r="G3578" s="219" t="s">
        <v>420</v>
      </c>
      <c r="H3578" s="220">
        <v>5</v>
      </c>
      <c r="I3578" s="221"/>
      <c r="J3578" s="222">
        <f>ROUND(I3578*H3578,2)</f>
        <v>0</v>
      </c>
      <c r="K3578" s="218" t="s">
        <v>187</v>
      </c>
      <c r="L3578" s="47"/>
      <c r="M3578" s="223" t="s">
        <v>19</v>
      </c>
      <c r="N3578" s="224" t="s">
        <v>42</v>
      </c>
      <c r="O3578" s="87"/>
      <c r="P3578" s="225">
        <f>O3578*H3578</f>
        <v>0</v>
      </c>
      <c r="Q3578" s="225">
        <v>0</v>
      </c>
      <c r="R3578" s="225">
        <f>Q3578*H3578</f>
        <v>0</v>
      </c>
      <c r="S3578" s="225">
        <v>0</v>
      </c>
      <c r="T3578" s="226">
        <f>S3578*H3578</f>
        <v>0</v>
      </c>
      <c r="U3578" s="41"/>
      <c r="V3578" s="41"/>
      <c r="W3578" s="41"/>
      <c r="X3578" s="41"/>
      <c r="Y3578" s="41"/>
      <c r="Z3578" s="41"/>
      <c r="AA3578" s="41"/>
      <c r="AB3578" s="41"/>
      <c r="AC3578" s="41"/>
      <c r="AD3578" s="41"/>
      <c r="AE3578" s="41"/>
      <c r="AR3578" s="227" t="s">
        <v>308</v>
      </c>
      <c r="AT3578" s="227" t="s">
        <v>183</v>
      </c>
      <c r="AU3578" s="227" t="s">
        <v>80</v>
      </c>
      <c r="AY3578" s="20" t="s">
        <v>181</v>
      </c>
      <c r="BE3578" s="228">
        <f>IF(N3578="základní",J3578,0)</f>
        <v>0</v>
      </c>
      <c r="BF3578" s="228">
        <f>IF(N3578="snížená",J3578,0)</f>
        <v>0</v>
      </c>
      <c r="BG3578" s="228">
        <f>IF(N3578="zákl. přenesená",J3578,0)</f>
        <v>0</v>
      </c>
      <c r="BH3578" s="228">
        <f>IF(N3578="sníž. přenesená",J3578,0)</f>
        <v>0</v>
      </c>
      <c r="BI3578" s="228">
        <f>IF(N3578="nulová",J3578,0)</f>
        <v>0</v>
      </c>
      <c r="BJ3578" s="20" t="s">
        <v>78</v>
      </c>
      <c r="BK3578" s="228">
        <f>ROUND(I3578*H3578,2)</f>
        <v>0</v>
      </c>
      <c r="BL3578" s="20" t="s">
        <v>308</v>
      </c>
      <c r="BM3578" s="227" t="s">
        <v>5788</v>
      </c>
    </row>
    <row r="3579" s="2" customFormat="1">
      <c r="A3579" s="41"/>
      <c r="B3579" s="42"/>
      <c r="C3579" s="43"/>
      <c r="D3579" s="229" t="s">
        <v>190</v>
      </c>
      <c r="E3579" s="43"/>
      <c r="F3579" s="230" t="s">
        <v>5789</v>
      </c>
      <c r="G3579" s="43"/>
      <c r="H3579" s="43"/>
      <c r="I3579" s="231"/>
      <c r="J3579" s="43"/>
      <c r="K3579" s="43"/>
      <c r="L3579" s="47"/>
      <c r="M3579" s="232"/>
      <c r="N3579" s="233"/>
      <c r="O3579" s="87"/>
      <c r="P3579" s="87"/>
      <c r="Q3579" s="87"/>
      <c r="R3579" s="87"/>
      <c r="S3579" s="87"/>
      <c r="T3579" s="88"/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T3579" s="20" t="s">
        <v>190</v>
      </c>
      <c r="AU3579" s="20" t="s">
        <v>80</v>
      </c>
    </row>
    <row r="3580" s="2" customFormat="1" ht="16.5" customHeight="1">
      <c r="A3580" s="41"/>
      <c r="B3580" s="42"/>
      <c r="C3580" s="278" t="s">
        <v>5790</v>
      </c>
      <c r="D3580" s="278" t="s">
        <v>296</v>
      </c>
      <c r="E3580" s="279" t="s">
        <v>4847</v>
      </c>
      <c r="F3580" s="280" t="s">
        <v>4848</v>
      </c>
      <c r="G3580" s="281" t="s">
        <v>420</v>
      </c>
      <c r="H3580" s="282">
        <v>2</v>
      </c>
      <c r="I3580" s="283"/>
      <c r="J3580" s="284">
        <f>ROUND(I3580*H3580,2)</f>
        <v>0</v>
      </c>
      <c r="K3580" s="280" t="s">
        <v>187</v>
      </c>
      <c r="L3580" s="285"/>
      <c r="M3580" s="286" t="s">
        <v>19</v>
      </c>
      <c r="N3580" s="287" t="s">
        <v>42</v>
      </c>
      <c r="O3580" s="87"/>
      <c r="P3580" s="225">
        <f>O3580*H3580</f>
        <v>0</v>
      </c>
      <c r="Q3580" s="225">
        <v>0.0023999999999999998</v>
      </c>
      <c r="R3580" s="225">
        <f>Q3580*H3580</f>
        <v>0.0047999999999999996</v>
      </c>
      <c r="S3580" s="225">
        <v>0</v>
      </c>
      <c r="T3580" s="226">
        <f>S3580*H3580</f>
        <v>0</v>
      </c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R3580" s="227" t="s">
        <v>410</v>
      </c>
      <c r="AT3580" s="227" t="s">
        <v>296</v>
      </c>
      <c r="AU3580" s="227" t="s">
        <v>80</v>
      </c>
      <c r="AY3580" s="20" t="s">
        <v>181</v>
      </c>
      <c r="BE3580" s="228">
        <f>IF(N3580="základní",J3580,0)</f>
        <v>0</v>
      </c>
      <c r="BF3580" s="228">
        <f>IF(N3580="snížená",J3580,0)</f>
        <v>0</v>
      </c>
      <c r="BG3580" s="228">
        <f>IF(N3580="zákl. přenesená",J3580,0)</f>
        <v>0</v>
      </c>
      <c r="BH3580" s="228">
        <f>IF(N3580="sníž. přenesená",J3580,0)</f>
        <v>0</v>
      </c>
      <c r="BI3580" s="228">
        <f>IF(N3580="nulová",J3580,0)</f>
        <v>0</v>
      </c>
      <c r="BJ3580" s="20" t="s">
        <v>78</v>
      </c>
      <c r="BK3580" s="228">
        <f>ROUND(I3580*H3580,2)</f>
        <v>0</v>
      </c>
      <c r="BL3580" s="20" t="s">
        <v>308</v>
      </c>
      <c r="BM3580" s="227" t="s">
        <v>5791</v>
      </c>
    </row>
    <row r="3581" s="14" customFormat="1">
      <c r="A3581" s="14"/>
      <c r="B3581" s="245"/>
      <c r="C3581" s="246"/>
      <c r="D3581" s="236" t="s">
        <v>192</v>
      </c>
      <c r="E3581" s="247" t="s">
        <v>19</v>
      </c>
      <c r="F3581" s="248" t="s">
        <v>5792</v>
      </c>
      <c r="G3581" s="246"/>
      <c r="H3581" s="249">
        <v>2</v>
      </c>
      <c r="I3581" s="250"/>
      <c r="J3581" s="246"/>
      <c r="K3581" s="246"/>
      <c r="L3581" s="251"/>
      <c r="M3581" s="252"/>
      <c r="N3581" s="253"/>
      <c r="O3581" s="253"/>
      <c r="P3581" s="253"/>
      <c r="Q3581" s="253"/>
      <c r="R3581" s="253"/>
      <c r="S3581" s="253"/>
      <c r="T3581" s="25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5" t="s">
        <v>192</v>
      </c>
      <c r="AU3581" s="255" t="s">
        <v>80</v>
      </c>
      <c r="AV3581" s="14" t="s">
        <v>80</v>
      </c>
      <c r="AW3581" s="14" t="s">
        <v>194</v>
      </c>
      <c r="AX3581" s="14" t="s">
        <v>78</v>
      </c>
      <c r="AY3581" s="255" t="s">
        <v>181</v>
      </c>
    </row>
    <row r="3582" s="2" customFormat="1" ht="16.5" customHeight="1">
      <c r="A3582" s="41"/>
      <c r="B3582" s="42"/>
      <c r="C3582" s="278" t="s">
        <v>5793</v>
      </c>
      <c r="D3582" s="278" t="s">
        <v>296</v>
      </c>
      <c r="E3582" s="279" t="s">
        <v>4852</v>
      </c>
      <c r="F3582" s="280" t="s">
        <v>4853</v>
      </c>
      <c r="G3582" s="281" t="s">
        <v>420</v>
      </c>
      <c r="H3582" s="282">
        <v>3</v>
      </c>
      <c r="I3582" s="283"/>
      <c r="J3582" s="284">
        <f>ROUND(I3582*H3582,2)</f>
        <v>0</v>
      </c>
      <c r="K3582" s="280" t="s">
        <v>19</v>
      </c>
      <c r="L3582" s="285"/>
      <c r="M3582" s="286" t="s">
        <v>19</v>
      </c>
      <c r="N3582" s="287" t="s">
        <v>42</v>
      </c>
      <c r="O3582" s="87"/>
      <c r="P3582" s="225">
        <f>O3582*H3582</f>
        <v>0</v>
      </c>
      <c r="Q3582" s="225">
        <v>0.0023999999999999998</v>
      </c>
      <c r="R3582" s="225">
        <f>Q3582*H3582</f>
        <v>0.0071999999999999998</v>
      </c>
      <c r="S3582" s="225">
        <v>0</v>
      </c>
      <c r="T3582" s="226">
        <f>S3582*H3582</f>
        <v>0</v>
      </c>
      <c r="U3582" s="41"/>
      <c r="V3582" s="41"/>
      <c r="W3582" s="41"/>
      <c r="X3582" s="41"/>
      <c r="Y3582" s="41"/>
      <c r="Z3582" s="41"/>
      <c r="AA3582" s="41"/>
      <c r="AB3582" s="41"/>
      <c r="AC3582" s="41"/>
      <c r="AD3582" s="41"/>
      <c r="AE3582" s="41"/>
      <c r="AR3582" s="227" t="s">
        <v>410</v>
      </c>
      <c r="AT3582" s="227" t="s">
        <v>296</v>
      </c>
      <c r="AU3582" s="227" t="s">
        <v>80</v>
      </c>
      <c r="AY3582" s="20" t="s">
        <v>181</v>
      </c>
      <c r="BE3582" s="228">
        <f>IF(N3582="základní",J3582,0)</f>
        <v>0</v>
      </c>
      <c r="BF3582" s="228">
        <f>IF(N3582="snížená",J3582,0)</f>
        <v>0</v>
      </c>
      <c r="BG3582" s="228">
        <f>IF(N3582="zákl. přenesená",J3582,0)</f>
        <v>0</v>
      </c>
      <c r="BH3582" s="228">
        <f>IF(N3582="sníž. přenesená",J3582,0)</f>
        <v>0</v>
      </c>
      <c r="BI3582" s="228">
        <f>IF(N3582="nulová",J3582,0)</f>
        <v>0</v>
      </c>
      <c r="BJ3582" s="20" t="s">
        <v>78</v>
      </c>
      <c r="BK3582" s="228">
        <f>ROUND(I3582*H3582,2)</f>
        <v>0</v>
      </c>
      <c r="BL3582" s="20" t="s">
        <v>308</v>
      </c>
      <c r="BM3582" s="227" t="s">
        <v>5794</v>
      </c>
    </row>
    <row r="3583" s="14" customFormat="1">
      <c r="A3583" s="14"/>
      <c r="B3583" s="245"/>
      <c r="C3583" s="246"/>
      <c r="D3583" s="236" t="s">
        <v>192</v>
      </c>
      <c r="E3583" s="247" t="s">
        <v>19</v>
      </c>
      <c r="F3583" s="248" t="s">
        <v>5795</v>
      </c>
      <c r="G3583" s="246"/>
      <c r="H3583" s="249">
        <v>3</v>
      </c>
      <c r="I3583" s="250"/>
      <c r="J3583" s="246"/>
      <c r="K3583" s="246"/>
      <c r="L3583" s="251"/>
      <c r="M3583" s="252"/>
      <c r="N3583" s="253"/>
      <c r="O3583" s="253"/>
      <c r="P3583" s="253"/>
      <c r="Q3583" s="253"/>
      <c r="R3583" s="253"/>
      <c r="S3583" s="253"/>
      <c r="T3583" s="25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55" t="s">
        <v>192</v>
      </c>
      <c r="AU3583" s="255" t="s">
        <v>80</v>
      </c>
      <c r="AV3583" s="14" t="s">
        <v>80</v>
      </c>
      <c r="AW3583" s="14" t="s">
        <v>194</v>
      </c>
      <c r="AX3583" s="14" t="s">
        <v>78</v>
      </c>
      <c r="AY3583" s="255" t="s">
        <v>181</v>
      </c>
    </row>
    <row r="3584" s="2" customFormat="1" ht="16.5" customHeight="1">
      <c r="A3584" s="41"/>
      <c r="B3584" s="42"/>
      <c r="C3584" s="216" t="s">
        <v>5796</v>
      </c>
      <c r="D3584" s="216" t="s">
        <v>183</v>
      </c>
      <c r="E3584" s="217" t="s">
        <v>5797</v>
      </c>
      <c r="F3584" s="218" t="s">
        <v>5798</v>
      </c>
      <c r="G3584" s="219" t="s">
        <v>283</v>
      </c>
      <c r="H3584" s="220">
        <v>64.760000000000005</v>
      </c>
      <c r="I3584" s="221"/>
      <c r="J3584" s="222">
        <f>ROUND(I3584*H3584,2)</f>
        <v>0</v>
      </c>
      <c r="K3584" s="218" t="s">
        <v>187</v>
      </c>
      <c r="L3584" s="47"/>
      <c r="M3584" s="223" t="s">
        <v>19</v>
      </c>
      <c r="N3584" s="224" t="s">
        <v>42</v>
      </c>
      <c r="O3584" s="87"/>
      <c r="P3584" s="225">
        <f>O3584*H3584</f>
        <v>0</v>
      </c>
      <c r="Q3584" s="225">
        <v>0</v>
      </c>
      <c r="R3584" s="225">
        <f>Q3584*H3584</f>
        <v>0</v>
      </c>
      <c r="S3584" s="225">
        <v>0.02</v>
      </c>
      <c r="T3584" s="226">
        <f>S3584*H3584</f>
        <v>1.2952000000000001</v>
      </c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R3584" s="227" t="s">
        <v>308</v>
      </c>
      <c r="AT3584" s="227" t="s">
        <v>183</v>
      </c>
      <c r="AU3584" s="227" t="s">
        <v>80</v>
      </c>
      <c r="AY3584" s="20" t="s">
        <v>181</v>
      </c>
      <c r="BE3584" s="228">
        <f>IF(N3584="základní",J3584,0)</f>
        <v>0</v>
      </c>
      <c r="BF3584" s="228">
        <f>IF(N3584="snížená",J3584,0)</f>
        <v>0</v>
      </c>
      <c r="BG3584" s="228">
        <f>IF(N3584="zákl. přenesená",J3584,0)</f>
        <v>0</v>
      </c>
      <c r="BH3584" s="228">
        <f>IF(N3584="sníž. přenesená",J3584,0)</f>
        <v>0</v>
      </c>
      <c r="BI3584" s="228">
        <f>IF(N3584="nulová",J3584,0)</f>
        <v>0</v>
      </c>
      <c r="BJ3584" s="20" t="s">
        <v>78</v>
      </c>
      <c r="BK3584" s="228">
        <f>ROUND(I3584*H3584,2)</f>
        <v>0</v>
      </c>
      <c r="BL3584" s="20" t="s">
        <v>308</v>
      </c>
      <c r="BM3584" s="227" t="s">
        <v>5799</v>
      </c>
    </row>
    <row r="3585" s="2" customFormat="1">
      <c r="A3585" s="41"/>
      <c r="B3585" s="42"/>
      <c r="C3585" s="43"/>
      <c r="D3585" s="229" t="s">
        <v>190</v>
      </c>
      <c r="E3585" s="43"/>
      <c r="F3585" s="230" t="s">
        <v>5800</v>
      </c>
      <c r="G3585" s="43"/>
      <c r="H3585" s="43"/>
      <c r="I3585" s="231"/>
      <c r="J3585" s="43"/>
      <c r="K3585" s="43"/>
      <c r="L3585" s="47"/>
      <c r="M3585" s="232"/>
      <c r="N3585" s="233"/>
      <c r="O3585" s="87"/>
      <c r="P3585" s="87"/>
      <c r="Q3585" s="87"/>
      <c r="R3585" s="87"/>
      <c r="S3585" s="87"/>
      <c r="T3585" s="88"/>
      <c r="U3585" s="41"/>
      <c r="V3585" s="41"/>
      <c r="W3585" s="41"/>
      <c r="X3585" s="41"/>
      <c r="Y3585" s="41"/>
      <c r="Z3585" s="41"/>
      <c r="AA3585" s="41"/>
      <c r="AB3585" s="41"/>
      <c r="AC3585" s="41"/>
      <c r="AD3585" s="41"/>
      <c r="AE3585" s="41"/>
      <c r="AT3585" s="20" t="s">
        <v>190</v>
      </c>
      <c r="AU3585" s="20" t="s">
        <v>80</v>
      </c>
    </row>
    <row r="3586" s="13" customFormat="1">
      <c r="A3586" s="13"/>
      <c r="B3586" s="234"/>
      <c r="C3586" s="235"/>
      <c r="D3586" s="236" t="s">
        <v>192</v>
      </c>
      <c r="E3586" s="237" t="s">
        <v>19</v>
      </c>
      <c r="F3586" s="238" t="s">
        <v>204</v>
      </c>
      <c r="G3586" s="235"/>
      <c r="H3586" s="237" t="s">
        <v>19</v>
      </c>
      <c r="I3586" s="239"/>
      <c r="J3586" s="235"/>
      <c r="K3586" s="235"/>
      <c r="L3586" s="240"/>
      <c r="M3586" s="241"/>
      <c r="N3586" s="242"/>
      <c r="O3586" s="242"/>
      <c r="P3586" s="242"/>
      <c r="Q3586" s="242"/>
      <c r="R3586" s="242"/>
      <c r="S3586" s="242"/>
      <c r="T3586" s="24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4" t="s">
        <v>192</v>
      </c>
      <c r="AU3586" s="244" t="s">
        <v>80</v>
      </c>
      <c r="AV3586" s="13" t="s">
        <v>78</v>
      </c>
      <c r="AW3586" s="13" t="s">
        <v>194</v>
      </c>
      <c r="AX3586" s="13" t="s">
        <v>71</v>
      </c>
      <c r="AY3586" s="244" t="s">
        <v>181</v>
      </c>
    </row>
    <row r="3587" s="14" customFormat="1">
      <c r="A3587" s="14"/>
      <c r="B3587" s="245"/>
      <c r="C3587" s="246"/>
      <c r="D3587" s="236" t="s">
        <v>192</v>
      </c>
      <c r="E3587" s="247" t="s">
        <v>19</v>
      </c>
      <c r="F3587" s="248" t="s">
        <v>5801</v>
      </c>
      <c r="G3587" s="246"/>
      <c r="H3587" s="249">
        <v>6.5360000000000005</v>
      </c>
      <c r="I3587" s="250"/>
      <c r="J3587" s="246"/>
      <c r="K3587" s="246"/>
      <c r="L3587" s="251"/>
      <c r="M3587" s="252"/>
      <c r="N3587" s="253"/>
      <c r="O3587" s="253"/>
      <c r="P3587" s="253"/>
      <c r="Q3587" s="253"/>
      <c r="R3587" s="253"/>
      <c r="S3587" s="253"/>
      <c r="T3587" s="25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5" t="s">
        <v>192</v>
      </c>
      <c r="AU3587" s="255" t="s">
        <v>80</v>
      </c>
      <c r="AV3587" s="14" t="s">
        <v>80</v>
      </c>
      <c r="AW3587" s="14" t="s">
        <v>194</v>
      </c>
      <c r="AX3587" s="14" t="s">
        <v>71</v>
      </c>
      <c r="AY3587" s="255" t="s">
        <v>181</v>
      </c>
    </row>
    <row r="3588" s="14" customFormat="1">
      <c r="A3588" s="14"/>
      <c r="B3588" s="245"/>
      <c r="C3588" s="246"/>
      <c r="D3588" s="236" t="s">
        <v>192</v>
      </c>
      <c r="E3588" s="247" t="s">
        <v>19</v>
      </c>
      <c r="F3588" s="248" t="s">
        <v>5802</v>
      </c>
      <c r="G3588" s="246"/>
      <c r="H3588" s="249">
        <v>4.1360000000000001</v>
      </c>
      <c r="I3588" s="250"/>
      <c r="J3588" s="246"/>
      <c r="K3588" s="246"/>
      <c r="L3588" s="251"/>
      <c r="M3588" s="252"/>
      <c r="N3588" s="253"/>
      <c r="O3588" s="253"/>
      <c r="P3588" s="253"/>
      <c r="Q3588" s="253"/>
      <c r="R3588" s="253"/>
      <c r="S3588" s="253"/>
      <c r="T3588" s="25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5" t="s">
        <v>192</v>
      </c>
      <c r="AU3588" s="255" t="s">
        <v>80</v>
      </c>
      <c r="AV3588" s="14" t="s">
        <v>80</v>
      </c>
      <c r="AW3588" s="14" t="s">
        <v>194</v>
      </c>
      <c r="AX3588" s="14" t="s">
        <v>71</v>
      </c>
      <c r="AY3588" s="255" t="s">
        <v>181</v>
      </c>
    </row>
    <row r="3589" s="14" customFormat="1">
      <c r="A3589" s="14"/>
      <c r="B3589" s="245"/>
      <c r="C3589" s="246"/>
      <c r="D3589" s="236" t="s">
        <v>192</v>
      </c>
      <c r="E3589" s="247" t="s">
        <v>19</v>
      </c>
      <c r="F3589" s="248" t="s">
        <v>5803</v>
      </c>
      <c r="G3589" s="246"/>
      <c r="H3589" s="249">
        <v>2.1465000000000001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192</v>
      </c>
      <c r="AU3589" s="255" t="s">
        <v>80</v>
      </c>
      <c r="AV3589" s="14" t="s">
        <v>80</v>
      </c>
      <c r="AW3589" s="14" t="s">
        <v>194</v>
      </c>
      <c r="AX3589" s="14" t="s">
        <v>71</v>
      </c>
      <c r="AY3589" s="255" t="s">
        <v>181</v>
      </c>
    </row>
    <row r="3590" s="14" customFormat="1">
      <c r="A3590" s="14"/>
      <c r="B3590" s="245"/>
      <c r="C3590" s="246"/>
      <c r="D3590" s="236" t="s">
        <v>192</v>
      </c>
      <c r="E3590" s="247" t="s">
        <v>19</v>
      </c>
      <c r="F3590" s="248" t="s">
        <v>5804</v>
      </c>
      <c r="G3590" s="246"/>
      <c r="H3590" s="249">
        <v>2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192</v>
      </c>
      <c r="AU3590" s="255" t="s">
        <v>80</v>
      </c>
      <c r="AV3590" s="14" t="s">
        <v>80</v>
      </c>
      <c r="AW3590" s="14" t="s">
        <v>194</v>
      </c>
      <c r="AX3590" s="14" t="s">
        <v>71</v>
      </c>
      <c r="AY3590" s="255" t="s">
        <v>181</v>
      </c>
    </row>
    <row r="3591" s="14" customFormat="1">
      <c r="A3591" s="14"/>
      <c r="B3591" s="245"/>
      <c r="C3591" s="246"/>
      <c r="D3591" s="236" t="s">
        <v>192</v>
      </c>
      <c r="E3591" s="247" t="s">
        <v>19</v>
      </c>
      <c r="F3591" s="248" t="s">
        <v>5805</v>
      </c>
      <c r="G3591" s="246"/>
      <c r="H3591" s="249">
        <v>3.8999999999999999</v>
      </c>
      <c r="I3591" s="250"/>
      <c r="J3591" s="246"/>
      <c r="K3591" s="246"/>
      <c r="L3591" s="251"/>
      <c r="M3591" s="252"/>
      <c r="N3591" s="253"/>
      <c r="O3591" s="253"/>
      <c r="P3591" s="253"/>
      <c r="Q3591" s="253"/>
      <c r="R3591" s="253"/>
      <c r="S3591" s="253"/>
      <c r="T3591" s="25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5" t="s">
        <v>192</v>
      </c>
      <c r="AU3591" s="255" t="s">
        <v>80</v>
      </c>
      <c r="AV3591" s="14" t="s">
        <v>80</v>
      </c>
      <c r="AW3591" s="14" t="s">
        <v>194</v>
      </c>
      <c r="AX3591" s="14" t="s">
        <v>71</v>
      </c>
      <c r="AY3591" s="255" t="s">
        <v>181</v>
      </c>
    </row>
    <row r="3592" s="14" customFormat="1">
      <c r="A3592" s="14"/>
      <c r="B3592" s="245"/>
      <c r="C3592" s="246"/>
      <c r="D3592" s="236" t="s">
        <v>192</v>
      </c>
      <c r="E3592" s="247" t="s">
        <v>19</v>
      </c>
      <c r="F3592" s="248" t="s">
        <v>5806</v>
      </c>
      <c r="G3592" s="246"/>
      <c r="H3592" s="249">
        <v>2</v>
      </c>
      <c r="I3592" s="250"/>
      <c r="J3592" s="246"/>
      <c r="K3592" s="246"/>
      <c r="L3592" s="251"/>
      <c r="M3592" s="252"/>
      <c r="N3592" s="253"/>
      <c r="O3592" s="253"/>
      <c r="P3592" s="253"/>
      <c r="Q3592" s="253"/>
      <c r="R3592" s="253"/>
      <c r="S3592" s="253"/>
      <c r="T3592" s="25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5" t="s">
        <v>192</v>
      </c>
      <c r="AU3592" s="255" t="s">
        <v>80</v>
      </c>
      <c r="AV3592" s="14" t="s">
        <v>80</v>
      </c>
      <c r="AW3592" s="14" t="s">
        <v>194</v>
      </c>
      <c r="AX3592" s="14" t="s">
        <v>71</v>
      </c>
      <c r="AY3592" s="255" t="s">
        <v>181</v>
      </c>
    </row>
    <row r="3593" s="14" customFormat="1">
      <c r="A3593" s="14"/>
      <c r="B3593" s="245"/>
      <c r="C3593" s="246"/>
      <c r="D3593" s="236" t="s">
        <v>192</v>
      </c>
      <c r="E3593" s="247" t="s">
        <v>19</v>
      </c>
      <c r="F3593" s="248" t="s">
        <v>5807</v>
      </c>
      <c r="G3593" s="246"/>
      <c r="H3593" s="249">
        <v>14.700000000000001</v>
      </c>
      <c r="I3593" s="250"/>
      <c r="J3593" s="246"/>
      <c r="K3593" s="246"/>
      <c r="L3593" s="251"/>
      <c r="M3593" s="252"/>
      <c r="N3593" s="253"/>
      <c r="O3593" s="253"/>
      <c r="P3593" s="253"/>
      <c r="Q3593" s="253"/>
      <c r="R3593" s="253"/>
      <c r="S3593" s="253"/>
      <c r="T3593" s="25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5" t="s">
        <v>192</v>
      </c>
      <c r="AU3593" s="255" t="s">
        <v>80</v>
      </c>
      <c r="AV3593" s="14" t="s">
        <v>80</v>
      </c>
      <c r="AW3593" s="14" t="s">
        <v>194</v>
      </c>
      <c r="AX3593" s="14" t="s">
        <v>71</v>
      </c>
      <c r="AY3593" s="255" t="s">
        <v>181</v>
      </c>
    </row>
    <row r="3594" s="14" customFormat="1">
      <c r="A3594" s="14"/>
      <c r="B3594" s="245"/>
      <c r="C3594" s="246"/>
      <c r="D3594" s="236" t="s">
        <v>192</v>
      </c>
      <c r="E3594" s="247" t="s">
        <v>19</v>
      </c>
      <c r="F3594" s="248" t="s">
        <v>5808</v>
      </c>
      <c r="G3594" s="246"/>
      <c r="H3594" s="249">
        <v>7.7275</v>
      </c>
      <c r="I3594" s="250"/>
      <c r="J3594" s="246"/>
      <c r="K3594" s="246"/>
      <c r="L3594" s="251"/>
      <c r="M3594" s="252"/>
      <c r="N3594" s="253"/>
      <c r="O3594" s="253"/>
      <c r="P3594" s="253"/>
      <c r="Q3594" s="253"/>
      <c r="R3594" s="253"/>
      <c r="S3594" s="253"/>
      <c r="T3594" s="25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5" t="s">
        <v>192</v>
      </c>
      <c r="AU3594" s="255" t="s">
        <v>80</v>
      </c>
      <c r="AV3594" s="14" t="s">
        <v>80</v>
      </c>
      <c r="AW3594" s="14" t="s">
        <v>194</v>
      </c>
      <c r="AX3594" s="14" t="s">
        <v>71</v>
      </c>
      <c r="AY3594" s="255" t="s">
        <v>181</v>
      </c>
    </row>
    <row r="3595" s="15" customFormat="1">
      <c r="A3595" s="15"/>
      <c r="B3595" s="256"/>
      <c r="C3595" s="257"/>
      <c r="D3595" s="236" t="s">
        <v>192</v>
      </c>
      <c r="E3595" s="258" t="s">
        <v>19</v>
      </c>
      <c r="F3595" s="259" t="s">
        <v>214</v>
      </c>
      <c r="G3595" s="257"/>
      <c r="H3595" s="260">
        <v>43.146000000000001</v>
      </c>
      <c r="I3595" s="261"/>
      <c r="J3595" s="257"/>
      <c r="K3595" s="257"/>
      <c r="L3595" s="262"/>
      <c r="M3595" s="263"/>
      <c r="N3595" s="264"/>
      <c r="O3595" s="264"/>
      <c r="P3595" s="264"/>
      <c r="Q3595" s="264"/>
      <c r="R3595" s="264"/>
      <c r="S3595" s="264"/>
      <c r="T3595" s="26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T3595" s="266" t="s">
        <v>192</v>
      </c>
      <c r="AU3595" s="266" t="s">
        <v>80</v>
      </c>
      <c r="AV3595" s="15" t="s">
        <v>97</v>
      </c>
      <c r="AW3595" s="15" t="s">
        <v>194</v>
      </c>
      <c r="AX3595" s="15" t="s">
        <v>71</v>
      </c>
      <c r="AY3595" s="266" t="s">
        <v>181</v>
      </c>
    </row>
    <row r="3596" s="13" customFormat="1">
      <c r="A3596" s="13"/>
      <c r="B3596" s="234"/>
      <c r="C3596" s="235"/>
      <c r="D3596" s="236" t="s">
        <v>192</v>
      </c>
      <c r="E3596" s="237" t="s">
        <v>19</v>
      </c>
      <c r="F3596" s="238" t="s">
        <v>215</v>
      </c>
      <c r="G3596" s="235"/>
      <c r="H3596" s="237" t="s">
        <v>19</v>
      </c>
      <c r="I3596" s="239"/>
      <c r="J3596" s="235"/>
      <c r="K3596" s="235"/>
      <c r="L3596" s="240"/>
      <c r="M3596" s="241"/>
      <c r="N3596" s="242"/>
      <c r="O3596" s="242"/>
      <c r="P3596" s="242"/>
      <c r="Q3596" s="242"/>
      <c r="R3596" s="242"/>
      <c r="S3596" s="242"/>
      <c r="T3596" s="24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44" t="s">
        <v>192</v>
      </c>
      <c r="AU3596" s="244" t="s">
        <v>80</v>
      </c>
      <c r="AV3596" s="13" t="s">
        <v>78</v>
      </c>
      <c r="AW3596" s="13" t="s">
        <v>194</v>
      </c>
      <c r="AX3596" s="13" t="s">
        <v>71</v>
      </c>
      <c r="AY3596" s="244" t="s">
        <v>181</v>
      </c>
    </row>
    <row r="3597" s="14" customFormat="1">
      <c r="A3597" s="14"/>
      <c r="B3597" s="245"/>
      <c r="C3597" s="246"/>
      <c r="D3597" s="236" t="s">
        <v>192</v>
      </c>
      <c r="E3597" s="247" t="s">
        <v>19</v>
      </c>
      <c r="F3597" s="248" t="s">
        <v>5809</v>
      </c>
      <c r="G3597" s="246"/>
      <c r="H3597" s="249">
        <v>2</v>
      </c>
      <c r="I3597" s="250"/>
      <c r="J3597" s="246"/>
      <c r="K3597" s="246"/>
      <c r="L3597" s="251"/>
      <c r="M3597" s="252"/>
      <c r="N3597" s="253"/>
      <c r="O3597" s="253"/>
      <c r="P3597" s="253"/>
      <c r="Q3597" s="253"/>
      <c r="R3597" s="253"/>
      <c r="S3597" s="253"/>
      <c r="T3597" s="25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5" t="s">
        <v>192</v>
      </c>
      <c r="AU3597" s="255" t="s">
        <v>80</v>
      </c>
      <c r="AV3597" s="14" t="s">
        <v>80</v>
      </c>
      <c r="AW3597" s="14" t="s">
        <v>194</v>
      </c>
      <c r="AX3597" s="14" t="s">
        <v>71</v>
      </c>
      <c r="AY3597" s="255" t="s">
        <v>181</v>
      </c>
    </row>
    <row r="3598" s="14" customFormat="1">
      <c r="A3598" s="14"/>
      <c r="B3598" s="245"/>
      <c r="C3598" s="246"/>
      <c r="D3598" s="236" t="s">
        <v>192</v>
      </c>
      <c r="E3598" s="247" t="s">
        <v>19</v>
      </c>
      <c r="F3598" s="248" t="s">
        <v>5810</v>
      </c>
      <c r="G3598" s="246"/>
      <c r="H3598" s="249">
        <v>10.792</v>
      </c>
      <c r="I3598" s="250"/>
      <c r="J3598" s="246"/>
      <c r="K3598" s="246"/>
      <c r="L3598" s="251"/>
      <c r="M3598" s="252"/>
      <c r="N3598" s="253"/>
      <c r="O3598" s="253"/>
      <c r="P3598" s="253"/>
      <c r="Q3598" s="253"/>
      <c r="R3598" s="253"/>
      <c r="S3598" s="253"/>
      <c r="T3598" s="25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5" t="s">
        <v>192</v>
      </c>
      <c r="AU3598" s="255" t="s">
        <v>80</v>
      </c>
      <c r="AV3598" s="14" t="s">
        <v>80</v>
      </c>
      <c r="AW3598" s="14" t="s">
        <v>194</v>
      </c>
      <c r="AX3598" s="14" t="s">
        <v>71</v>
      </c>
      <c r="AY3598" s="255" t="s">
        <v>181</v>
      </c>
    </row>
    <row r="3599" s="14" customFormat="1">
      <c r="A3599" s="14"/>
      <c r="B3599" s="245"/>
      <c r="C3599" s="246"/>
      <c r="D3599" s="236" t="s">
        <v>192</v>
      </c>
      <c r="E3599" s="247" t="s">
        <v>19</v>
      </c>
      <c r="F3599" s="248" t="s">
        <v>5811</v>
      </c>
      <c r="G3599" s="246"/>
      <c r="H3599" s="249">
        <v>0.88000000000000012</v>
      </c>
      <c r="I3599" s="250"/>
      <c r="J3599" s="246"/>
      <c r="K3599" s="246"/>
      <c r="L3599" s="251"/>
      <c r="M3599" s="252"/>
      <c r="N3599" s="253"/>
      <c r="O3599" s="253"/>
      <c r="P3599" s="253"/>
      <c r="Q3599" s="253"/>
      <c r="R3599" s="253"/>
      <c r="S3599" s="253"/>
      <c r="T3599" s="25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5" t="s">
        <v>192</v>
      </c>
      <c r="AU3599" s="255" t="s">
        <v>80</v>
      </c>
      <c r="AV3599" s="14" t="s">
        <v>80</v>
      </c>
      <c r="AW3599" s="14" t="s">
        <v>194</v>
      </c>
      <c r="AX3599" s="14" t="s">
        <v>71</v>
      </c>
      <c r="AY3599" s="255" t="s">
        <v>181</v>
      </c>
    </row>
    <row r="3600" s="15" customFormat="1">
      <c r="A3600" s="15"/>
      <c r="B3600" s="256"/>
      <c r="C3600" s="257"/>
      <c r="D3600" s="236" t="s">
        <v>192</v>
      </c>
      <c r="E3600" s="258" t="s">
        <v>19</v>
      </c>
      <c r="F3600" s="259" t="s">
        <v>214</v>
      </c>
      <c r="G3600" s="257"/>
      <c r="H3600" s="260">
        <v>13.672000000000001</v>
      </c>
      <c r="I3600" s="261"/>
      <c r="J3600" s="257"/>
      <c r="K3600" s="257"/>
      <c r="L3600" s="262"/>
      <c r="M3600" s="263"/>
      <c r="N3600" s="264"/>
      <c r="O3600" s="264"/>
      <c r="P3600" s="264"/>
      <c r="Q3600" s="264"/>
      <c r="R3600" s="264"/>
      <c r="S3600" s="264"/>
      <c r="T3600" s="26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T3600" s="266" t="s">
        <v>192</v>
      </c>
      <c r="AU3600" s="266" t="s">
        <v>80</v>
      </c>
      <c r="AV3600" s="15" t="s">
        <v>97</v>
      </c>
      <c r="AW3600" s="15" t="s">
        <v>194</v>
      </c>
      <c r="AX3600" s="15" t="s">
        <v>71</v>
      </c>
      <c r="AY3600" s="266" t="s">
        <v>181</v>
      </c>
    </row>
    <row r="3601" s="13" customFormat="1">
      <c r="A3601" s="13"/>
      <c r="B3601" s="234"/>
      <c r="C3601" s="235"/>
      <c r="D3601" s="236" t="s">
        <v>192</v>
      </c>
      <c r="E3601" s="237" t="s">
        <v>19</v>
      </c>
      <c r="F3601" s="238" t="s">
        <v>217</v>
      </c>
      <c r="G3601" s="235"/>
      <c r="H3601" s="237" t="s">
        <v>19</v>
      </c>
      <c r="I3601" s="239"/>
      <c r="J3601" s="235"/>
      <c r="K3601" s="235"/>
      <c r="L3601" s="240"/>
      <c r="M3601" s="241"/>
      <c r="N3601" s="242"/>
      <c r="O3601" s="242"/>
      <c r="P3601" s="242"/>
      <c r="Q3601" s="242"/>
      <c r="R3601" s="242"/>
      <c r="S3601" s="242"/>
      <c r="T3601" s="24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44" t="s">
        <v>192</v>
      </c>
      <c r="AU3601" s="244" t="s">
        <v>80</v>
      </c>
      <c r="AV3601" s="13" t="s">
        <v>78</v>
      </c>
      <c r="AW3601" s="13" t="s">
        <v>194</v>
      </c>
      <c r="AX3601" s="13" t="s">
        <v>71</v>
      </c>
      <c r="AY3601" s="244" t="s">
        <v>181</v>
      </c>
    </row>
    <row r="3602" s="14" customFormat="1">
      <c r="A3602" s="14"/>
      <c r="B3602" s="245"/>
      <c r="C3602" s="246"/>
      <c r="D3602" s="236" t="s">
        <v>192</v>
      </c>
      <c r="E3602" s="247" t="s">
        <v>19</v>
      </c>
      <c r="F3602" s="248" t="s">
        <v>5812</v>
      </c>
      <c r="G3602" s="246"/>
      <c r="H3602" s="249">
        <v>7.9420000000000002</v>
      </c>
      <c r="I3602" s="250"/>
      <c r="J3602" s="246"/>
      <c r="K3602" s="246"/>
      <c r="L3602" s="251"/>
      <c r="M3602" s="252"/>
      <c r="N3602" s="253"/>
      <c r="O3602" s="253"/>
      <c r="P3602" s="253"/>
      <c r="Q3602" s="253"/>
      <c r="R3602" s="253"/>
      <c r="S3602" s="253"/>
      <c r="T3602" s="25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55" t="s">
        <v>192</v>
      </c>
      <c r="AU3602" s="255" t="s">
        <v>80</v>
      </c>
      <c r="AV3602" s="14" t="s">
        <v>80</v>
      </c>
      <c r="AW3602" s="14" t="s">
        <v>194</v>
      </c>
      <c r="AX3602" s="14" t="s">
        <v>71</v>
      </c>
      <c r="AY3602" s="255" t="s">
        <v>181</v>
      </c>
    </row>
    <row r="3603" s="15" customFormat="1">
      <c r="A3603" s="15"/>
      <c r="B3603" s="256"/>
      <c r="C3603" s="257"/>
      <c r="D3603" s="236" t="s">
        <v>192</v>
      </c>
      <c r="E3603" s="258" t="s">
        <v>19</v>
      </c>
      <c r="F3603" s="259" t="s">
        <v>214</v>
      </c>
      <c r="G3603" s="257"/>
      <c r="H3603" s="260">
        <v>7.9420000000000002</v>
      </c>
      <c r="I3603" s="261"/>
      <c r="J3603" s="257"/>
      <c r="K3603" s="257"/>
      <c r="L3603" s="262"/>
      <c r="M3603" s="263"/>
      <c r="N3603" s="264"/>
      <c r="O3603" s="264"/>
      <c r="P3603" s="264"/>
      <c r="Q3603" s="264"/>
      <c r="R3603" s="264"/>
      <c r="S3603" s="264"/>
      <c r="T3603" s="26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T3603" s="266" t="s">
        <v>192</v>
      </c>
      <c r="AU3603" s="266" t="s">
        <v>80</v>
      </c>
      <c r="AV3603" s="15" t="s">
        <v>97</v>
      </c>
      <c r="AW3603" s="15" t="s">
        <v>194</v>
      </c>
      <c r="AX3603" s="15" t="s">
        <v>71</v>
      </c>
      <c r="AY3603" s="266" t="s">
        <v>181</v>
      </c>
    </row>
    <row r="3604" s="16" customFormat="1">
      <c r="A3604" s="16"/>
      <c r="B3604" s="267"/>
      <c r="C3604" s="268"/>
      <c r="D3604" s="236" t="s">
        <v>192</v>
      </c>
      <c r="E3604" s="269" t="s">
        <v>19</v>
      </c>
      <c r="F3604" s="270" t="s">
        <v>220</v>
      </c>
      <c r="G3604" s="268"/>
      <c r="H3604" s="271">
        <v>64.760000000000005</v>
      </c>
      <c r="I3604" s="272"/>
      <c r="J3604" s="268"/>
      <c r="K3604" s="268"/>
      <c r="L3604" s="273"/>
      <c r="M3604" s="274"/>
      <c r="N3604" s="275"/>
      <c r="O3604" s="275"/>
      <c r="P3604" s="275"/>
      <c r="Q3604" s="275"/>
      <c r="R3604" s="275"/>
      <c r="S3604" s="275"/>
      <c r="T3604" s="27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T3604" s="277" t="s">
        <v>192</v>
      </c>
      <c r="AU3604" s="277" t="s">
        <v>80</v>
      </c>
      <c r="AV3604" s="16" t="s">
        <v>188</v>
      </c>
      <c r="AW3604" s="16" t="s">
        <v>194</v>
      </c>
      <c r="AX3604" s="16" t="s">
        <v>78</v>
      </c>
      <c r="AY3604" s="277" t="s">
        <v>181</v>
      </c>
    </row>
    <row r="3605" s="2" customFormat="1" ht="24.15" customHeight="1">
      <c r="A3605" s="41"/>
      <c r="B3605" s="42"/>
      <c r="C3605" s="216" t="s">
        <v>5813</v>
      </c>
      <c r="D3605" s="216" t="s">
        <v>183</v>
      </c>
      <c r="E3605" s="217" t="s">
        <v>5814</v>
      </c>
      <c r="F3605" s="218" t="s">
        <v>5815</v>
      </c>
      <c r="G3605" s="219" t="s">
        <v>283</v>
      </c>
      <c r="H3605" s="220">
        <v>10.683</v>
      </c>
      <c r="I3605" s="221"/>
      <c r="J3605" s="222">
        <f>ROUND(I3605*H3605,2)</f>
        <v>0</v>
      </c>
      <c r="K3605" s="218" t="s">
        <v>19</v>
      </c>
      <c r="L3605" s="47"/>
      <c r="M3605" s="223" t="s">
        <v>19</v>
      </c>
      <c r="N3605" s="224" t="s">
        <v>42</v>
      </c>
      <c r="O3605" s="87"/>
      <c r="P3605" s="225">
        <f>O3605*H3605</f>
        <v>0</v>
      </c>
      <c r="Q3605" s="225">
        <v>0</v>
      </c>
      <c r="R3605" s="225">
        <f>Q3605*H3605</f>
        <v>0</v>
      </c>
      <c r="S3605" s="225">
        <v>0</v>
      </c>
      <c r="T3605" s="226">
        <f>S3605*H3605</f>
        <v>0</v>
      </c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R3605" s="227" t="s">
        <v>308</v>
      </c>
      <c r="AT3605" s="227" t="s">
        <v>183</v>
      </c>
      <c r="AU3605" s="227" t="s">
        <v>80</v>
      </c>
      <c r="AY3605" s="20" t="s">
        <v>181</v>
      </c>
      <c r="BE3605" s="228">
        <f>IF(N3605="základní",J3605,0)</f>
        <v>0</v>
      </c>
      <c r="BF3605" s="228">
        <f>IF(N3605="snížená",J3605,0)</f>
        <v>0</v>
      </c>
      <c r="BG3605" s="228">
        <f>IF(N3605="zákl. přenesená",J3605,0)</f>
        <v>0</v>
      </c>
      <c r="BH3605" s="228">
        <f>IF(N3605="sníž. přenesená",J3605,0)</f>
        <v>0</v>
      </c>
      <c r="BI3605" s="228">
        <f>IF(N3605="nulová",J3605,0)</f>
        <v>0</v>
      </c>
      <c r="BJ3605" s="20" t="s">
        <v>78</v>
      </c>
      <c r="BK3605" s="228">
        <f>ROUND(I3605*H3605,2)</f>
        <v>0</v>
      </c>
      <c r="BL3605" s="20" t="s">
        <v>308</v>
      </c>
      <c r="BM3605" s="227" t="s">
        <v>5816</v>
      </c>
    </row>
    <row r="3606" s="14" customFormat="1">
      <c r="A3606" s="14"/>
      <c r="B3606" s="245"/>
      <c r="C3606" s="246"/>
      <c r="D3606" s="236" t="s">
        <v>192</v>
      </c>
      <c r="E3606" s="247" t="s">
        <v>19</v>
      </c>
      <c r="F3606" s="248" t="s">
        <v>5817</v>
      </c>
      <c r="G3606" s="246"/>
      <c r="H3606" s="249">
        <v>6.5360000000000005</v>
      </c>
      <c r="I3606" s="250"/>
      <c r="J3606" s="246"/>
      <c r="K3606" s="246"/>
      <c r="L3606" s="251"/>
      <c r="M3606" s="252"/>
      <c r="N3606" s="253"/>
      <c r="O3606" s="253"/>
      <c r="P3606" s="253"/>
      <c r="Q3606" s="253"/>
      <c r="R3606" s="253"/>
      <c r="S3606" s="253"/>
      <c r="T3606" s="25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5" t="s">
        <v>192</v>
      </c>
      <c r="AU3606" s="255" t="s">
        <v>80</v>
      </c>
      <c r="AV3606" s="14" t="s">
        <v>80</v>
      </c>
      <c r="AW3606" s="14" t="s">
        <v>194</v>
      </c>
      <c r="AX3606" s="14" t="s">
        <v>71</v>
      </c>
      <c r="AY3606" s="255" t="s">
        <v>181</v>
      </c>
    </row>
    <row r="3607" s="14" customFormat="1">
      <c r="A3607" s="14"/>
      <c r="B3607" s="245"/>
      <c r="C3607" s="246"/>
      <c r="D3607" s="236" t="s">
        <v>192</v>
      </c>
      <c r="E3607" s="247" t="s">
        <v>19</v>
      </c>
      <c r="F3607" s="248" t="s">
        <v>5818</v>
      </c>
      <c r="G3607" s="246"/>
      <c r="H3607" s="249">
        <v>2.1465000000000001</v>
      </c>
      <c r="I3607" s="250"/>
      <c r="J3607" s="246"/>
      <c r="K3607" s="246"/>
      <c r="L3607" s="251"/>
      <c r="M3607" s="252"/>
      <c r="N3607" s="253"/>
      <c r="O3607" s="253"/>
      <c r="P3607" s="253"/>
      <c r="Q3607" s="253"/>
      <c r="R3607" s="253"/>
      <c r="S3607" s="253"/>
      <c r="T3607" s="25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5" t="s">
        <v>192</v>
      </c>
      <c r="AU3607" s="255" t="s">
        <v>80</v>
      </c>
      <c r="AV3607" s="14" t="s">
        <v>80</v>
      </c>
      <c r="AW3607" s="14" t="s">
        <v>194</v>
      </c>
      <c r="AX3607" s="14" t="s">
        <v>71</v>
      </c>
      <c r="AY3607" s="255" t="s">
        <v>181</v>
      </c>
    </row>
    <row r="3608" s="14" customFormat="1">
      <c r="A3608" s="14"/>
      <c r="B3608" s="245"/>
      <c r="C3608" s="246"/>
      <c r="D3608" s="236" t="s">
        <v>192</v>
      </c>
      <c r="E3608" s="247" t="s">
        <v>19</v>
      </c>
      <c r="F3608" s="248" t="s">
        <v>5819</v>
      </c>
      <c r="G3608" s="246"/>
      <c r="H3608" s="249">
        <v>2</v>
      </c>
      <c r="I3608" s="250"/>
      <c r="J3608" s="246"/>
      <c r="K3608" s="246"/>
      <c r="L3608" s="251"/>
      <c r="M3608" s="252"/>
      <c r="N3608" s="253"/>
      <c r="O3608" s="253"/>
      <c r="P3608" s="253"/>
      <c r="Q3608" s="253"/>
      <c r="R3608" s="253"/>
      <c r="S3608" s="253"/>
      <c r="T3608" s="25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55" t="s">
        <v>192</v>
      </c>
      <c r="AU3608" s="255" t="s">
        <v>80</v>
      </c>
      <c r="AV3608" s="14" t="s">
        <v>80</v>
      </c>
      <c r="AW3608" s="14" t="s">
        <v>194</v>
      </c>
      <c r="AX3608" s="14" t="s">
        <v>71</v>
      </c>
      <c r="AY3608" s="255" t="s">
        <v>181</v>
      </c>
    </row>
    <row r="3609" s="2" customFormat="1" ht="16.5" customHeight="1">
      <c r="A3609" s="41"/>
      <c r="B3609" s="42"/>
      <c r="C3609" s="216" t="s">
        <v>5820</v>
      </c>
      <c r="D3609" s="216" t="s">
        <v>183</v>
      </c>
      <c r="E3609" s="217" t="s">
        <v>5821</v>
      </c>
      <c r="F3609" s="218" t="s">
        <v>5822</v>
      </c>
      <c r="G3609" s="219" t="s">
        <v>283</v>
      </c>
      <c r="H3609" s="220">
        <v>26.568999999999999</v>
      </c>
      <c r="I3609" s="221"/>
      <c r="J3609" s="222">
        <f>ROUND(I3609*H3609,2)</f>
        <v>0</v>
      </c>
      <c r="K3609" s="218" t="s">
        <v>187</v>
      </c>
      <c r="L3609" s="47"/>
      <c r="M3609" s="223" t="s">
        <v>19</v>
      </c>
      <c r="N3609" s="224" t="s">
        <v>42</v>
      </c>
      <c r="O3609" s="87"/>
      <c r="P3609" s="225">
        <f>O3609*H3609</f>
        <v>0</v>
      </c>
      <c r="Q3609" s="225">
        <v>5.0000000000000002E-05</v>
      </c>
      <c r="R3609" s="225">
        <f>Q3609*H3609</f>
        <v>0.0013284500000000001</v>
      </c>
      <c r="S3609" s="225">
        <v>0</v>
      </c>
      <c r="T3609" s="226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7" t="s">
        <v>308</v>
      </c>
      <c r="AT3609" s="227" t="s">
        <v>183</v>
      </c>
      <c r="AU3609" s="227" t="s">
        <v>80</v>
      </c>
      <c r="AY3609" s="20" t="s">
        <v>181</v>
      </c>
      <c r="BE3609" s="228">
        <f>IF(N3609="základní",J3609,0)</f>
        <v>0</v>
      </c>
      <c r="BF3609" s="228">
        <f>IF(N3609="snížená",J3609,0)</f>
        <v>0</v>
      </c>
      <c r="BG3609" s="228">
        <f>IF(N3609="zákl. přenesená",J3609,0)</f>
        <v>0</v>
      </c>
      <c r="BH3609" s="228">
        <f>IF(N3609="sníž. přenesená",J3609,0)</f>
        <v>0</v>
      </c>
      <c r="BI3609" s="228">
        <f>IF(N3609="nulová",J3609,0)</f>
        <v>0</v>
      </c>
      <c r="BJ3609" s="20" t="s">
        <v>78</v>
      </c>
      <c r="BK3609" s="228">
        <f>ROUND(I3609*H3609,2)</f>
        <v>0</v>
      </c>
      <c r="BL3609" s="20" t="s">
        <v>308</v>
      </c>
      <c r="BM3609" s="227" t="s">
        <v>5823</v>
      </c>
    </row>
    <row r="3610" s="2" customFormat="1">
      <c r="A3610" s="41"/>
      <c r="B3610" s="42"/>
      <c r="C3610" s="43"/>
      <c r="D3610" s="229" t="s">
        <v>190</v>
      </c>
      <c r="E3610" s="43"/>
      <c r="F3610" s="230" t="s">
        <v>5824</v>
      </c>
      <c r="G3610" s="43"/>
      <c r="H3610" s="43"/>
      <c r="I3610" s="231"/>
      <c r="J3610" s="43"/>
      <c r="K3610" s="43"/>
      <c r="L3610" s="47"/>
      <c r="M3610" s="232"/>
      <c r="N3610" s="233"/>
      <c r="O3610" s="87"/>
      <c r="P3610" s="87"/>
      <c r="Q3610" s="87"/>
      <c r="R3610" s="87"/>
      <c r="S3610" s="87"/>
      <c r="T3610" s="88"/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T3610" s="20" t="s">
        <v>190</v>
      </c>
      <c r="AU3610" s="20" t="s">
        <v>80</v>
      </c>
    </row>
    <row r="3611" s="14" customFormat="1">
      <c r="A3611" s="14"/>
      <c r="B3611" s="245"/>
      <c r="C3611" s="246"/>
      <c r="D3611" s="236" t="s">
        <v>192</v>
      </c>
      <c r="E3611" s="247" t="s">
        <v>19</v>
      </c>
      <c r="F3611" s="248" t="s">
        <v>5825</v>
      </c>
      <c r="G3611" s="246"/>
      <c r="H3611" s="249">
        <v>6.8949849999999993</v>
      </c>
      <c r="I3611" s="250"/>
      <c r="J3611" s="246"/>
      <c r="K3611" s="246"/>
      <c r="L3611" s="251"/>
      <c r="M3611" s="252"/>
      <c r="N3611" s="253"/>
      <c r="O3611" s="253"/>
      <c r="P3611" s="253"/>
      <c r="Q3611" s="253"/>
      <c r="R3611" s="253"/>
      <c r="S3611" s="253"/>
      <c r="T3611" s="25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T3611" s="255" t="s">
        <v>192</v>
      </c>
      <c r="AU3611" s="255" t="s">
        <v>80</v>
      </c>
      <c r="AV3611" s="14" t="s">
        <v>80</v>
      </c>
      <c r="AW3611" s="14" t="s">
        <v>194</v>
      </c>
      <c r="AX3611" s="14" t="s">
        <v>71</v>
      </c>
      <c r="AY3611" s="255" t="s">
        <v>181</v>
      </c>
    </row>
    <row r="3612" s="14" customFormat="1">
      <c r="A3612" s="14"/>
      <c r="B3612" s="245"/>
      <c r="C3612" s="246"/>
      <c r="D3612" s="236" t="s">
        <v>192</v>
      </c>
      <c r="E3612" s="247" t="s">
        <v>19</v>
      </c>
      <c r="F3612" s="248" t="s">
        <v>5826</v>
      </c>
      <c r="G3612" s="246"/>
      <c r="H3612" s="249">
        <v>19.674400000000002</v>
      </c>
      <c r="I3612" s="250"/>
      <c r="J3612" s="246"/>
      <c r="K3612" s="246"/>
      <c r="L3612" s="251"/>
      <c r="M3612" s="252"/>
      <c r="N3612" s="253"/>
      <c r="O3612" s="253"/>
      <c r="P3612" s="253"/>
      <c r="Q3612" s="253"/>
      <c r="R3612" s="253"/>
      <c r="S3612" s="253"/>
      <c r="T3612" s="25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5" t="s">
        <v>192</v>
      </c>
      <c r="AU3612" s="255" t="s">
        <v>80</v>
      </c>
      <c r="AV3612" s="14" t="s">
        <v>80</v>
      </c>
      <c r="AW3612" s="14" t="s">
        <v>194</v>
      </c>
      <c r="AX3612" s="14" t="s">
        <v>71</v>
      </c>
      <c r="AY3612" s="255" t="s">
        <v>181</v>
      </c>
    </row>
    <row r="3613" s="2" customFormat="1" ht="16.5" customHeight="1">
      <c r="A3613" s="41"/>
      <c r="B3613" s="42"/>
      <c r="C3613" s="278" t="s">
        <v>5827</v>
      </c>
      <c r="D3613" s="278" t="s">
        <v>296</v>
      </c>
      <c r="E3613" s="279" t="s">
        <v>5828</v>
      </c>
      <c r="F3613" s="280" t="s">
        <v>5829</v>
      </c>
      <c r="G3613" s="281" t="s">
        <v>420</v>
      </c>
      <c r="H3613" s="282">
        <v>1</v>
      </c>
      <c r="I3613" s="283"/>
      <c r="J3613" s="284">
        <f>ROUND(I3613*H3613,2)</f>
        <v>0</v>
      </c>
      <c r="K3613" s="280" t="s">
        <v>19</v>
      </c>
      <c r="L3613" s="285"/>
      <c r="M3613" s="286" t="s">
        <v>19</v>
      </c>
      <c r="N3613" s="287" t="s">
        <v>42</v>
      </c>
      <c r="O3613" s="87"/>
      <c r="P3613" s="225">
        <f>O3613*H3613</f>
        <v>0</v>
      </c>
      <c r="Q3613" s="225">
        <v>0.048849999999999998</v>
      </c>
      <c r="R3613" s="225">
        <f>Q3613*H3613</f>
        <v>0.048849999999999998</v>
      </c>
      <c r="S3613" s="225">
        <v>0</v>
      </c>
      <c r="T3613" s="226">
        <f>S3613*H3613</f>
        <v>0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410</v>
      </c>
      <c r="AT3613" s="227" t="s">
        <v>296</v>
      </c>
      <c r="AU3613" s="227" t="s">
        <v>80</v>
      </c>
      <c r="AY3613" s="20" t="s">
        <v>181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308</v>
      </c>
      <c r="BM3613" s="227" t="s">
        <v>5830</v>
      </c>
    </row>
    <row r="3614" s="2" customFormat="1" ht="16.5" customHeight="1">
      <c r="A3614" s="41"/>
      <c r="B3614" s="42"/>
      <c r="C3614" s="278" t="s">
        <v>5831</v>
      </c>
      <c r="D3614" s="278" t="s">
        <v>296</v>
      </c>
      <c r="E3614" s="279" t="s">
        <v>5832</v>
      </c>
      <c r="F3614" s="280" t="s">
        <v>5833</v>
      </c>
      <c r="G3614" s="281" t="s">
        <v>420</v>
      </c>
      <c r="H3614" s="282">
        <v>1</v>
      </c>
      <c r="I3614" s="283"/>
      <c r="J3614" s="284">
        <f>ROUND(I3614*H3614,2)</f>
        <v>0</v>
      </c>
      <c r="K3614" s="280" t="s">
        <v>19</v>
      </c>
      <c r="L3614" s="285"/>
      <c r="M3614" s="286" t="s">
        <v>19</v>
      </c>
      <c r="N3614" s="287" t="s">
        <v>42</v>
      </c>
      <c r="O3614" s="87"/>
      <c r="P3614" s="225">
        <f>O3614*H3614</f>
        <v>0</v>
      </c>
      <c r="Q3614" s="225">
        <v>0.04548</v>
      </c>
      <c r="R3614" s="225">
        <f>Q3614*H3614</f>
        <v>0.04548</v>
      </c>
      <c r="S3614" s="225">
        <v>0</v>
      </c>
      <c r="T3614" s="226">
        <f>S3614*H3614</f>
        <v>0</v>
      </c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R3614" s="227" t="s">
        <v>410</v>
      </c>
      <c r="AT3614" s="227" t="s">
        <v>296</v>
      </c>
      <c r="AU3614" s="227" t="s">
        <v>80</v>
      </c>
      <c r="AY3614" s="20" t="s">
        <v>181</v>
      </c>
      <c r="BE3614" s="228">
        <f>IF(N3614="základní",J3614,0)</f>
        <v>0</v>
      </c>
      <c r="BF3614" s="228">
        <f>IF(N3614="snížená",J3614,0)</f>
        <v>0</v>
      </c>
      <c r="BG3614" s="228">
        <f>IF(N3614="zákl. přenesená",J3614,0)</f>
        <v>0</v>
      </c>
      <c r="BH3614" s="228">
        <f>IF(N3614="sníž. přenesená",J3614,0)</f>
        <v>0</v>
      </c>
      <c r="BI3614" s="228">
        <f>IF(N3614="nulová",J3614,0)</f>
        <v>0</v>
      </c>
      <c r="BJ3614" s="20" t="s">
        <v>78</v>
      </c>
      <c r="BK3614" s="228">
        <f>ROUND(I3614*H3614,2)</f>
        <v>0</v>
      </c>
      <c r="BL3614" s="20" t="s">
        <v>308</v>
      </c>
      <c r="BM3614" s="227" t="s">
        <v>5834</v>
      </c>
    </row>
    <row r="3615" s="2" customFormat="1" ht="16.5" customHeight="1">
      <c r="A3615" s="41"/>
      <c r="B3615" s="42"/>
      <c r="C3615" s="278" t="s">
        <v>5835</v>
      </c>
      <c r="D3615" s="278" t="s">
        <v>296</v>
      </c>
      <c r="E3615" s="279" t="s">
        <v>5836</v>
      </c>
      <c r="F3615" s="280" t="s">
        <v>5837</v>
      </c>
      <c r="G3615" s="281" t="s">
        <v>420</v>
      </c>
      <c r="H3615" s="282">
        <v>1</v>
      </c>
      <c r="I3615" s="283"/>
      <c r="J3615" s="284">
        <f>ROUND(I3615*H3615,2)</f>
        <v>0</v>
      </c>
      <c r="K3615" s="280" t="s">
        <v>19</v>
      </c>
      <c r="L3615" s="285"/>
      <c r="M3615" s="286" t="s">
        <v>19</v>
      </c>
      <c r="N3615" s="287" t="s">
        <v>42</v>
      </c>
      <c r="O3615" s="87"/>
      <c r="P3615" s="225">
        <f>O3615*H3615</f>
        <v>0</v>
      </c>
      <c r="Q3615" s="225">
        <v>0.033079999999999998</v>
      </c>
      <c r="R3615" s="225">
        <f>Q3615*H3615</f>
        <v>0.033079999999999998</v>
      </c>
      <c r="S3615" s="225">
        <v>0</v>
      </c>
      <c r="T3615" s="226">
        <f>S3615*H3615</f>
        <v>0</v>
      </c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R3615" s="227" t="s">
        <v>410</v>
      </c>
      <c r="AT3615" s="227" t="s">
        <v>296</v>
      </c>
      <c r="AU3615" s="227" t="s">
        <v>80</v>
      </c>
      <c r="AY3615" s="20" t="s">
        <v>181</v>
      </c>
      <c r="BE3615" s="228">
        <f>IF(N3615="základní",J3615,0)</f>
        <v>0</v>
      </c>
      <c r="BF3615" s="228">
        <f>IF(N3615="snížená",J3615,0)</f>
        <v>0</v>
      </c>
      <c r="BG3615" s="228">
        <f>IF(N3615="zákl. přenesená",J3615,0)</f>
        <v>0</v>
      </c>
      <c r="BH3615" s="228">
        <f>IF(N3615="sníž. přenesená",J3615,0)</f>
        <v>0</v>
      </c>
      <c r="BI3615" s="228">
        <f>IF(N3615="nulová",J3615,0)</f>
        <v>0</v>
      </c>
      <c r="BJ3615" s="20" t="s">
        <v>78</v>
      </c>
      <c r="BK3615" s="228">
        <f>ROUND(I3615*H3615,2)</f>
        <v>0</v>
      </c>
      <c r="BL3615" s="20" t="s">
        <v>308</v>
      </c>
      <c r="BM3615" s="227" t="s">
        <v>5838</v>
      </c>
    </row>
    <row r="3616" s="2" customFormat="1" ht="16.5" customHeight="1">
      <c r="A3616" s="41"/>
      <c r="B3616" s="42"/>
      <c r="C3616" s="278" t="s">
        <v>5839</v>
      </c>
      <c r="D3616" s="278" t="s">
        <v>296</v>
      </c>
      <c r="E3616" s="279" t="s">
        <v>5840</v>
      </c>
      <c r="F3616" s="280" t="s">
        <v>5841</v>
      </c>
      <c r="G3616" s="281" t="s">
        <v>420</v>
      </c>
      <c r="H3616" s="282">
        <v>1</v>
      </c>
      <c r="I3616" s="283"/>
      <c r="J3616" s="284">
        <f>ROUND(I3616*H3616,2)</f>
        <v>0</v>
      </c>
      <c r="K3616" s="280" t="s">
        <v>19</v>
      </c>
      <c r="L3616" s="285"/>
      <c r="M3616" s="286" t="s">
        <v>19</v>
      </c>
      <c r="N3616" s="287" t="s">
        <v>42</v>
      </c>
      <c r="O3616" s="87"/>
      <c r="P3616" s="225">
        <f>O3616*H3616</f>
        <v>0</v>
      </c>
      <c r="Q3616" s="225">
        <v>0.050000000000000003</v>
      </c>
      <c r="R3616" s="225">
        <f>Q3616*H3616</f>
        <v>0.050000000000000003</v>
      </c>
      <c r="S3616" s="225">
        <v>0</v>
      </c>
      <c r="T3616" s="226">
        <f>S3616*H3616</f>
        <v>0</v>
      </c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R3616" s="227" t="s">
        <v>410</v>
      </c>
      <c r="AT3616" s="227" t="s">
        <v>296</v>
      </c>
      <c r="AU3616" s="227" t="s">
        <v>80</v>
      </c>
      <c r="AY3616" s="20" t="s">
        <v>181</v>
      </c>
      <c r="BE3616" s="228">
        <f>IF(N3616="základní",J3616,0)</f>
        <v>0</v>
      </c>
      <c r="BF3616" s="228">
        <f>IF(N3616="snížená",J3616,0)</f>
        <v>0</v>
      </c>
      <c r="BG3616" s="228">
        <f>IF(N3616="zákl. přenesená",J3616,0)</f>
        <v>0</v>
      </c>
      <c r="BH3616" s="228">
        <f>IF(N3616="sníž. přenesená",J3616,0)</f>
        <v>0</v>
      </c>
      <c r="BI3616" s="228">
        <f>IF(N3616="nulová",J3616,0)</f>
        <v>0</v>
      </c>
      <c r="BJ3616" s="20" t="s">
        <v>78</v>
      </c>
      <c r="BK3616" s="228">
        <f>ROUND(I3616*H3616,2)</f>
        <v>0</v>
      </c>
      <c r="BL3616" s="20" t="s">
        <v>308</v>
      </c>
      <c r="BM3616" s="227" t="s">
        <v>5842</v>
      </c>
    </row>
    <row r="3617" s="2" customFormat="1" ht="16.5" customHeight="1">
      <c r="A3617" s="41"/>
      <c r="B3617" s="42"/>
      <c r="C3617" s="278" t="s">
        <v>5843</v>
      </c>
      <c r="D3617" s="278" t="s">
        <v>296</v>
      </c>
      <c r="E3617" s="279" t="s">
        <v>5844</v>
      </c>
      <c r="F3617" s="280" t="s">
        <v>5845</v>
      </c>
      <c r="G3617" s="281" t="s">
        <v>420</v>
      </c>
      <c r="H3617" s="282">
        <v>2</v>
      </c>
      <c r="I3617" s="283"/>
      <c r="J3617" s="284">
        <f>ROUND(I3617*H3617,2)</f>
        <v>0</v>
      </c>
      <c r="K3617" s="280" t="s">
        <v>19</v>
      </c>
      <c r="L3617" s="285"/>
      <c r="M3617" s="286" t="s">
        <v>19</v>
      </c>
      <c r="N3617" s="287" t="s">
        <v>42</v>
      </c>
      <c r="O3617" s="87"/>
      <c r="P3617" s="225">
        <f>O3617*H3617</f>
        <v>0</v>
      </c>
      <c r="Q3617" s="225">
        <v>0.037999999999999999</v>
      </c>
      <c r="R3617" s="225">
        <f>Q3617*H3617</f>
        <v>0.075999999999999998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410</v>
      </c>
      <c r="AT3617" s="227" t="s">
        <v>296</v>
      </c>
      <c r="AU3617" s="227" t="s">
        <v>80</v>
      </c>
      <c r="AY3617" s="20" t="s">
        <v>181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308</v>
      </c>
      <c r="BM3617" s="227" t="s">
        <v>5846</v>
      </c>
    </row>
    <row r="3618" s="2" customFormat="1" ht="16.5" customHeight="1">
      <c r="A3618" s="41"/>
      <c r="B3618" s="42"/>
      <c r="C3618" s="278" t="s">
        <v>5847</v>
      </c>
      <c r="D3618" s="278" t="s">
        <v>296</v>
      </c>
      <c r="E3618" s="279" t="s">
        <v>5848</v>
      </c>
      <c r="F3618" s="280" t="s">
        <v>5849</v>
      </c>
      <c r="G3618" s="281" t="s">
        <v>420</v>
      </c>
      <c r="H3618" s="282">
        <v>1</v>
      </c>
      <c r="I3618" s="283"/>
      <c r="J3618" s="284">
        <f>ROUND(I3618*H3618,2)</f>
        <v>0</v>
      </c>
      <c r="K3618" s="280" t="s">
        <v>19</v>
      </c>
      <c r="L3618" s="285"/>
      <c r="M3618" s="286" t="s">
        <v>19</v>
      </c>
      <c r="N3618" s="287" t="s">
        <v>42</v>
      </c>
      <c r="O3618" s="87"/>
      <c r="P3618" s="225">
        <f>O3618*H3618</f>
        <v>0</v>
      </c>
      <c r="Q3618" s="225">
        <v>0.050000000000000003</v>
      </c>
      <c r="R3618" s="225">
        <f>Q3618*H3618</f>
        <v>0.050000000000000003</v>
      </c>
      <c r="S3618" s="225">
        <v>0</v>
      </c>
      <c r="T3618" s="226">
        <f>S3618*H3618</f>
        <v>0</v>
      </c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R3618" s="227" t="s">
        <v>410</v>
      </c>
      <c r="AT3618" s="227" t="s">
        <v>296</v>
      </c>
      <c r="AU3618" s="227" t="s">
        <v>80</v>
      </c>
      <c r="AY3618" s="20" t="s">
        <v>181</v>
      </c>
      <c r="BE3618" s="228">
        <f>IF(N3618="základní",J3618,0)</f>
        <v>0</v>
      </c>
      <c r="BF3618" s="228">
        <f>IF(N3618="snížená",J3618,0)</f>
        <v>0</v>
      </c>
      <c r="BG3618" s="228">
        <f>IF(N3618="zákl. přenesená",J3618,0)</f>
        <v>0</v>
      </c>
      <c r="BH3618" s="228">
        <f>IF(N3618="sníž. přenesená",J3618,0)</f>
        <v>0</v>
      </c>
      <c r="BI3618" s="228">
        <f>IF(N3618="nulová",J3618,0)</f>
        <v>0</v>
      </c>
      <c r="BJ3618" s="20" t="s">
        <v>78</v>
      </c>
      <c r="BK3618" s="228">
        <f>ROUND(I3618*H3618,2)</f>
        <v>0</v>
      </c>
      <c r="BL3618" s="20" t="s">
        <v>308</v>
      </c>
      <c r="BM3618" s="227" t="s">
        <v>5850</v>
      </c>
    </row>
    <row r="3619" s="2" customFormat="1" ht="16.5" customHeight="1">
      <c r="A3619" s="41"/>
      <c r="B3619" s="42"/>
      <c r="C3619" s="278" t="s">
        <v>5851</v>
      </c>
      <c r="D3619" s="278" t="s">
        <v>296</v>
      </c>
      <c r="E3619" s="279" t="s">
        <v>5852</v>
      </c>
      <c r="F3619" s="280" t="s">
        <v>5853</v>
      </c>
      <c r="G3619" s="281" t="s">
        <v>420</v>
      </c>
      <c r="H3619" s="282">
        <v>4</v>
      </c>
      <c r="I3619" s="283"/>
      <c r="J3619" s="284">
        <f>ROUND(I3619*H3619,2)</f>
        <v>0</v>
      </c>
      <c r="K3619" s="280" t="s">
        <v>19</v>
      </c>
      <c r="L3619" s="285"/>
      <c r="M3619" s="286" t="s">
        <v>19</v>
      </c>
      <c r="N3619" s="287" t="s">
        <v>42</v>
      </c>
      <c r="O3619" s="87"/>
      <c r="P3619" s="225">
        <f>O3619*H3619</f>
        <v>0</v>
      </c>
      <c r="Q3619" s="225">
        <v>0.041000000000000002</v>
      </c>
      <c r="R3619" s="225">
        <f>Q3619*H3619</f>
        <v>0.16400000000000001</v>
      </c>
      <c r="S3619" s="225">
        <v>0</v>
      </c>
      <c r="T3619" s="226">
        <f>S3619*H3619</f>
        <v>0</v>
      </c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R3619" s="227" t="s">
        <v>410</v>
      </c>
      <c r="AT3619" s="227" t="s">
        <v>296</v>
      </c>
      <c r="AU3619" s="227" t="s">
        <v>80</v>
      </c>
      <c r="AY3619" s="20" t="s">
        <v>181</v>
      </c>
      <c r="BE3619" s="228">
        <f>IF(N3619="základní",J3619,0)</f>
        <v>0</v>
      </c>
      <c r="BF3619" s="228">
        <f>IF(N3619="snížená",J3619,0)</f>
        <v>0</v>
      </c>
      <c r="BG3619" s="228">
        <f>IF(N3619="zákl. přenesená",J3619,0)</f>
        <v>0</v>
      </c>
      <c r="BH3619" s="228">
        <f>IF(N3619="sníž. přenesená",J3619,0)</f>
        <v>0</v>
      </c>
      <c r="BI3619" s="228">
        <f>IF(N3619="nulová",J3619,0)</f>
        <v>0</v>
      </c>
      <c r="BJ3619" s="20" t="s">
        <v>78</v>
      </c>
      <c r="BK3619" s="228">
        <f>ROUND(I3619*H3619,2)</f>
        <v>0</v>
      </c>
      <c r="BL3619" s="20" t="s">
        <v>308</v>
      </c>
      <c r="BM3619" s="227" t="s">
        <v>5854</v>
      </c>
    </row>
    <row r="3620" s="2" customFormat="1" ht="16.5" customHeight="1">
      <c r="A3620" s="41"/>
      <c r="B3620" s="42"/>
      <c r="C3620" s="278" t="s">
        <v>5855</v>
      </c>
      <c r="D3620" s="278" t="s">
        <v>296</v>
      </c>
      <c r="E3620" s="279" t="s">
        <v>5856</v>
      </c>
      <c r="F3620" s="280" t="s">
        <v>5857</v>
      </c>
      <c r="G3620" s="281" t="s">
        <v>420</v>
      </c>
      <c r="H3620" s="282">
        <v>2</v>
      </c>
      <c r="I3620" s="283"/>
      <c r="J3620" s="284">
        <f>ROUND(I3620*H3620,2)</f>
        <v>0</v>
      </c>
      <c r="K3620" s="280" t="s">
        <v>19</v>
      </c>
      <c r="L3620" s="285"/>
      <c r="M3620" s="286" t="s">
        <v>19</v>
      </c>
      <c r="N3620" s="287" t="s">
        <v>42</v>
      </c>
      <c r="O3620" s="87"/>
      <c r="P3620" s="225">
        <f>O3620*H3620</f>
        <v>0</v>
      </c>
      <c r="Q3620" s="225">
        <v>0.051999999999999998</v>
      </c>
      <c r="R3620" s="225">
        <f>Q3620*H3620</f>
        <v>0.104</v>
      </c>
      <c r="S3620" s="225">
        <v>0</v>
      </c>
      <c r="T3620" s="226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7" t="s">
        <v>410</v>
      </c>
      <c r="AT3620" s="227" t="s">
        <v>296</v>
      </c>
      <c r="AU3620" s="227" t="s">
        <v>80</v>
      </c>
      <c r="AY3620" s="20" t="s">
        <v>181</v>
      </c>
      <c r="BE3620" s="228">
        <f>IF(N3620="základní",J3620,0)</f>
        <v>0</v>
      </c>
      <c r="BF3620" s="228">
        <f>IF(N3620="snížená",J3620,0)</f>
        <v>0</v>
      </c>
      <c r="BG3620" s="228">
        <f>IF(N3620="zákl. přenesená",J3620,0)</f>
        <v>0</v>
      </c>
      <c r="BH3620" s="228">
        <f>IF(N3620="sníž. přenesená",J3620,0)</f>
        <v>0</v>
      </c>
      <c r="BI3620" s="228">
        <f>IF(N3620="nulová",J3620,0)</f>
        <v>0</v>
      </c>
      <c r="BJ3620" s="20" t="s">
        <v>78</v>
      </c>
      <c r="BK3620" s="228">
        <f>ROUND(I3620*H3620,2)</f>
        <v>0</v>
      </c>
      <c r="BL3620" s="20" t="s">
        <v>308</v>
      </c>
      <c r="BM3620" s="227" t="s">
        <v>5858</v>
      </c>
    </row>
    <row r="3621" s="2" customFormat="1" ht="16.5" customHeight="1">
      <c r="A3621" s="41"/>
      <c r="B3621" s="42"/>
      <c r="C3621" s="216" t="s">
        <v>5859</v>
      </c>
      <c r="D3621" s="216" t="s">
        <v>183</v>
      </c>
      <c r="E3621" s="217" t="s">
        <v>5860</v>
      </c>
      <c r="F3621" s="218" t="s">
        <v>5861</v>
      </c>
      <c r="G3621" s="219" t="s">
        <v>283</v>
      </c>
      <c r="H3621" s="220">
        <v>9.8849999999999998</v>
      </c>
      <c r="I3621" s="221"/>
      <c r="J3621" s="222">
        <f>ROUND(I3621*H3621,2)</f>
        <v>0</v>
      </c>
      <c r="K3621" s="218" t="s">
        <v>187</v>
      </c>
      <c r="L3621" s="47"/>
      <c r="M3621" s="223" t="s">
        <v>19</v>
      </c>
      <c r="N3621" s="224" t="s">
        <v>42</v>
      </c>
      <c r="O3621" s="87"/>
      <c r="P3621" s="225">
        <f>O3621*H3621</f>
        <v>0</v>
      </c>
      <c r="Q3621" s="225">
        <v>9.0000000000000006E-05</v>
      </c>
      <c r="R3621" s="225">
        <f>Q3621*H3621</f>
        <v>0.00088965000000000008</v>
      </c>
      <c r="S3621" s="225">
        <v>0</v>
      </c>
      <c r="T3621" s="226">
        <f>S3621*H3621</f>
        <v>0</v>
      </c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R3621" s="227" t="s">
        <v>308</v>
      </c>
      <c r="AT3621" s="227" t="s">
        <v>183</v>
      </c>
      <c r="AU3621" s="227" t="s">
        <v>80</v>
      </c>
      <c r="AY3621" s="20" t="s">
        <v>181</v>
      </c>
      <c r="BE3621" s="228">
        <f>IF(N3621="základní",J3621,0)</f>
        <v>0</v>
      </c>
      <c r="BF3621" s="228">
        <f>IF(N3621="snížená",J3621,0)</f>
        <v>0</v>
      </c>
      <c r="BG3621" s="228">
        <f>IF(N3621="zákl. přenesená",J3621,0)</f>
        <v>0</v>
      </c>
      <c r="BH3621" s="228">
        <f>IF(N3621="sníž. přenesená",J3621,0)</f>
        <v>0</v>
      </c>
      <c r="BI3621" s="228">
        <f>IF(N3621="nulová",J3621,0)</f>
        <v>0</v>
      </c>
      <c r="BJ3621" s="20" t="s">
        <v>78</v>
      </c>
      <c r="BK3621" s="228">
        <f>ROUND(I3621*H3621,2)</f>
        <v>0</v>
      </c>
      <c r="BL3621" s="20" t="s">
        <v>308</v>
      </c>
      <c r="BM3621" s="227" t="s">
        <v>5862</v>
      </c>
    </row>
    <row r="3622" s="2" customFormat="1">
      <c r="A3622" s="41"/>
      <c r="B3622" s="42"/>
      <c r="C3622" s="43"/>
      <c r="D3622" s="229" t="s">
        <v>190</v>
      </c>
      <c r="E3622" s="43"/>
      <c r="F3622" s="230" t="s">
        <v>5863</v>
      </c>
      <c r="G3622" s="43"/>
      <c r="H3622" s="43"/>
      <c r="I3622" s="231"/>
      <c r="J3622" s="43"/>
      <c r="K3622" s="43"/>
      <c r="L3622" s="47"/>
      <c r="M3622" s="232"/>
      <c r="N3622" s="233"/>
      <c r="O3622" s="87"/>
      <c r="P3622" s="87"/>
      <c r="Q3622" s="87"/>
      <c r="R3622" s="87"/>
      <c r="S3622" s="87"/>
      <c r="T3622" s="88"/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T3622" s="20" t="s">
        <v>190</v>
      </c>
      <c r="AU3622" s="20" t="s">
        <v>80</v>
      </c>
    </row>
    <row r="3623" s="14" customFormat="1">
      <c r="A3623" s="14"/>
      <c r="B3623" s="245"/>
      <c r="C3623" s="246"/>
      <c r="D3623" s="236" t="s">
        <v>192</v>
      </c>
      <c r="E3623" s="247" t="s">
        <v>19</v>
      </c>
      <c r="F3623" s="248" t="s">
        <v>5864</v>
      </c>
      <c r="G3623" s="246"/>
      <c r="H3623" s="249">
        <v>9.8847269999999998</v>
      </c>
      <c r="I3623" s="250"/>
      <c r="J3623" s="246"/>
      <c r="K3623" s="246"/>
      <c r="L3623" s="251"/>
      <c r="M3623" s="252"/>
      <c r="N3623" s="253"/>
      <c r="O3623" s="253"/>
      <c r="P3623" s="253"/>
      <c r="Q3623" s="253"/>
      <c r="R3623" s="253"/>
      <c r="S3623" s="253"/>
      <c r="T3623" s="25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55" t="s">
        <v>192</v>
      </c>
      <c r="AU3623" s="255" t="s">
        <v>80</v>
      </c>
      <c r="AV3623" s="14" t="s">
        <v>80</v>
      </c>
      <c r="AW3623" s="14" t="s">
        <v>194</v>
      </c>
      <c r="AX3623" s="14" t="s">
        <v>71</v>
      </c>
      <c r="AY3623" s="255" t="s">
        <v>181</v>
      </c>
    </row>
    <row r="3624" s="2" customFormat="1" ht="24.15" customHeight="1">
      <c r="A3624" s="41"/>
      <c r="B3624" s="42"/>
      <c r="C3624" s="278" t="s">
        <v>5865</v>
      </c>
      <c r="D3624" s="278" t="s">
        <v>296</v>
      </c>
      <c r="E3624" s="279" t="s">
        <v>5866</v>
      </c>
      <c r="F3624" s="280" t="s">
        <v>5867</v>
      </c>
      <c r="G3624" s="281" t="s">
        <v>420</v>
      </c>
      <c r="H3624" s="282">
        <v>1</v>
      </c>
      <c r="I3624" s="283"/>
      <c r="J3624" s="284">
        <f>ROUND(I3624*H3624,2)</f>
        <v>0</v>
      </c>
      <c r="K3624" s="280" t="s">
        <v>19</v>
      </c>
      <c r="L3624" s="285"/>
      <c r="M3624" s="286" t="s">
        <v>19</v>
      </c>
      <c r="N3624" s="287" t="s">
        <v>42</v>
      </c>
      <c r="O3624" s="87"/>
      <c r="P3624" s="225">
        <f>O3624*H3624</f>
        <v>0</v>
      </c>
      <c r="Q3624" s="225">
        <v>0.22770000000000001</v>
      </c>
      <c r="R3624" s="225">
        <f>Q3624*H3624</f>
        <v>0.22770000000000001</v>
      </c>
      <c r="S3624" s="225">
        <v>0</v>
      </c>
      <c r="T3624" s="226">
        <f>S3624*H3624</f>
        <v>0</v>
      </c>
      <c r="U3624" s="41"/>
      <c r="V3624" s="41"/>
      <c r="W3624" s="41"/>
      <c r="X3624" s="41"/>
      <c r="Y3624" s="41"/>
      <c r="Z3624" s="41"/>
      <c r="AA3624" s="41"/>
      <c r="AB3624" s="41"/>
      <c r="AC3624" s="41"/>
      <c r="AD3624" s="41"/>
      <c r="AE3624" s="41"/>
      <c r="AR3624" s="227" t="s">
        <v>410</v>
      </c>
      <c r="AT3624" s="227" t="s">
        <v>296</v>
      </c>
      <c r="AU3624" s="227" t="s">
        <v>80</v>
      </c>
      <c r="AY3624" s="20" t="s">
        <v>181</v>
      </c>
      <c r="BE3624" s="228">
        <f>IF(N3624="základní",J3624,0)</f>
        <v>0</v>
      </c>
      <c r="BF3624" s="228">
        <f>IF(N3624="snížená",J3624,0)</f>
        <v>0</v>
      </c>
      <c r="BG3624" s="228">
        <f>IF(N3624="zákl. přenesená",J3624,0)</f>
        <v>0</v>
      </c>
      <c r="BH3624" s="228">
        <f>IF(N3624="sníž. přenesená",J3624,0)</f>
        <v>0</v>
      </c>
      <c r="BI3624" s="228">
        <f>IF(N3624="nulová",J3624,0)</f>
        <v>0</v>
      </c>
      <c r="BJ3624" s="20" t="s">
        <v>78</v>
      </c>
      <c r="BK3624" s="228">
        <f>ROUND(I3624*H3624,2)</f>
        <v>0</v>
      </c>
      <c r="BL3624" s="20" t="s">
        <v>308</v>
      </c>
      <c r="BM3624" s="227" t="s">
        <v>5868</v>
      </c>
    </row>
    <row r="3625" s="2" customFormat="1" ht="24.15" customHeight="1">
      <c r="A3625" s="41"/>
      <c r="B3625" s="42"/>
      <c r="C3625" s="216" t="s">
        <v>5869</v>
      </c>
      <c r="D3625" s="216" t="s">
        <v>183</v>
      </c>
      <c r="E3625" s="217" t="s">
        <v>5870</v>
      </c>
      <c r="F3625" s="218" t="s">
        <v>5871</v>
      </c>
      <c r="G3625" s="219" t="s">
        <v>2255</v>
      </c>
      <c r="H3625" s="220">
        <v>1</v>
      </c>
      <c r="I3625" s="221"/>
      <c r="J3625" s="222">
        <f>ROUND(I3625*H3625,2)</f>
        <v>0</v>
      </c>
      <c r="K3625" s="218" t="s">
        <v>19</v>
      </c>
      <c r="L3625" s="47"/>
      <c r="M3625" s="223" t="s">
        <v>19</v>
      </c>
      <c r="N3625" s="224" t="s">
        <v>42</v>
      </c>
      <c r="O3625" s="87"/>
      <c r="P3625" s="225">
        <f>O3625*H3625</f>
        <v>0</v>
      </c>
      <c r="Q3625" s="225">
        <v>0.247</v>
      </c>
      <c r="R3625" s="225">
        <f>Q3625*H3625</f>
        <v>0.247</v>
      </c>
      <c r="S3625" s="225">
        <v>0</v>
      </c>
      <c r="T3625" s="226">
        <f>S3625*H3625</f>
        <v>0</v>
      </c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R3625" s="227" t="s">
        <v>308</v>
      </c>
      <c r="AT3625" s="227" t="s">
        <v>183</v>
      </c>
      <c r="AU3625" s="227" t="s">
        <v>80</v>
      </c>
      <c r="AY3625" s="20" t="s">
        <v>181</v>
      </c>
      <c r="BE3625" s="228">
        <f>IF(N3625="základní",J3625,0)</f>
        <v>0</v>
      </c>
      <c r="BF3625" s="228">
        <f>IF(N3625="snížená",J3625,0)</f>
        <v>0</v>
      </c>
      <c r="BG3625" s="228">
        <f>IF(N3625="zákl. přenesená",J3625,0)</f>
        <v>0</v>
      </c>
      <c r="BH3625" s="228">
        <f>IF(N3625="sníž. přenesená",J3625,0)</f>
        <v>0</v>
      </c>
      <c r="BI3625" s="228">
        <f>IF(N3625="nulová",J3625,0)</f>
        <v>0</v>
      </c>
      <c r="BJ3625" s="20" t="s">
        <v>78</v>
      </c>
      <c r="BK3625" s="228">
        <f>ROUND(I3625*H3625,2)</f>
        <v>0</v>
      </c>
      <c r="BL3625" s="20" t="s">
        <v>308</v>
      </c>
      <c r="BM3625" s="227" t="s">
        <v>5872</v>
      </c>
    </row>
    <row r="3626" s="2" customFormat="1" ht="24.15" customHeight="1">
      <c r="A3626" s="41"/>
      <c r="B3626" s="42"/>
      <c r="C3626" s="216" t="s">
        <v>5873</v>
      </c>
      <c r="D3626" s="216" t="s">
        <v>183</v>
      </c>
      <c r="E3626" s="217" t="s">
        <v>5874</v>
      </c>
      <c r="F3626" s="218" t="s">
        <v>5875</v>
      </c>
      <c r="G3626" s="219" t="s">
        <v>2255</v>
      </c>
      <c r="H3626" s="220">
        <v>1</v>
      </c>
      <c r="I3626" s="221"/>
      <c r="J3626" s="222">
        <f>ROUND(I3626*H3626,2)</f>
        <v>0</v>
      </c>
      <c r="K3626" s="218" t="s">
        <v>19</v>
      </c>
      <c r="L3626" s="47"/>
      <c r="M3626" s="223" t="s">
        <v>19</v>
      </c>
      <c r="N3626" s="224" t="s">
        <v>42</v>
      </c>
      <c r="O3626" s="87"/>
      <c r="P3626" s="225">
        <f>O3626*H3626</f>
        <v>0</v>
      </c>
      <c r="Q3626" s="225">
        <v>0.54700000000000004</v>
      </c>
      <c r="R3626" s="225">
        <f>Q3626*H3626</f>
        <v>0.54700000000000004</v>
      </c>
      <c r="S3626" s="225">
        <v>0</v>
      </c>
      <c r="T3626" s="226">
        <f>S3626*H3626</f>
        <v>0</v>
      </c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R3626" s="227" t="s">
        <v>308</v>
      </c>
      <c r="AT3626" s="227" t="s">
        <v>183</v>
      </c>
      <c r="AU3626" s="227" t="s">
        <v>80</v>
      </c>
      <c r="AY3626" s="20" t="s">
        <v>181</v>
      </c>
      <c r="BE3626" s="228">
        <f>IF(N3626="základní",J3626,0)</f>
        <v>0</v>
      </c>
      <c r="BF3626" s="228">
        <f>IF(N3626="snížená",J3626,0)</f>
        <v>0</v>
      </c>
      <c r="BG3626" s="228">
        <f>IF(N3626="zákl. přenesená",J3626,0)</f>
        <v>0</v>
      </c>
      <c r="BH3626" s="228">
        <f>IF(N3626="sníž. přenesená",J3626,0)</f>
        <v>0</v>
      </c>
      <c r="BI3626" s="228">
        <f>IF(N3626="nulová",J3626,0)</f>
        <v>0</v>
      </c>
      <c r="BJ3626" s="20" t="s">
        <v>78</v>
      </c>
      <c r="BK3626" s="228">
        <f>ROUND(I3626*H3626,2)</f>
        <v>0</v>
      </c>
      <c r="BL3626" s="20" t="s">
        <v>308</v>
      </c>
      <c r="BM3626" s="227" t="s">
        <v>5876</v>
      </c>
    </row>
    <row r="3627" s="2" customFormat="1" ht="24.15" customHeight="1">
      <c r="A3627" s="41"/>
      <c r="B3627" s="42"/>
      <c r="C3627" s="216" t="s">
        <v>5877</v>
      </c>
      <c r="D3627" s="216" t="s">
        <v>183</v>
      </c>
      <c r="E3627" s="217" t="s">
        <v>5878</v>
      </c>
      <c r="F3627" s="218" t="s">
        <v>5879</v>
      </c>
      <c r="G3627" s="219" t="s">
        <v>2255</v>
      </c>
      <c r="H3627" s="220">
        <v>1</v>
      </c>
      <c r="I3627" s="221"/>
      <c r="J3627" s="222">
        <f>ROUND(I3627*H3627,2)</f>
        <v>0</v>
      </c>
      <c r="K3627" s="218" t="s">
        <v>19</v>
      </c>
      <c r="L3627" s="47"/>
      <c r="M3627" s="223" t="s">
        <v>19</v>
      </c>
      <c r="N3627" s="224" t="s">
        <v>42</v>
      </c>
      <c r="O3627" s="87"/>
      <c r="P3627" s="225">
        <f>O3627*H3627</f>
        <v>0</v>
      </c>
      <c r="Q3627" s="225">
        <v>0.248</v>
      </c>
      <c r="R3627" s="225">
        <f>Q3627*H3627</f>
        <v>0.248</v>
      </c>
      <c r="S3627" s="225">
        <v>0</v>
      </c>
      <c r="T3627" s="226">
        <f>S3627*H3627</f>
        <v>0</v>
      </c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R3627" s="227" t="s">
        <v>308</v>
      </c>
      <c r="AT3627" s="227" t="s">
        <v>183</v>
      </c>
      <c r="AU3627" s="227" t="s">
        <v>80</v>
      </c>
      <c r="AY3627" s="20" t="s">
        <v>181</v>
      </c>
      <c r="BE3627" s="228">
        <f>IF(N3627="základní",J3627,0)</f>
        <v>0</v>
      </c>
      <c r="BF3627" s="228">
        <f>IF(N3627="snížená",J3627,0)</f>
        <v>0</v>
      </c>
      <c r="BG3627" s="228">
        <f>IF(N3627="zákl. přenesená",J3627,0)</f>
        <v>0</v>
      </c>
      <c r="BH3627" s="228">
        <f>IF(N3627="sníž. přenesená",J3627,0)</f>
        <v>0</v>
      </c>
      <c r="BI3627" s="228">
        <f>IF(N3627="nulová",J3627,0)</f>
        <v>0</v>
      </c>
      <c r="BJ3627" s="20" t="s">
        <v>78</v>
      </c>
      <c r="BK3627" s="228">
        <f>ROUND(I3627*H3627,2)</f>
        <v>0</v>
      </c>
      <c r="BL3627" s="20" t="s">
        <v>308</v>
      </c>
      <c r="BM3627" s="227" t="s">
        <v>5880</v>
      </c>
    </row>
    <row r="3628" s="2" customFormat="1" ht="24.15" customHeight="1">
      <c r="A3628" s="41"/>
      <c r="B3628" s="42"/>
      <c r="C3628" s="216" t="s">
        <v>5881</v>
      </c>
      <c r="D3628" s="216" t="s">
        <v>183</v>
      </c>
      <c r="E3628" s="217" t="s">
        <v>5882</v>
      </c>
      <c r="F3628" s="218" t="s">
        <v>5883</v>
      </c>
      <c r="G3628" s="219" t="s">
        <v>2255</v>
      </c>
      <c r="H3628" s="220">
        <v>1</v>
      </c>
      <c r="I3628" s="221"/>
      <c r="J3628" s="222">
        <f>ROUND(I3628*H3628,2)</f>
        <v>0</v>
      </c>
      <c r="K3628" s="218" t="s">
        <v>19</v>
      </c>
      <c r="L3628" s="47"/>
      <c r="M3628" s="223" t="s">
        <v>19</v>
      </c>
      <c r="N3628" s="224" t="s">
        <v>42</v>
      </c>
      <c r="O3628" s="87"/>
      <c r="P3628" s="225">
        <f>O3628*H3628</f>
        <v>0</v>
      </c>
      <c r="Q3628" s="225">
        <v>0.22700000000000001</v>
      </c>
      <c r="R3628" s="225">
        <f>Q3628*H3628</f>
        <v>0.22700000000000001</v>
      </c>
      <c r="S3628" s="225">
        <v>0</v>
      </c>
      <c r="T3628" s="226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308</v>
      </c>
      <c r="AT3628" s="227" t="s">
        <v>183</v>
      </c>
      <c r="AU3628" s="227" t="s">
        <v>80</v>
      </c>
      <c r="AY3628" s="20" t="s">
        <v>181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308</v>
      </c>
      <c r="BM3628" s="227" t="s">
        <v>5884</v>
      </c>
    </row>
    <row r="3629" s="2" customFormat="1" ht="16.5" customHeight="1">
      <c r="A3629" s="41"/>
      <c r="B3629" s="42"/>
      <c r="C3629" s="216" t="s">
        <v>5885</v>
      </c>
      <c r="D3629" s="216" t="s">
        <v>183</v>
      </c>
      <c r="E3629" s="217" t="s">
        <v>5886</v>
      </c>
      <c r="F3629" s="218" t="s">
        <v>5887</v>
      </c>
      <c r="G3629" s="219" t="s">
        <v>2255</v>
      </c>
      <c r="H3629" s="220">
        <v>1</v>
      </c>
      <c r="I3629" s="221"/>
      <c r="J3629" s="222">
        <f>ROUND(I3629*H3629,2)</f>
        <v>0</v>
      </c>
      <c r="K3629" s="218" t="s">
        <v>19</v>
      </c>
      <c r="L3629" s="47"/>
      <c r="M3629" s="223" t="s">
        <v>19</v>
      </c>
      <c r="N3629" s="224" t="s">
        <v>42</v>
      </c>
      <c r="O3629" s="87"/>
      <c r="P3629" s="225">
        <f>O3629*H3629</f>
        <v>0</v>
      </c>
      <c r="Q3629" s="225">
        <v>0</v>
      </c>
      <c r="R3629" s="225">
        <f>Q3629*H3629</f>
        <v>0</v>
      </c>
      <c r="S3629" s="225">
        <v>0.20000000000000001</v>
      </c>
      <c r="T3629" s="226">
        <f>S3629*H3629</f>
        <v>0.20000000000000001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308</v>
      </c>
      <c r="AT3629" s="227" t="s">
        <v>183</v>
      </c>
      <c r="AU3629" s="227" t="s">
        <v>80</v>
      </c>
      <c r="AY3629" s="20" t="s">
        <v>181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308</v>
      </c>
      <c r="BM3629" s="227" t="s">
        <v>5888</v>
      </c>
    </row>
    <row r="3630" s="2" customFormat="1" ht="24.15" customHeight="1">
      <c r="A3630" s="41"/>
      <c r="B3630" s="42"/>
      <c r="C3630" s="216" t="s">
        <v>5889</v>
      </c>
      <c r="D3630" s="216" t="s">
        <v>183</v>
      </c>
      <c r="E3630" s="217" t="s">
        <v>5890</v>
      </c>
      <c r="F3630" s="218" t="s">
        <v>5891</v>
      </c>
      <c r="G3630" s="219" t="s">
        <v>5892</v>
      </c>
      <c r="H3630" s="220">
        <v>8.8000000000000007</v>
      </c>
      <c r="I3630" s="221"/>
      <c r="J3630" s="222">
        <f>ROUND(I3630*H3630,2)</f>
        <v>0</v>
      </c>
      <c r="K3630" s="218" t="s">
        <v>187</v>
      </c>
      <c r="L3630" s="47"/>
      <c r="M3630" s="223" t="s">
        <v>19</v>
      </c>
      <c r="N3630" s="224" t="s">
        <v>42</v>
      </c>
      <c r="O3630" s="87"/>
      <c r="P3630" s="225">
        <f>O3630*H3630</f>
        <v>0</v>
      </c>
      <c r="Q3630" s="225">
        <v>6.0000000000000002E-05</v>
      </c>
      <c r="R3630" s="225">
        <f>Q3630*H3630</f>
        <v>0.00052800000000000004</v>
      </c>
      <c r="S3630" s="225">
        <v>0</v>
      </c>
      <c r="T3630" s="226">
        <f>S3630*H3630</f>
        <v>0</v>
      </c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R3630" s="227" t="s">
        <v>308</v>
      </c>
      <c r="AT3630" s="227" t="s">
        <v>183</v>
      </c>
      <c r="AU3630" s="227" t="s">
        <v>80</v>
      </c>
      <c r="AY3630" s="20" t="s">
        <v>181</v>
      </c>
      <c r="BE3630" s="228">
        <f>IF(N3630="základní",J3630,0)</f>
        <v>0</v>
      </c>
      <c r="BF3630" s="228">
        <f>IF(N3630="snížená",J3630,0)</f>
        <v>0</v>
      </c>
      <c r="BG3630" s="228">
        <f>IF(N3630="zákl. přenesená",J3630,0)</f>
        <v>0</v>
      </c>
      <c r="BH3630" s="228">
        <f>IF(N3630="sníž. přenesená",J3630,0)</f>
        <v>0</v>
      </c>
      <c r="BI3630" s="228">
        <f>IF(N3630="nulová",J3630,0)</f>
        <v>0</v>
      </c>
      <c r="BJ3630" s="20" t="s">
        <v>78</v>
      </c>
      <c r="BK3630" s="228">
        <f>ROUND(I3630*H3630,2)</f>
        <v>0</v>
      </c>
      <c r="BL3630" s="20" t="s">
        <v>308</v>
      </c>
      <c r="BM3630" s="227" t="s">
        <v>5893</v>
      </c>
    </row>
    <row r="3631" s="2" customFormat="1">
      <c r="A3631" s="41"/>
      <c r="B3631" s="42"/>
      <c r="C3631" s="43"/>
      <c r="D3631" s="229" t="s">
        <v>190</v>
      </c>
      <c r="E3631" s="43"/>
      <c r="F3631" s="230" t="s">
        <v>5894</v>
      </c>
      <c r="G3631" s="43"/>
      <c r="H3631" s="43"/>
      <c r="I3631" s="231"/>
      <c r="J3631" s="43"/>
      <c r="K3631" s="43"/>
      <c r="L3631" s="47"/>
      <c r="M3631" s="232"/>
      <c r="N3631" s="233"/>
      <c r="O3631" s="87"/>
      <c r="P3631" s="87"/>
      <c r="Q3631" s="87"/>
      <c r="R3631" s="87"/>
      <c r="S3631" s="87"/>
      <c r="T3631" s="88"/>
      <c r="U3631" s="41"/>
      <c r="V3631" s="41"/>
      <c r="W3631" s="41"/>
      <c r="X3631" s="41"/>
      <c r="Y3631" s="41"/>
      <c r="Z3631" s="41"/>
      <c r="AA3631" s="41"/>
      <c r="AB3631" s="41"/>
      <c r="AC3631" s="41"/>
      <c r="AD3631" s="41"/>
      <c r="AE3631" s="41"/>
      <c r="AT3631" s="20" t="s">
        <v>190</v>
      </c>
      <c r="AU3631" s="20" t="s">
        <v>80</v>
      </c>
    </row>
    <row r="3632" s="14" customFormat="1">
      <c r="A3632" s="14"/>
      <c r="B3632" s="245"/>
      <c r="C3632" s="246"/>
      <c r="D3632" s="236" t="s">
        <v>192</v>
      </c>
      <c r="E3632" s="247" t="s">
        <v>19</v>
      </c>
      <c r="F3632" s="248" t="s">
        <v>5895</v>
      </c>
      <c r="G3632" s="246"/>
      <c r="H3632" s="249">
        <v>8.8000000000000007</v>
      </c>
      <c r="I3632" s="250"/>
      <c r="J3632" s="246"/>
      <c r="K3632" s="246"/>
      <c r="L3632" s="251"/>
      <c r="M3632" s="252"/>
      <c r="N3632" s="253"/>
      <c r="O3632" s="253"/>
      <c r="P3632" s="253"/>
      <c r="Q3632" s="253"/>
      <c r="R3632" s="253"/>
      <c r="S3632" s="253"/>
      <c r="T3632" s="25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5" t="s">
        <v>192</v>
      </c>
      <c r="AU3632" s="255" t="s">
        <v>80</v>
      </c>
      <c r="AV3632" s="14" t="s">
        <v>80</v>
      </c>
      <c r="AW3632" s="14" t="s">
        <v>194</v>
      </c>
      <c r="AX3632" s="14" t="s">
        <v>71</v>
      </c>
      <c r="AY3632" s="255" t="s">
        <v>181</v>
      </c>
    </row>
    <row r="3633" s="2" customFormat="1" ht="21.75" customHeight="1">
      <c r="A3633" s="41"/>
      <c r="B3633" s="42"/>
      <c r="C3633" s="278" t="s">
        <v>5896</v>
      </c>
      <c r="D3633" s="278" t="s">
        <v>296</v>
      </c>
      <c r="E3633" s="279" t="s">
        <v>5897</v>
      </c>
      <c r="F3633" s="280" t="s">
        <v>5898</v>
      </c>
      <c r="G3633" s="281" t="s">
        <v>420</v>
      </c>
      <c r="H3633" s="282">
        <v>1</v>
      </c>
      <c r="I3633" s="283"/>
      <c r="J3633" s="284">
        <f>ROUND(I3633*H3633,2)</f>
        <v>0</v>
      </c>
      <c r="K3633" s="280" t="s">
        <v>19</v>
      </c>
      <c r="L3633" s="285"/>
      <c r="M3633" s="286" t="s">
        <v>19</v>
      </c>
      <c r="N3633" s="287" t="s">
        <v>42</v>
      </c>
      <c r="O3633" s="87"/>
      <c r="P3633" s="225">
        <f>O3633*H3633</f>
        <v>0</v>
      </c>
      <c r="Q3633" s="225">
        <v>0.0088000000000000005</v>
      </c>
      <c r="R3633" s="225">
        <f>Q3633*H3633</f>
        <v>0.0088000000000000005</v>
      </c>
      <c r="S3633" s="225">
        <v>0</v>
      </c>
      <c r="T3633" s="226">
        <f>S3633*H3633</f>
        <v>0</v>
      </c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R3633" s="227" t="s">
        <v>410</v>
      </c>
      <c r="AT3633" s="227" t="s">
        <v>296</v>
      </c>
      <c r="AU3633" s="227" t="s">
        <v>80</v>
      </c>
      <c r="AY3633" s="20" t="s">
        <v>181</v>
      </c>
      <c r="BE3633" s="228">
        <f>IF(N3633="základní",J3633,0)</f>
        <v>0</v>
      </c>
      <c r="BF3633" s="228">
        <f>IF(N3633="snížená",J3633,0)</f>
        <v>0</v>
      </c>
      <c r="BG3633" s="228">
        <f>IF(N3633="zákl. přenesená",J3633,0)</f>
        <v>0</v>
      </c>
      <c r="BH3633" s="228">
        <f>IF(N3633="sníž. přenesená",J3633,0)</f>
        <v>0</v>
      </c>
      <c r="BI3633" s="228">
        <f>IF(N3633="nulová",J3633,0)</f>
        <v>0</v>
      </c>
      <c r="BJ3633" s="20" t="s">
        <v>78</v>
      </c>
      <c r="BK3633" s="228">
        <f>ROUND(I3633*H3633,2)</f>
        <v>0</v>
      </c>
      <c r="BL3633" s="20" t="s">
        <v>308</v>
      </c>
      <c r="BM3633" s="227" t="s">
        <v>5899</v>
      </c>
    </row>
    <row r="3634" s="2" customFormat="1" ht="24.15" customHeight="1">
      <c r="A3634" s="41"/>
      <c r="B3634" s="42"/>
      <c r="C3634" s="216" t="s">
        <v>5900</v>
      </c>
      <c r="D3634" s="216" t="s">
        <v>183</v>
      </c>
      <c r="E3634" s="217" t="s">
        <v>5901</v>
      </c>
      <c r="F3634" s="218" t="s">
        <v>5902</v>
      </c>
      <c r="G3634" s="219" t="s">
        <v>5892</v>
      </c>
      <c r="H3634" s="220">
        <v>75.469999999999999</v>
      </c>
      <c r="I3634" s="221"/>
      <c r="J3634" s="222">
        <f>ROUND(I3634*H3634,2)</f>
        <v>0</v>
      </c>
      <c r="K3634" s="218" t="s">
        <v>187</v>
      </c>
      <c r="L3634" s="47"/>
      <c r="M3634" s="223" t="s">
        <v>19</v>
      </c>
      <c r="N3634" s="224" t="s">
        <v>42</v>
      </c>
      <c r="O3634" s="87"/>
      <c r="P3634" s="225">
        <f>O3634*H3634</f>
        <v>0</v>
      </c>
      <c r="Q3634" s="225">
        <v>5.0000000000000002E-05</v>
      </c>
      <c r="R3634" s="225">
        <f>Q3634*H3634</f>
        <v>0.0037734999999999999</v>
      </c>
      <c r="S3634" s="225">
        <v>0</v>
      </c>
      <c r="T3634" s="226">
        <f>S3634*H3634</f>
        <v>0</v>
      </c>
      <c r="U3634" s="41"/>
      <c r="V3634" s="41"/>
      <c r="W3634" s="41"/>
      <c r="X3634" s="41"/>
      <c r="Y3634" s="41"/>
      <c r="Z3634" s="41"/>
      <c r="AA3634" s="41"/>
      <c r="AB3634" s="41"/>
      <c r="AC3634" s="41"/>
      <c r="AD3634" s="41"/>
      <c r="AE3634" s="41"/>
      <c r="AR3634" s="227" t="s">
        <v>308</v>
      </c>
      <c r="AT3634" s="227" t="s">
        <v>183</v>
      </c>
      <c r="AU3634" s="227" t="s">
        <v>80</v>
      </c>
      <c r="AY3634" s="20" t="s">
        <v>181</v>
      </c>
      <c r="BE3634" s="228">
        <f>IF(N3634="základní",J3634,0)</f>
        <v>0</v>
      </c>
      <c r="BF3634" s="228">
        <f>IF(N3634="snížená",J3634,0)</f>
        <v>0</v>
      </c>
      <c r="BG3634" s="228">
        <f>IF(N3634="zákl. přenesená",J3634,0)</f>
        <v>0</v>
      </c>
      <c r="BH3634" s="228">
        <f>IF(N3634="sníž. přenesená",J3634,0)</f>
        <v>0</v>
      </c>
      <c r="BI3634" s="228">
        <f>IF(N3634="nulová",J3634,0)</f>
        <v>0</v>
      </c>
      <c r="BJ3634" s="20" t="s">
        <v>78</v>
      </c>
      <c r="BK3634" s="228">
        <f>ROUND(I3634*H3634,2)</f>
        <v>0</v>
      </c>
      <c r="BL3634" s="20" t="s">
        <v>308</v>
      </c>
      <c r="BM3634" s="227" t="s">
        <v>5903</v>
      </c>
    </row>
    <row r="3635" s="2" customFormat="1">
      <c r="A3635" s="41"/>
      <c r="B3635" s="42"/>
      <c r="C3635" s="43"/>
      <c r="D3635" s="229" t="s">
        <v>190</v>
      </c>
      <c r="E3635" s="43"/>
      <c r="F3635" s="230" t="s">
        <v>5904</v>
      </c>
      <c r="G3635" s="43"/>
      <c r="H3635" s="43"/>
      <c r="I3635" s="231"/>
      <c r="J3635" s="43"/>
      <c r="K3635" s="43"/>
      <c r="L3635" s="47"/>
      <c r="M3635" s="232"/>
      <c r="N3635" s="233"/>
      <c r="O3635" s="87"/>
      <c r="P3635" s="87"/>
      <c r="Q3635" s="87"/>
      <c r="R3635" s="87"/>
      <c r="S3635" s="87"/>
      <c r="T3635" s="88"/>
      <c r="U3635" s="41"/>
      <c r="V3635" s="41"/>
      <c r="W3635" s="41"/>
      <c r="X3635" s="41"/>
      <c r="Y3635" s="41"/>
      <c r="Z3635" s="41"/>
      <c r="AA3635" s="41"/>
      <c r="AB3635" s="41"/>
      <c r="AC3635" s="41"/>
      <c r="AD3635" s="41"/>
      <c r="AE3635" s="41"/>
      <c r="AT3635" s="20" t="s">
        <v>190</v>
      </c>
      <c r="AU3635" s="20" t="s">
        <v>80</v>
      </c>
    </row>
    <row r="3636" s="14" customFormat="1">
      <c r="A3636" s="14"/>
      <c r="B3636" s="245"/>
      <c r="C3636" s="246"/>
      <c r="D3636" s="236" t="s">
        <v>192</v>
      </c>
      <c r="E3636" s="247" t="s">
        <v>19</v>
      </c>
      <c r="F3636" s="248" t="s">
        <v>5905</v>
      </c>
      <c r="G3636" s="246"/>
      <c r="H3636" s="249">
        <v>75.469999999999999</v>
      </c>
      <c r="I3636" s="250"/>
      <c r="J3636" s="246"/>
      <c r="K3636" s="246"/>
      <c r="L3636" s="251"/>
      <c r="M3636" s="252"/>
      <c r="N3636" s="253"/>
      <c r="O3636" s="253"/>
      <c r="P3636" s="253"/>
      <c r="Q3636" s="253"/>
      <c r="R3636" s="253"/>
      <c r="S3636" s="253"/>
      <c r="T3636" s="25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5" t="s">
        <v>192</v>
      </c>
      <c r="AU3636" s="255" t="s">
        <v>80</v>
      </c>
      <c r="AV3636" s="14" t="s">
        <v>80</v>
      </c>
      <c r="AW3636" s="14" t="s">
        <v>194</v>
      </c>
      <c r="AX3636" s="14" t="s">
        <v>71</v>
      </c>
      <c r="AY3636" s="255" t="s">
        <v>181</v>
      </c>
    </row>
    <row r="3637" s="2" customFormat="1" ht="24.15" customHeight="1">
      <c r="A3637" s="41"/>
      <c r="B3637" s="42"/>
      <c r="C3637" s="278" t="s">
        <v>5906</v>
      </c>
      <c r="D3637" s="278" t="s">
        <v>296</v>
      </c>
      <c r="E3637" s="279" t="s">
        <v>5907</v>
      </c>
      <c r="F3637" s="280" t="s">
        <v>5908</v>
      </c>
      <c r="G3637" s="281" t="s">
        <v>2255</v>
      </c>
      <c r="H3637" s="282">
        <v>1</v>
      </c>
      <c r="I3637" s="283"/>
      <c r="J3637" s="284">
        <f>ROUND(I3637*H3637,2)</f>
        <v>0</v>
      </c>
      <c r="K3637" s="280" t="s">
        <v>19</v>
      </c>
      <c r="L3637" s="285"/>
      <c r="M3637" s="286" t="s">
        <v>19</v>
      </c>
      <c r="N3637" s="287" t="s">
        <v>42</v>
      </c>
      <c r="O3637" s="87"/>
      <c r="P3637" s="225">
        <f>O3637*H3637</f>
        <v>0</v>
      </c>
      <c r="Q3637" s="225">
        <v>0.080000000000000002</v>
      </c>
      <c r="R3637" s="225">
        <f>Q3637*H3637</f>
        <v>0.080000000000000002</v>
      </c>
      <c r="S3637" s="225">
        <v>0</v>
      </c>
      <c r="T3637" s="226">
        <f>S3637*H3637</f>
        <v>0</v>
      </c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R3637" s="227" t="s">
        <v>410</v>
      </c>
      <c r="AT3637" s="227" t="s">
        <v>296</v>
      </c>
      <c r="AU3637" s="227" t="s">
        <v>80</v>
      </c>
      <c r="AY3637" s="20" t="s">
        <v>181</v>
      </c>
      <c r="BE3637" s="228">
        <f>IF(N3637="základní",J3637,0)</f>
        <v>0</v>
      </c>
      <c r="BF3637" s="228">
        <f>IF(N3637="snížená",J3637,0)</f>
        <v>0</v>
      </c>
      <c r="BG3637" s="228">
        <f>IF(N3637="zákl. přenesená",J3637,0)</f>
        <v>0</v>
      </c>
      <c r="BH3637" s="228">
        <f>IF(N3637="sníž. přenesená",J3637,0)</f>
        <v>0</v>
      </c>
      <c r="BI3637" s="228">
        <f>IF(N3637="nulová",J3637,0)</f>
        <v>0</v>
      </c>
      <c r="BJ3637" s="20" t="s">
        <v>78</v>
      </c>
      <c r="BK3637" s="228">
        <f>ROUND(I3637*H3637,2)</f>
        <v>0</v>
      </c>
      <c r="BL3637" s="20" t="s">
        <v>308</v>
      </c>
      <c r="BM3637" s="227" t="s">
        <v>5909</v>
      </c>
    </row>
    <row r="3638" s="2" customFormat="1" ht="24.15" customHeight="1">
      <c r="A3638" s="41"/>
      <c r="B3638" s="42"/>
      <c r="C3638" s="216" t="s">
        <v>5910</v>
      </c>
      <c r="D3638" s="216" t="s">
        <v>183</v>
      </c>
      <c r="E3638" s="217" t="s">
        <v>5911</v>
      </c>
      <c r="F3638" s="218" t="s">
        <v>5912</v>
      </c>
      <c r="G3638" s="219" t="s">
        <v>5892</v>
      </c>
      <c r="H3638" s="220">
        <v>233.774</v>
      </c>
      <c r="I3638" s="221"/>
      <c r="J3638" s="222">
        <f>ROUND(I3638*H3638,2)</f>
        <v>0</v>
      </c>
      <c r="K3638" s="218" t="s">
        <v>187</v>
      </c>
      <c r="L3638" s="47"/>
      <c r="M3638" s="223" t="s">
        <v>19</v>
      </c>
      <c r="N3638" s="224" t="s">
        <v>42</v>
      </c>
      <c r="O3638" s="87"/>
      <c r="P3638" s="225">
        <f>O3638*H3638</f>
        <v>0</v>
      </c>
      <c r="Q3638" s="225">
        <v>5.0000000000000002E-05</v>
      </c>
      <c r="R3638" s="225">
        <f>Q3638*H3638</f>
        <v>0.0116887</v>
      </c>
      <c r="S3638" s="225">
        <v>0</v>
      </c>
      <c r="T3638" s="226">
        <f>S3638*H3638</f>
        <v>0</v>
      </c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R3638" s="227" t="s">
        <v>308</v>
      </c>
      <c r="AT3638" s="227" t="s">
        <v>183</v>
      </c>
      <c r="AU3638" s="227" t="s">
        <v>80</v>
      </c>
      <c r="AY3638" s="20" t="s">
        <v>181</v>
      </c>
      <c r="BE3638" s="228">
        <f>IF(N3638="základní",J3638,0)</f>
        <v>0</v>
      </c>
      <c r="BF3638" s="228">
        <f>IF(N3638="snížená",J3638,0)</f>
        <v>0</v>
      </c>
      <c r="BG3638" s="228">
        <f>IF(N3638="zákl. přenesená",J3638,0)</f>
        <v>0</v>
      </c>
      <c r="BH3638" s="228">
        <f>IF(N3638="sníž. přenesená",J3638,0)</f>
        <v>0</v>
      </c>
      <c r="BI3638" s="228">
        <f>IF(N3638="nulová",J3638,0)</f>
        <v>0</v>
      </c>
      <c r="BJ3638" s="20" t="s">
        <v>78</v>
      </c>
      <c r="BK3638" s="228">
        <f>ROUND(I3638*H3638,2)</f>
        <v>0</v>
      </c>
      <c r="BL3638" s="20" t="s">
        <v>308</v>
      </c>
      <c r="BM3638" s="227" t="s">
        <v>5913</v>
      </c>
    </row>
    <row r="3639" s="2" customFormat="1">
      <c r="A3639" s="41"/>
      <c r="B3639" s="42"/>
      <c r="C3639" s="43"/>
      <c r="D3639" s="229" t="s">
        <v>190</v>
      </c>
      <c r="E3639" s="43"/>
      <c r="F3639" s="230" t="s">
        <v>5914</v>
      </c>
      <c r="G3639" s="43"/>
      <c r="H3639" s="43"/>
      <c r="I3639" s="231"/>
      <c r="J3639" s="43"/>
      <c r="K3639" s="43"/>
      <c r="L3639" s="47"/>
      <c r="M3639" s="232"/>
      <c r="N3639" s="233"/>
      <c r="O3639" s="87"/>
      <c r="P3639" s="87"/>
      <c r="Q3639" s="87"/>
      <c r="R3639" s="87"/>
      <c r="S3639" s="87"/>
      <c r="T3639" s="88"/>
      <c r="U3639" s="41"/>
      <c r="V3639" s="41"/>
      <c r="W3639" s="41"/>
      <c r="X3639" s="41"/>
      <c r="Y3639" s="41"/>
      <c r="Z3639" s="41"/>
      <c r="AA3639" s="41"/>
      <c r="AB3639" s="41"/>
      <c r="AC3639" s="41"/>
      <c r="AD3639" s="41"/>
      <c r="AE3639" s="41"/>
      <c r="AT3639" s="20" t="s">
        <v>190</v>
      </c>
      <c r="AU3639" s="20" t="s">
        <v>80</v>
      </c>
    </row>
    <row r="3640" s="13" customFormat="1">
      <c r="A3640" s="13"/>
      <c r="B3640" s="234"/>
      <c r="C3640" s="235"/>
      <c r="D3640" s="236" t="s">
        <v>192</v>
      </c>
      <c r="E3640" s="237" t="s">
        <v>19</v>
      </c>
      <c r="F3640" s="238" t="s">
        <v>5915</v>
      </c>
      <c r="G3640" s="235"/>
      <c r="H3640" s="237" t="s">
        <v>19</v>
      </c>
      <c r="I3640" s="239"/>
      <c r="J3640" s="235"/>
      <c r="K3640" s="235"/>
      <c r="L3640" s="240"/>
      <c r="M3640" s="241"/>
      <c r="N3640" s="242"/>
      <c r="O3640" s="242"/>
      <c r="P3640" s="242"/>
      <c r="Q3640" s="242"/>
      <c r="R3640" s="242"/>
      <c r="S3640" s="242"/>
      <c r="T3640" s="24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44" t="s">
        <v>192</v>
      </c>
      <c r="AU3640" s="244" t="s">
        <v>80</v>
      </c>
      <c r="AV3640" s="13" t="s">
        <v>78</v>
      </c>
      <c r="AW3640" s="13" t="s">
        <v>194</v>
      </c>
      <c r="AX3640" s="13" t="s">
        <v>71</v>
      </c>
      <c r="AY3640" s="244" t="s">
        <v>181</v>
      </c>
    </row>
    <row r="3641" s="14" customFormat="1">
      <c r="A3641" s="14"/>
      <c r="B3641" s="245"/>
      <c r="C3641" s="246"/>
      <c r="D3641" s="236" t="s">
        <v>192</v>
      </c>
      <c r="E3641" s="247" t="s">
        <v>19</v>
      </c>
      <c r="F3641" s="248" t="s">
        <v>5916</v>
      </c>
      <c r="G3641" s="246"/>
      <c r="H3641" s="249">
        <v>107.214</v>
      </c>
      <c r="I3641" s="250"/>
      <c r="J3641" s="246"/>
      <c r="K3641" s="246"/>
      <c r="L3641" s="251"/>
      <c r="M3641" s="252"/>
      <c r="N3641" s="253"/>
      <c r="O3641" s="253"/>
      <c r="P3641" s="253"/>
      <c r="Q3641" s="253"/>
      <c r="R3641" s="253"/>
      <c r="S3641" s="253"/>
      <c r="T3641" s="25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55" t="s">
        <v>192</v>
      </c>
      <c r="AU3641" s="255" t="s">
        <v>80</v>
      </c>
      <c r="AV3641" s="14" t="s">
        <v>80</v>
      </c>
      <c r="AW3641" s="14" t="s">
        <v>194</v>
      </c>
      <c r="AX3641" s="14" t="s">
        <v>71</v>
      </c>
      <c r="AY3641" s="255" t="s">
        <v>181</v>
      </c>
    </row>
    <row r="3642" s="14" customFormat="1">
      <c r="A3642" s="14"/>
      <c r="B3642" s="245"/>
      <c r="C3642" s="246"/>
      <c r="D3642" s="236" t="s">
        <v>192</v>
      </c>
      <c r="E3642" s="247" t="s">
        <v>19</v>
      </c>
      <c r="F3642" s="248" t="s">
        <v>5917</v>
      </c>
      <c r="G3642" s="246"/>
      <c r="H3642" s="249">
        <v>12.560000000000001</v>
      </c>
      <c r="I3642" s="250"/>
      <c r="J3642" s="246"/>
      <c r="K3642" s="246"/>
      <c r="L3642" s="251"/>
      <c r="M3642" s="252"/>
      <c r="N3642" s="253"/>
      <c r="O3642" s="253"/>
      <c r="P3642" s="253"/>
      <c r="Q3642" s="253"/>
      <c r="R3642" s="253"/>
      <c r="S3642" s="253"/>
      <c r="T3642" s="25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5" t="s">
        <v>192</v>
      </c>
      <c r="AU3642" s="255" t="s">
        <v>80</v>
      </c>
      <c r="AV3642" s="14" t="s">
        <v>80</v>
      </c>
      <c r="AW3642" s="14" t="s">
        <v>194</v>
      </c>
      <c r="AX3642" s="14" t="s">
        <v>71</v>
      </c>
      <c r="AY3642" s="255" t="s">
        <v>181</v>
      </c>
    </row>
    <row r="3643" s="14" customFormat="1">
      <c r="A3643" s="14"/>
      <c r="B3643" s="245"/>
      <c r="C3643" s="246"/>
      <c r="D3643" s="236" t="s">
        <v>192</v>
      </c>
      <c r="E3643" s="247" t="s">
        <v>19</v>
      </c>
      <c r="F3643" s="248" t="s">
        <v>5918</v>
      </c>
      <c r="G3643" s="246"/>
      <c r="H3643" s="249">
        <v>114</v>
      </c>
      <c r="I3643" s="250"/>
      <c r="J3643" s="246"/>
      <c r="K3643" s="246"/>
      <c r="L3643" s="251"/>
      <c r="M3643" s="252"/>
      <c r="N3643" s="253"/>
      <c r="O3643" s="253"/>
      <c r="P3643" s="253"/>
      <c r="Q3643" s="253"/>
      <c r="R3643" s="253"/>
      <c r="S3643" s="253"/>
      <c r="T3643" s="25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T3643" s="255" t="s">
        <v>192</v>
      </c>
      <c r="AU3643" s="255" t="s">
        <v>80</v>
      </c>
      <c r="AV3643" s="14" t="s">
        <v>80</v>
      </c>
      <c r="AW3643" s="14" t="s">
        <v>194</v>
      </c>
      <c r="AX3643" s="14" t="s">
        <v>71</v>
      </c>
      <c r="AY3643" s="255" t="s">
        <v>181</v>
      </c>
    </row>
    <row r="3644" s="2" customFormat="1" ht="16.5" customHeight="1">
      <c r="A3644" s="41"/>
      <c r="B3644" s="42"/>
      <c r="C3644" s="278" t="s">
        <v>5919</v>
      </c>
      <c r="D3644" s="278" t="s">
        <v>296</v>
      </c>
      <c r="E3644" s="279" t="s">
        <v>5920</v>
      </c>
      <c r="F3644" s="280" t="s">
        <v>5921</v>
      </c>
      <c r="G3644" s="281" t="s">
        <v>420</v>
      </c>
      <c r="H3644" s="282">
        <v>1</v>
      </c>
      <c r="I3644" s="283"/>
      <c r="J3644" s="284">
        <f>ROUND(I3644*H3644,2)</f>
        <v>0</v>
      </c>
      <c r="K3644" s="280" t="s">
        <v>19</v>
      </c>
      <c r="L3644" s="285"/>
      <c r="M3644" s="286" t="s">
        <v>19</v>
      </c>
      <c r="N3644" s="287" t="s">
        <v>42</v>
      </c>
      <c r="O3644" s="87"/>
      <c r="P3644" s="225">
        <f>O3644*H3644</f>
        <v>0</v>
      </c>
      <c r="Q3644" s="225">
        <v>0.12</v>
      </c>
      <c r="R3644" s="225">
        <f>Q3644*H3644</f>
        <v>0.12</v>
      </c>
      <c r="S3644" s="225">
        <v>0</v>
      </c>
      <c r="T3644" s="226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7" t="s">
        <v>410</v>
      </c>
      <c r="AT3644" s="227" t="s">
        <v>296</v>
      </c>
      <c r="AU3644" s="227" t="s">
        <v>80</v>
      </c>
      <c r="AY3644" s="20" t="s">
        <v>181</v>
      </c>
      <c r="BE3644" s="228">
        <f>IF(N3644="základní",J3644,0)</f>
        <v>0</v>
      </c>
      <c r="BF3644" s="228">
        <f>IF(N3644="snížená",J3644,0)</f>
        <v>0</v>
      </c>
      <c r="BG3644" s="228">
        <f>IF(N3644="zákl. přenesená",J3644,0)</f>
        <v>0</v>
      </c>
      <c r="BH3644" s="228">
        <f>IF(N3644="sníž. přenesená",J3644,0)</f>
        <v>0</v>
      </c>
      <c r="BI3644" s="228">
        <f>IF(N3644="nulová",J3644,0)</f>
        <v>0</v>
      </c>
      <c r="BJ3644" s="20" t="s">
        <v>78</v>
      </c>
      <c r="BK3644" s="228">
        <f>ROUND(I3644*H3644,2)</f>
        <v>0</v>
      </c>
      <c r="BL3644" s="20" t="s">
        <v>308</v>
      </c>
      <c r="BM3644" s="227" t="s">
        <v>5922</v>
      </c>
    </row>
    <row r="3645" s="2" customFormat="1" ht="21.75" customHeight="1">
      <c r="A3645" s="41"/>
      <c r="B3645" s="42"/>
      <c r="C3645" s="278" t="s">
        <v>5923</v>
      </c>
      <c r="D3645" s="278" t="s">
        <v>296</v>
      </c>
      <c r="E3645" s="279" t="s">
        <v>5924</v>
      </c>
      <c r="F3645" s="280" t="s">
        <v>5925</v>
      </c>
      <c r="G3645" s="281" t="s">
        <v>420</v>
      </c>
      <c r="H3645" s="282">
        <v>1</v>
      </c>
      <c r="I3645" s="283"/>
      <c r="J3645" s="284">
        <f>ROUND(I3645*H3645,2)</f>
        <v>0</v>
      </c>
      <c r="K3645" s="280" t="s">
        <v>19</v>
      </c>
      <c r="L3645" s="285"/>
      <c r="M3645" s="286" t="s">
        <v>19</v>
      </c>
      <c r="N3645" s="287" t="s">
        <v>42</v>
      </c>
      <c r="O3645" s="87"/>
      <c r="P3645" s="225">
        <f>O3645*H3645</f>
        <v>0</v>
      </c>
      <c r="Q3645" s="225">
        <v>0.114</v>
      </c>
      <c r="R3645" s="225">
        <f>Q3645*H3645</f>
        <v>0.114</v>
      </c>
      <c r="S3645" s="225">
        <v>0</v>
      </c>
      <c r="T3645" s="226">
        <f>S3645*H3645</f>
        <v>0</v>
      </c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R3645" s="227" t="s">
        <v>410</v>
      </c>
      <c r="AT3645" s="227" t="s">
        <v>296</v>
      </c>
      <c r="AU3645" s="227" t="s">
        <v>80</v>
      </c>
      <c r="AY3645" s="20" t="s">
        <v>181</v>
      </c>
      <c r="BE3645" s="228">
        <f>IF(N3645="základní",J3645,0)</f>
        <v>0</v>
      </c>
      <c r="BF3645" s="228">
        <f>IF(N3645="snížená",J3645,0)</f>
        <v>0</v>
      </c>
      <c r="BG3645" s="228">
        <f>IF(N3645="zákl. přenesená",J3645,0)</f>
        <v>0</v>
      </c>
      <c r="BH3645" s="228">
        <f>IF(N3645="sníž. přenesená",J3645,0)</f>
        <v>0</v>
      </c>
      <c r="BI3645" s="228">
        <f>IF(N3645="nulová",J3645,0)</f>
        <v>0</v>
      </c>
      <c r="BJ3645" s="20" t="s">
        <v>78</v>
      </c>
      <c r="BK3645" s="228">
        <f>ROUND(I3645*H3645,2)</f>
        <v>0</v>
      </c>
      <c r="BL3645" s="20" t="s">
        <v>308</v>
      </c>
      <c r="BM3645" s="227" t="s">
        <v>5926</v>
      </c>
    </row>
    <row r="3646" s="2" customFormat="1" ht="24.15" customHeight="1">
      <c r="A3646" s="41"/>
      <c r="B3646" s="42"/>
      <c r="C3646" s="216" t="s">
        <v>5927</v>
      </c>
      <c r="D3646" s="216" t="s">
        <v>183</v>
      </c>
      <c r="E3646" s="217" t="s">
        <v>5928</v>
      </c>
      <c r="F3646" s="218" t="s">
        <v>5929</v>
      </c>
      <c r="G3646" s="219" t="s">
        <v>5892</v>
      </c>
      <c r="H3646" s="220">
        <v>1179.817</v>
      </c>
      <c r="I3646" s="221"/>
      <c r="J3646" s="222">
        <f>ROUND(I3646*H3646,2)</f>
        <v>0</v>
      </c>
      <c r="K3646" s="218" t="s">
        <v>187</v>
      </c>
      <c r="L3646" s="47"/>
      <c r="M3646" s="223" t="s">
        <v>19</v>
      </c>
      <c r="N3646" s="224" t="s">
        <v>42</v>
      </c>
      <c r="O3646" s="87"/>
      <c r="P3646" s="225">
        <f>O3646*H3646</f>
        <v>0</v>
      </c>
      <c r="Q3646" s="225">
        <v>5.0000000000000002E-05</v>
      </c>
      <c r="R3646" s="225">
        <f>Q3646*H3646</f>
        <v>0.058990850000000004</v>
      </c>
      <c r="S3646" s="225">
        <v>0</v>
      </c>
      <c r="T3646" s="226">
        <f>S3646*H3646</f>
        <v>0</v>
      </c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R3646" s="227" t="s">
        <v>308</v>
      </c>
      <c r="AT3646" s="227" t="s">
        <v>183</v>
      </c>
      <c r="AU3646" s="227" t="s">
        <v>80</v>
      </c>
      <c r="AY3646" s="20" t="s">
        <v>181</v>
      </c>
      <c r="BE3646" s="228">
        <f>IF(N3646="základní",J3646,0)</f>
        <v>0</v>
      </c>
      <c r="BF3646" s="228">
        <f>IF(N3646="snížená",J3646,0)</f>
        <v>0</v>
      </c>
      <c r="BG3646" s="228">
        <f>IF(N3646="zákl. přenesená",J3646,0)</f>
        <v>0</v>
      </c>
      <c r="BH3646" s="228">
        <f>IF(N3646="sníž. přenesená",J3646,0)</f>
        <v>0</v>
      </c>
      <c r="BI3646" s="228">
        <f>IF(N3646="nulová",J3646,0)</f>
        <v>0</v>
      </c>
      <c r="BJ3646" s="20" t="s">
        <v>78</v>
      </c>
      <c r="BK3646" s="228">
        <f>ROUND(I3646*H3646,2)</f>
        <v>0</v>
      </c>
      <c r="BL3646" s="20" t="s">
        <v>308</v>
      </c>
      <c r="BM3646" s="227" t="s">
        <v>5930</v>
      </c>
    </row>
    <row r="3647" s="2" customFormat="1">
      <c r="A3647" s="41"/>
      <c r="B3647" s="42"/>
      <c r="C3647" s="43"/>
      <c r="D3647" s="229" t="s">
        <v>190</v>
      </c>
      <c r="E3647" s="43"/>
      <c r="F3647" s="230" t="s">
        <v>5931</v>
      </c>
      <c r="G3647" s="43"/>
      <c r="H3647" s="43"/>
      <c r="I3647" s="231"/>
      <c r="J3647" s="43"/>
      <c r="K3647" s="43"/>
      <c r="L3647" s="47"/>
      <c r="M3647" s="232"/>
      <c r="N3647" s="233"/>
      <c r="O3647" s="87"/>
      <c r="P3647" s="87"/>
      <c r="Q3647" s="87"/>
      <c r="R3647" s="87"/>
      <c r="S3647" s="87"/>
      <c r="T3647" s="88"/>
      <c r="U3647" s="41"/>
      <c r="V3647" s="41"/>
      <c r="W3647" s="41"/>
      <c r="X3647" s="41"/>
      <c r="Y3647" s="41"/>
      <c r="Z3647" s="41"/>
      <c r="AA3647" s="41"/>
      <c r="AB3647" s="41"/>
      <c r="AC3647" s="41"/>
      <c r="AD3647" s="41"/>
      <c r="AE3647" s="41"/>
      <c r="AT3647" s="20" t="s">
        <v>190</v>
      </c>
      <c r="AU3647" s="20" t="s">
        <v>80</v>
      </c>
    </row>
    <row r="3648" s="14" customFormat="1">
      <c r="A3648" s="14"/>
      <c r="B3648" s="245"/>
      <c r="C3648" s="246"/>
      <c r="D3648" s="236" t="s">
        <v>192</v>
      </c>
      <c r="E3648" s="247" t="s">
        <v>19</v>
      </c>
      <c r="F3648" s="248" t="s">
        <v>5932</v>
      </c>
      <c r="G3648" s="246"/>
      <c r="H3648" s="249">
        <v>529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192</v>
      </c>
      <c r="AU3648" s="255" t="s">
        <v>80</v>
      </c>
      <c r="AV3648" s="14" t="s">
        <v>80</v>
      </c>
      <c r="AW3648" s="14" t="s">
        <v>194</v>
      </c>
      <c r="AX3648" s="14" t="s">
        <v>71</v>
      </c>
      <c r="AY3648" s="255" t="s">
        <v>181</v>
      </c>
    </row>
    <row r="3649" s="14" customFormat="1">
      <c r="A3649" s="14"/>
      <c r="B3649" s="245"/>
      <c r="C3649" s="246"/>
      <c r="D3649" s="236" t="s">
        <v>192</v>
      </c>
      <c r="E3649" s="247" t="s">
        <v>19</v>
      </c>
      <c r="F3649" s="248" t="s">
        <v>5933</v>
      </c>
      <c r="G3649" s="246"/>
      <c r="H3649" s="249">
        <v>360</v>
      </c>
      <c r="I3649" s="250"/>
      <c r="J3649" s="246"/>
      <c r="K3649" s="246"/>
      <c r="L3649" s="251"/>
      <c r="M3649" s="252"/>
      <c r="N3649" s="253"/>
      <c r="O3649" s="253"/>
      <c r="P3649" s="253"/>
      <c r="Q3649" s="253"/>
      <c r="R3649" s="253"/>
      <c r="S3649" s="253"/>
      <c r="T3649" s="25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55" t="s">
        <v>192</v>
      </c>
      <c r="AU3649" s="255" t="s">
        <v>80</v>
      </c>
      <c r="AV3649" s="14" t="s">
        <v>80</v>
      </c>
      <c r="AW3649" s="14" t="s">
        <v>194</v>
      </c>
      <c r="AX3649" s="14" t="s">
        <v>71</v>
      </c>
      <c r="AY3649" s="255" t="s">
        <v>181</v>
      </c>
    </row>
    <row r="3650" s="13" customFormat="1">
      <c r="A3650" s="13"/>
      <c r="B3650" s="234"/>
      <c r="C3650" s="235"/>
      <c r="D3650" s="236" t="s">
        <v>192</v>
      </c>
      <c r="E3650" s="237" t="s">
        <v>19</v>
      </c>
      <c r="F3650" s="238" t="s">
        <v>5934</v>
      </c>
      <c r="G3650" s="235"/>
      <c r="H3650" s="237" t="s">
        <v>19</v>
      </c>
      <c r="I3650" s="239"/>
      <c r="J3650" s="235"/>
      <c r="K3650" s="235"/>
      <c r="L3650" s="240"/>
      <c r="M3650" s="241"/>
      <c r="N3650" s="242"/>
      <c r="O3650" s="242"/>
      <c r="P3650" s="242"/>
      <c r="Q3650" s="242"/>
      <c r="R3650" s="242"/>
      <c r="S3650" s="242"/>
      <c r="T3650" s="24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T3650" s="244" t="s">
        <v>192</v>
      </c>
      <c r="AU3650" s="244" t="s">
        <v>80</v>
      </c>
      <c r="AV3650" s="13" t="s">
        <v>78</v>
      </c>
      <c r="AW3650" s="13" t="s">
        <v>194</v>
      </c>
      <c r="AX3650" s="13" t="s">
        <v>71</v>
      </c>
      <c r="AY3650" s="244" t="s">
        <v>181</v>
      </c>
    </row>
    <row r="3651" s="14" customFormat="1">
      <c r="A3651" s="14"/>
      <c r="B3651" s="245"/>
      <c r="C3651" s="246"/>
      <c r="D3651" s="236" t="s">
        <v>192</v>
      </c>
      <c r="E3651" s="247" t="s">
        <v>19</v>
      </c>
      <c r="F3651" s="248" t="s">
        <v>5935</v>
      </c>
      <c r="G3651" s="246"/>
      <c r="H3651" s="249">
        <v>66.799999999999997</v>
      </c>
      <c r="I3651" s="250"/>
      <c r="J3651" s="246"/>
      <c r="K3651" s="246"/>
      <c r="L3651" s="251"/>
      <c r="M3651" s="252"/>
      <c r="N3651" s="253"/>
      <c r="O3651" s="253"/>
      <c r="P3651" s="253"/>
      <c r="Q3651" s="253"/>
      <c r="R3651" s="253"/>
      <c r="S3651" s="253"/>
      <c r="T3651" s="25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5" t="s">
        <v>192</v>
      </c>
      <c r="AU3651" s="255" t="s">
        <v>80</v>
      </c>
      <c r="AV3651" s="14" t="s">
        <v>80</v>
      </c>
      <c r="AW3651" s="14" t="s">
        <v>194</v>
      </c>
      <c r="AX3651" s="14" t="s">
        <v>71</v>
      </c>
      <c r="AY3651" s="255" t="s">
        <v>181</v>
      </c>
    </row>
    <row r="3652" s="14" customFormat="1">
      <c r="A3652" s="14"/>
      <c r="B3652" s="245"/>
      <c r="C3652" s="246"/>
      <c r="D3652" s="236" t="s">
        <v>192</v>
      </c>
      <c r="E3652" s="247" t="s">
        <v>19</v>
      </c>
      <c r="F3652" s="248" t="s">
        <v>5936</v>
      </c>
      <c r="G3652" s="246"/>
      <c r="H3652" s="249">
        <v>79.200000000000003</v>
      </c>
      <c r="I3652" s="250"/>
      <c r="J3652" s="246"/>
      <c r="K3652" s="246"/>
      <c r="L3652" s="251"/>
      <c r="M3652" s="252"/>
      <c r="N3652" s="253"/>
      <c r="O3652" s="253"/>
      <c r="P3652" s="253"/>
      <c r="Q3652" s="253"/>
      <c r="R3652" s="253"/>
      <c r="S3652" s="253"/>
      <c r="T3652" s="25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5" t="s">
        <v>192</v>
      </c>
      <c r="AU3652" s="255" t="s">
        <v>80</v>
      </c>
      <c r="AV3652" s="14" t="s">
        <v>80</v>
      </c>
      <c r="AW3652" s="14" t="s">
        <v>194</v>
      </c>
      <c r="AX3652" s="14" t="s">
        <v>71</v>
      </c>
      <c r="AY3652" s="255" t="s">
        <v>181</v>
      </c>
    </row>
    <row r="3653" s="14" customFormat="1">
      <c r="A3653" s="14"/>
      <c r="B3653" s="245"/>
      <c r="C3653" s="246"/>
      <c r="D3653" s="236" t="s">
        <v>192</v>
      </c>
      <c r="E3653" s="247" t="s">
        <v>19</v>
      </c>
      <c r="F3653" s="248" t="s">
        <v>5917</v>
      </c>
      <c r="G3653" s="246"/>
      <c r="H3653" s="249">
        <v>12.560000000000001</v>
      </c>
      <c r="I3653" s="250"/>
      <c r="J3653" s="246"/>
      <c r="K3653" s="246"/>
      <c r="L3653" s="251"/>
      <c r="M3653" s="252"/>
      <c r="N3653" s="253"/>
      <c r="O3653" s="253"/>
      <c r="P3653" s="253"/>
      <c r="Q3653" s="253"/>
      <c r="R3653" s="253"/>
      <c r="S3653" s="253"/>
      <c r="T3653" s="25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5" t="s">
        <v>192</v>
      </c>
      <c r="AU3653" s="255" t="s">
        <v>80</v>
      </c>
      <c r="AV3653" s="14" t="s">
        <v>80</v>
      </c>
      <c r="AW3653" s="14" t="s">
        <v>194</v>
      </c>
      <c r="AX3653" s="14" t="s">
        <v>71</v>
      </c>
      <c r="AY3653" s="255" t="s">
        <v>181</v>
      </c>
    </row>
    <row r="3654" s="14" customFormat="1">
      <c r="A3654" s="14"/>
      <c r="B3654" s="245"/>
      <c r="C3654" s="246"/>
      <c r="D3654" s="236" t="s">
        <v>192</v>
      </c>
      <c r="E3654" s="247" t="s">
        <v>19</v>
      </c>
      <c r="F3654" s="248" t="s">
        <v>5937</v>
      </c>
      <c r="G3654" s="246"/>
      <c r="H3654" s="249">
        <v>132.2568</v>
      </c>
      <c r="I3654" s="250"/>
      <c r="J3654" s="246"/>
      <c r="K3654" s="246"/>
      <c r="L3654" s="251"/>
      <c r="M3654" s="252"/>
      <c r="N3654" s="253"/>
      <c r="O3654" s="253"/>
      <c r="P3654" s="253"/>
      <c r="Q3654" s="253"/>
      <c r="R3654" s="253"/>
      <c r="S3654" s="253"/>
      <c r="T3654" s="25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5" t="s">
        <v>192</v>
      </c>
      <c r="AU3654" s="255" t="s">
        <v>80</v>
      </c>
      <c r="AV3654" s="14" t="s">
        <v>80</v>
      </c>
      <c r="AW3654" s="14" t="s">
        <v>194</v>
      </c>
      <c r="AX3654" s="14" t="s">
        <v>71</v>
      </c>
      <c r="AY3654" s="255" t="s">
        <v>181</v>
      </c>
    </row>
    <row r="3655" s="2" customFormat="1" ht="16.5" customHeight="1">
      <c r="A3655" s="41"/>
      <c r="B3655" s="42"/>
      <c r="C3655" s="278" t="s">
        <v>5938</v>
      </c>
      <c r="D3655" s="278" t="s">
        <v>296</v>
      </c>
      <c r="E3655" s="279" t="s">
        <v>5939</v>
      </c>
      <c r="F3655" s="280" t="s">
        <v>5940</v>
      </c>
      <c r="G3655" s="281" t="s">
        <v>256</v>
      </c>
      <c r="H3655" s="282">
        <v>0.012</v>
      </c>
      <c r="I3655" s="283"/>
      <c r="J3655" s="284">
        <f>ROUND(I3655*H3655,2)</f>
        <v>0</v>
      </c>
      <c r="K3655" s="280" t="s">
        <v>19</v>
      </c>
      <c r="L3655" s="285"/>
      <c r="M3655" s="286" t="s">
        <v>19</v>
      </c>
      <c r="N3655" s="287" t="s">
        <v>42</v>
      </c>
      <c r="O3655" s="87"/>
      <c r="P3655" s="225">
        <f>O3655*H3655</f>
        <v>0</v>
      </c>
      <c r="Q3655" s="225">
        <v>1</v>
      </c>
      <c r="R3655" s="225">
        <f>Q3655*H3655</f>
        <v>0.012</v>
      </c>
      <c r="S3655" s="225">
        <v>0</v>
      </c>
      <c r="T3655" s="226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7" t="s">
        <v>410</v>
      </c>
      <c r="AT3655" s="227" t="s">
        <v>296</v>
      </c>
      <c r="AU3655" s="227" t="s">
        <v>80</v>
      </c>
      <c r="AY3655" s="20" t="s">
        <v>181</v>
      </c>
      <c r="BE3655" s="228">
        <f>IF(N3655="základní",J3655,0)</f>
        <v>0</v>
      </c>
      <c r="BF3655" s="228">
        <f>IF(N3655="snížená",J3655,0)</f>
        <v>0</v>
      </c>
      <c r="BG3655" s="228">
        <f>IF(N3655="zákl. přenesená",J3655,0)</f>
        <v>0</v>
      </c>
      <c r="BH3655" s="228">
        <f>IF(N3655="sníž. přenesená",J3655,0)</f>
        <v>0</v>
      </c>
      <c r="BI3655" s="228">
        <f>IF(N3655="nulová",J3655,0)</f>
        <v>0</v>
      </c>
      <c r="BJ3655" s="20" t="s">
        <v>78</v>
      </c>
      <c r="BK3655" s="228">
        <f>ROUND(I3655*H3655,2)</f>
        <v>0</v>
      </c>
      <c r="BL3655" s="20" t="s">
        <v>308</v>
      </c>
      <c r="BM3655" s="227" t="s">
        <v>5941</v>
      </c>
    </row>
    <row r="3656" s="14" customFormat="1">
      <c r="A3656" s="14"/>
      <c r="B3656" s="245"/>
      <c r="C3656" s="246"/>
      <c r="D3656" s="236" t="s">
        <v>192</v>
      </c>
      <c r="E3656" s="247" t="s">
        <v>19</v>
      </c>
      <c r="F3656" s="248" t="s">
        <v>5942</v>
      </c>
      <c r="G3656" s="246"/>
      <c r="H3656" s="249">
        <v>0.011343600000000001</v>
      </c>
      <c r="I3656" s="250"/>
      <c r="J3656" s="246"/>
      <c r="K3656" s="246"/>
      <c r="L3656" s="251"/>
      <c r="M3656" s="252"/>
      <c r="N3656" s="253"/>
      <c r="O3656" s="253"/>
      <c r="P3656" s="253"/>
      <c r="Q3656" s="253"/>
      <c r="R3656" s="253"/>
      <c r="S3656" s="253"/>
      <c r="T3656" s="25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5" t="s">
        <v>192</v>
      </c>
      <c r="AU3656" s="255" t="s">
        <v>80</v>
      </c>
      <c r="AV3656" s="14" t="s">
        <v>80</v>
      </c>
      <c r="AW3656" s="14" t="s">
        <v>194</v>
      </c>
      <c r="AX3656" s="14" t="s">
        <v>71</v>
      </c>
      <c r="AY3656" s="255" t="s">
        <v>181</v>
      </c>
    </row>
    <row r="3657" s="14" customFormat="1">
      <c r="A3657" s="14"/>
      <c r="B3657" s="245"/>
      <c r="C3657" s="246"/>
      <c r="D3657" s="236" t="s">
        <v>192</v>
      </c>
      <c r="E3657" s="246"/>
      <c r="F3657" s="248" t="s">
        <v>5943</v>
      </c>
      <c r="G3657" s="246"/>
      <c r="H3657" s="249">
        <v>0.012</v>
      </c>
      <c r="I3657" s="250"/>
      <c r="J3657" s="246"/>
      <c r="K3657" s="246"/>
      <c r="L3657" s="251"/>
      <c r="M3657" s="252"/>
      <c r="N3657" s="253"/>
      <c r="O3657" s="253"/>
      <c r="P3657" s="253"/>
      <c r="Q3657" s="253"/>
      <c r="R3657" s="253"/>
      <c r="S3657" s="253"/>
      <c r="T3657" s="25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T3657" s="255" t="s">
        <v>192</v>
      </c>
      <c r="AU3657" s="255" t="s">
        <v>80</v>
      </c>
      <c r="AV3657" s="14" t="s">
        <v>80</v>
      </c>
      <c r="AW3657" s="14" t="s">
        <v>4</v>
      </c>
      <c r="AX3657" s="14" t="s">
        <v>78</v>
      </c>
      <c r="AY3657" s="255" t="s">
        <v>181</v>
      </c>
    </row>
    <row r="3658" s="2" customFormat="1" ht="24.15" customHeight="1">
      <c r="A3658" s="41"/>
      <c r="B3658" s="42"/>
      <c r="C3658" s="278" t="s">
        <v>5944</v>
      </c>
      <c r="D3658" s="278" t="s">
        <v>296</v>
      </c>
      <c r="E3658" s="279" t="s">
        <v>5945</v>
      </c>
      <c r="F3658" s="280" t="s">
        <v>5946</v>
      </c>
      <c r="G3658" s="281" t="s">
        <v>2255</v>
      </c>
      <c r="H3658" s="282">
        <v>1</v>
      </c>
      <c r="I3658" s="283"/>
      <c r="J3658" s="284">
        <f>ROUND(I3658*H3658,2)</f>
        <v>0</v>
      </c>
      <c r="K3658" s="280" t="s">
        <v>19</v>
      </c>
      <c r="L3658" s="285"/>
      <c r="M3658" s="286" t="s">
        <v>19</v>
      </c>
      <c r="N3658" s="287" t="s">
        <v>42</v>
      </c>
      <c r="O3658" s="87"/>
      <c r="P3658" s="225">
        <f>O3658*H3658</f>
        <v>0</v>
      </c>
      <c r="Q3658" s="225">
        <v>0.35999999999999999</v>
      </c>
      <c r="R3658" s="225">
        <f>Q3658*H3658</f>
        <v>0.35999999999999999</v>
      </c>
      <c r="S3658" s="225">
        <v>0</v>
      </c>
      <c r="T3658" s="226">
        <f>S3658*H3658</f>
        <v>0</v>
      </c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R3658" s="227" t="s">
        <v>410</v>
      </c>
      <c r="AT3658" s="227" t="s">
        <v>296</v>
      </c>
      <c r="AU3658" s="227" t="s">
        <v>80</v>
      </c>
      <c r="AY3658" s="20" t="s">
        <v>181</v>
      </c>
      <c r="BE3658" s="228">
        <f>IF(N3658="základní",J3658,0)</f>
        <v>0</v>
      </c>
      <c r="BF3658" s="228">
        <f>IF(N3658="snížená",J3658,0)</f>
        <v>0</v>
      </c>
      <c r="BG3658" s="228">
        <f>IF(N3658="zákl. přenesená",J3658,0)</f>
        <v>0</v>
      </c>
      <c r="BH3658" s="228">
        <f>IF(N3658="sníž. přenesená",J3658,0)</f>
        <v>0</v>
      </c>
      <c r="BI3658" s="228">
        <f>IF(N3658="nulová",J3658,0)</f>
        <v>0</v>
      </c>
      <c r="BJ3658" s="20" t="s">
        <v>78</v>
      </c>
      <c r="BK3658" s="228">
        <f>ROUND(I3658*H3658,2)</f>
        <v>0</v>
      </c>
      <c r="BL3658" s="20" t="s">
        <v>308</v>
      </c>
      <c r="BM3658" s="227" t="s">
        <v>5947</v>
      </c>
    </row>
    <row r="3659" s="2" customFormat="1" ht="16.5" customHeight="1">
      <c r="A3659" s="41"/>
      <c r="B3659" s="42"/>
      <c r="C3659" s="278" t="s">
        <v>5948</v>
      </c>
      <c r="D3659" s="278" t="s">
        <v>296</v>
      </c>
      <c r="E3659" s="279" t="s">
        <v>5949</v>
      </c>
      <c r="F3659" s="280" t="s">
        <v>5950</v>
      </c>
      <c r="G3659" s="281" t="s">
        <v>420</v>
      </c>
      <c r="H3659" s="282">
        <v>1</v>
      </c>
      <c r="I3659" s="283"/>
      <c r="J3659" s="284">
        <f>ROUND(I3659*H3659,2)</f>
        <v>0</v>
      </c>
      <c r="K3659" s="280" t="s">
        <v>19</v>
      </c>
      <c r="L3659" s="285"/>
      <c r="M3659" s="286" t="s">
        <v>19</v>
      </c>
      <c r="N3659" s="287" t="s">
        <v>42</v>
      </c>
      <c r="O3659" s="87"/>
      <c r="P3659" s="225">
        <f>O3659*H3659</f>
        <v>0</v>
      </c>
      <c r="Q3659" s="225">
        <v>0.29099999999999998</v>
      </c>
      <c r="R3659" s="225">
        <f>Q3659*H3659</f>
        <v>0.29099999999999998</v>
      </c>
      <c r="S3659" s="225">
        <v>0</v>
      </c>
      <c r="T3659" s="226">
        <f>S3659*H3659</f>
        <v>0</v>
      </c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R3659" s="227" t="s">
        <v>410</v>
      </c>
      <c r="AT3659" s="227" t="s">
        <v>296</v>
      </c>
      <c r="AU3659" s="227" t="s">
        <v>80</v>
      </c>
      <c r="AY3659" s="20" t="s">
        <v>181</v>
      </c>
      <c r="BE3659" s="228">
        <f>IF(N3659="základní",J3659,0)</f>
        <v>0</v>
      </c>
      <c r="BF3659" s="228">
        <f>IF(N3659="snížená",J3659,0)</f>
        <v>0</v>
      </c>
      <c r="BG3659" s="228">
        <f>IF(N3659="zákl. přenesená",J3659,0)</f>
        <v>0</v>
      </c>
      <c r="BH3659" s="228">
        <f>IF(N3659="sníž. přenesená",J3659,0)</f>
        <v>0</v>
      </c>
      <c r="BI3659" s="228">
        <f>IF(N3659="nulová",J3659,0)</f>
        <v>0</v>
      </c>
      <c r="BJ3659" s="20" t="s">
        <v>78</v>
      </c>
      <c r="BK3659" s="228">
        <f>ROUND(I3659*H3659,2)</f>
        <v>0</v>
      </c>
      <c r="BL3659" s="20" t="s">
        <v>308</v>
      </c>
      <c r="BM3659" s="227" t="s">
        <v>5951</v>
      </c>
    </row>
    <row r="3660" s="2" customFormat="1" ht="33" customHeight="1">
      <c r="A3660" s="41"/>
      <c r="B3660" s="42"/>
      <c r="C3660" s="216" t="s">
        <v>5952</v>
      </c>
      <c r="D3660" s="216" t="s">
        <v>183</v>
      </c>
      <c r="E3660" s="217" t="s">
        <v>5953</v>
      </c>
      <c r="F3660" s="218" t="s">
        <v>5954</v>
      </c>
      <c r="G3660" s="219" t="s">
        <v>5892</v>
      </c>
      <c r="H3660" s="220">
        <v>1760</v>
      </c>
      <c r="I3660" s="221"/>
      <c r="J3660" s="222">
        <f>ROUND(I3660*H3660,2)</f>
        <v>0</v>
      </c>
      <c r="K3660" s="218" t="s">
        <v>187</v>
      </c>
      <c r="L3660" s="47"/>
      <c r="M3660" s="223" t="s">
        <v>19</v>
      </c>
      <c r="N3660" s="224" t="s">
        <v>42</v>
      </c>
      <c r="O3660" s="87"/>
      <c r="P3660" s="225">
        <f>O3660*H3660</f>
        <v>0</v>
      </c>
      <c r="Q3660" s="225">
        <v>0</v>
      </c>
      <c r="R3660" s="225">
        <f>Q3660*H3660</f>
        <v>0</v>
      </c>
      <c r="S3660" s="225">
        <v>0.001</v>
      </c>
      <c r="T3660" s="226">
        <f>S3660*H3660</f>
        <v>1.76</v>
      </c>
      <c r="U3660" s="41"/>
      <c r="V3660" s="41"/>
      <c r="W3660" s="41"/>
      <c r="X3660" s="41"/>
      <c r="Y3660" s="41"/>
      <c r="Z3660" s="41"/>
      <c r="AA3660" s="41"/>
      <c r="AB3660" s="41"/>
      <c r="AC3660" s="41"/>
      <c r="AD3660" s="41"/>
      <c r="AE3660" s="41"/>
      <c r="AR3660" s="227" t="s">
        <v>308</v>
      </c>
      <c r="AT3660" s="227" t="s">
        <v>183</v>
      </c>
      <c r="AU3660" s="227" t="s">
        <v>80</v>
      </c>
      <c r="AY3660" s="20" t="s">
        <v>181</v>
      </c>
      <c r="BE3660" s="228">
        <f>IF(N3660="základní",J3660,0)</f>
        <v>0</v>
      </c>
      <c r="BF3660" s="228">
        <f>IF(N3660="snížená",J3660,0)</f>
        <v>0</v>
      </c>
      <c r="BG3660" s="228">
        <f>IF(N3660="zákl. přenesená",J3660,0)</f>
        <v>0</v>
      </c>
      <c r="BH3660" s="228">
        <f>IF(N3660="sníž. přenesená",J3660,0)</f>
        <v>0</v>
      </c>
      <c r="BI3660" s="228">
        <f>IF(N3660="nulová",J3660,0)</f>
        <v>0</v>
      </c>
      <c r="BJ3660" s="20" t="s">
        <v>78</v>
      </c>
      <c r="BK3660" s="228">
        <f>ROUND(I3660*H3660,2)</f>
        <v>0</v>
      </c>
      <c r="BL3660" s="20" t="s">
        <v>308</v>
      </c>
      <c r="BM3660" s="227" t="s">
        <v>5955</v>
      </c>
    </row>
    <row r="3661" s="2" customFormat="1">
      <c r="A3661" s="41"/>
      <c r="B3661" s="42"/>
      <c r="C3661" s="43"/>
      <c r="D3661" s="229" t="s">
        <v>190</v>
      </c>
      <c r="E3661" s="43"/>
      <c r="F3661" s="230" t="s">
        <v>5956</v>
      </c>
      <c r="G3661" s="43"/>
      <c r="H3661" s="43"/>
      <c r="I3661" s="231"/>
      <c r="J3661" s="43"/>
      <c r="K3661" s="43"/>
      <c r="L3661" s="47"/>
      <c r="M3661" s="232"/>
      <c r="N3661" s="233"/>
      <c r="O3661" s="87"/>
      <c r="P3661" s="87"/>
      <c r="Q3661" s="87"/>
      <c r="R3661" s="87"/>
      <c r="S3661" s="87"/>
      <c r="T3661" s="88"/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T3661" s="20" t="s">
        <v>190</v>
      </c>
      <c r="AU3661" s="20" t="s">
        <v>80</v>
      </c>
    </row>
    <row r="3662" s="14" customFormat="1">
      <c r="A3662" s="14"/>
      <c r="B3662" s="245"/>
      <c r="C3662" s="246"/>
      <c r="D3662" s="236" t="s">
        <v>192</v>
      </c>
      <c r="E3662" s="247" t="s">
        <v>19</v>
      </c>
      <c r="F3662" s="248" t="s">
        <v>5957</v>
      </c>
      <c r="G3662" s="246"/>
      <c r="H3662" s="249">
        <v>200</v>
      </c>
      <c r="I3662" s="250"/>
      <c r="J3662" s="246"/>
      <c r="K3662" s="246"/>
      <c r="L3662" s="251"/>
      <c r="M3662" s="252"/>
      <c r="N3662" s="253"/>
      <c r="O3662" s="253"/>
      <c r="P3662" s="253"/>
      <c r="Q3662" s="253"/>
      <c r="R3662" s="253"/>
      <c r="S3662" s="253"/>
      <c r="T3662" s="25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5" t="s">
        <v>192</v>
      </c>
      <c r="AU3662" s="255" t="s">
        <v>80</v>
      </c>
      <c r="AV3662" s="14" t="s">
        <v>80</v>
      </c>
      <c r="AW3662" s="14" t="s">
        <v>194</v>
      </c>
      <c r="AX3662" s="14" t="s">
        <v>71</v>
      </c>
      <c r="AY3662" s="255" t="s">
        <v>181</v>
      </c>
    </row>
    <row r="3663" s="14" customFormat="1">
      <c r="A3663" s="14"/>
      <c r="B3663" s="245"/>
      <c r="C3663" s="246"/>
      <c r="D3663" s="236" t="s">
        <v>192</v>
      </c>
      <c r="E3663" s="247" t="s">
        <v>19</v>
      </c>
      <c r="F3663" s="248" t="s">
        <v>5958</v>
      </c>
      <c r="G3663" s="246"/>
      <c r="H3663" s="249">
        <v>60</v>
      </c>
      <c r="I3663" s="250"/>
      <c r="J3663" s="246"/>
      <c r="K3663" s="246"/>
      <c r="L3663" s="251"/>
      <c r="M3663" s="252"/>
      <c r="N3663" s="253"/>
      <c r="O3663" s="253"/>
      <c r="P3663" s="253"/>
      <c r="Q3663" s="253"/>
      <c r="R3663" s="253"/>
      <c r="S3663" s="253"/>
      <c r="T3663" s="25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5" t="s">
        <v>192</v>
      </c>
      <c r="AU3663" s="255" t="s">
        <v>80</v>
      </c>
      <c r="AV3663" s="14" t="s">
        <v>80</v>
      </c>
      <c r="AW3663" s="14" t="s">
        <v>194</v>
      </c>
      <c r="AX3663" s="14" t="s">
        <v>71</v>
      </c>
      <c r="AY3663" s="255" t="s">
        <v>181</v>
      </c>
    </row>
    <row r="3664" s="14" customFormat="1">
      <c r="A3664" s="14"/>
      <c r="B3664" s="245"/>
      <c r="C3664" s="246"/>
      <c r="D3664" s="236" t="s">
        <v>192</v>
      </c>
      <c r="E3664" s="247" t="s">
        <v>19</v>
      </c>
      <c r="F3664" s="248" t="s">
        <v>5959</v>
      </c>
      <c r="G3664" s="246"/>
      <c r="H3664" s="249">
        <v>1500</v>
      </c>
      <c r="I3664" s="250"/>
      <c r="J3664" s="246"/>
      <c r="K3664" s="246"/>
      <c r="L3664" s="251"/>
      <c r="M3664" s="252"/>
      <c r="N3664" s="253"/>
      <c r="O3664" s="253"/>
      <c r="P3664" s="253"/>
      <c r="Q3664" s="253"/>
      <c r="R3664" s="253"/>
      <c r="S3664" s="253"/>
      <c r="T3664" s="25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5" t="s">
        <v>192</v>
      </c>
      <c r="AU3664" s="255" t="s">
        <v>80</v>
      </c>
      <c r="AV3664" s="14" t="s">
        <v>80</v>
      </c>
      <c r="AW3664" s="14" t="s">
        <v>194</v>
      </c>
      <c r="AX3664" s="14" t="s">
        <v>71</v>
      </c>
      <c r="AY3664" s="255" t="s">
        <v>181</v>
      </c>
    </row>
    <row r="3665" s="2" customFormat="1" ht="55.5" customHeight="1">
      <c r="A3665" s="41"/>
      <c r="B3665" s="42"/>
      <c r="C3665" s="216" t="s">
        <v>5960</v>
      </c>
      <c r="D3665" s="216" t="s">
        <v>183</v>
      </c>
      <c r="E3665" s="217" t="s">
        <v>5961</v>
      </c>
      <c r="F3665" s="218" t="s">
        <v>5962</v>
      </c>
      <c r="G3665" s="219" t="s">
        <v>256</v>
      </c>
      <c r="H3665" s="220">
        <v>8.8629999999999995</v>
      </c>
      <c r="I3665" s="221"/>
      <c r="J3665" s="222">
        <f>ROUND(I3665*H3665,2)</f>
        <v>0</v>
      </c>
      <c r="K3665" s="218" t="s">
        <v>187</v>
      </c>
      <c r="L3665" s="47"/>
      <c r="M3665" s="223" t="s">
        <v>19</v>
      </c>
      <c r="N3665" s="224" t="s">
        <v>42</v>
      </c>
      <c r="O3665" s="87"/>
      <c r="P3665" s="225">
        <f>O3665*H3665</f>
        <v>0</v>
      </c>
      <c r="Q3665" s="225">
        <v>0</v>
      </c>
      <c r="R3665" s="225">
        <f>Q3665*H3665</f>
        <v>0</v>
      </c>
      <c r="S3665" s="225">
        <v>0</v>
      </c>
      <c r="T3665" s="226">
        <f>S3665*H3665</f>
        <v>0</v>
      </c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R3665" s="227" t="s">
        <v>308</v>
      </c>
      <c r="AT3665" s="227" t="s">
        <v>183</v>
      </c>
      <c r="AU3665" s="227" t="s">
        <v>80</v>
      </c>
      <c r="AY3665" s="20" t="s">
        <v>181</v>
      </c>
      <c r="BE3665" s="228">
        <f>IF(N3665="základní",J3665,0)</f>
        <v>0</v>
      </c>
      <c r="BF3665" s="228">
        <f>IF(N3665="snížená",J3665,0)</f>
        <v>0</v>
      </c>
      <c r="BG3665" s="228">
        <f>IF(N3665="zákl. přenesená",J3665,0)</f>
        <v>0</v>
      </c>
      <c r="BH3665" s="228">
        <f>IF(N3665="sníž. přenesená",J3665,0)</f>
        <v>0</v>
      </c>
      <c r="BI3665" s="228">
        <f>IF(N3665="nulová",J3665,0)</f>
        <v>0</v>
      </c>
      <c r="BJ3665" s="20" t="s">
        <v>78</v>
      </c>
      <c r="BK3665" s="228">
        <f>ROUND(I3665*H3665,2)</f>
        <v>0</v>
      </c>
      <c r="BL3665" s="20" t="s">
        <v>308</v>
      </c>
      <c r="BM3665" s="227" t="s">
        <v>5963</v>
      </c>
    </row>
    <row r="3666" s="2" customFormat="1">
      <c r="A3666" s="41"/>
      <c r="B3666" s="42"/>
      <c r="C3666" s="43"/>
      <c r="D3666" s="229" t="s">
        <v>190</v>
      </c>
      <c r="E3666" s="43"/>
      <c r="F3666" s="230" t="s">
        <v>5964</v>
      </c>
      <c r="G3666" s="43"/>
      <c r="H3666" s="43"/>
      <c r="I3666" s="231"/>
      <c r="J3666" s="43"/>
      <c r="K3666" s="43"/>
      <c r="L3666" s="47"/>
      <c r="M3666" s="232"/>
      <c r="N3666" s="233"/>
      <c r="O3666" s="87"/>
      <c r="P3666" s="87"/>
      <c r="Q3666" s="87"/>
      <c r="R3666" s="87"/>
      <c r="S3666" s="87"/>
      <c r="T3666" s="88"/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T3666" s="20" t="s">
        <v>190</v>
      </c>
      <c r="AU3666" s="20" t="s">
        <v>80</v>
      </c>
    </row>
    <row r="3667" s="12" customFormat="1" ht="22.8" customHeight="1">
      <c r="A3667" s="12"/>
      <c r="B3667" s="200"/>
      <c r="C3667" s="201"/>
      <c r="D3667" s="202" t="s">
        <v>70</v>
      </c>
      <c r="E3667" s="214" t="s">
        <v>5151</v>
      </c>
      <c r="F3667" s="214" t="s">
        <v>5965</v>
      </c>
      <c r="G3667" s="201"/>
      <c r="H3667" s="201"/>
      <c r="I3667" s="204"/>
      <c r="J3667" s="215">
        <f>BK3667</f>
        <v>0</v>
      </c>
      <c r="K3667" s="201"/>
      <c r="L3667" s="206"/>
      <c r="M3667" s="207"/>
      <c r="N3667" s="208"/>
      <c r="O3667" s="208"/>
      <c r="P3667" s="209">
        <f>SUM(P3668:P3887)</f>
        <v>0</v>
      </c>
      <c r="Q3667" s="208"/>
      <c r="R3667" s="209">
        <f>SUM(R3668:R3887)</f>
        <v>71.862812939999998</v>
      </c>
      <c r="S3667" s="208"/>
      <c r="T3667" s="210">
        <f>SUM(T3668:T3887)</f>
        <v>59.541378349999988</v>
      </c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R3667" s="211" t="s">
        <v>80</v>
      </c>
      <c r="AT3667" s="212" t="s">
        <v>70</v>
      </c>
      <c r="AU3667" s="212" t="s">
        <v>78</v>
      </c>
      <c r="AY3667" s="211" t="s">
        <v>181</v>
      </c>
      <c r="BK3667" s="213">
        <f>SUM(BK3668:BK3887)</f>
        <v>0</v>
      </c>
    </row>
    <row r="3668" s="2" customFormat="1" ht="24.15" customHeight="1">
      <c r="A3668" s="41"/>
      <c r="B3668" s="42"/>
      <c r="C3668" s="216" t="s">
        <v>5966</v>
      </c>
      <c r="D3668" s="216" t="s">
        <v>183</v>
      </c>
      <c r="E3668" s="217" t="s">
        <v>5967</v>
      </c>
      <c r="F3668" s="218" t="s">
        <v>5968</v>
      </c>
      <c r="G3668" s="219" t="s">
        <v>283</v>
      </c>
      <c r="H3668" s="220">
        <v>1831.3710000000001</v>
      </c>
      <c r="I3668" s="221"/>
      <c r="J3668" s="222">
        <f>ROUND(I3668*H3668,2)</f>
        <v>0</v>
      </c>
      <c r="K3668" s="218" t="s">
        <v>187</v>
      </c>
      <c r="L3668" s="47"/>
      <c r="M3668" s="223" t="s">
        <v>19</v>
      </c>
      <c r="N3668" s="224" t="s">
        <v>42</v>
      </c>
      <c r="O3668" s="87"/>
      <c r="P3668" s="225">
        <f>O3668*H3668</f>
        <v>0</v>
      </c>
      <c r="Q3668" s="225">
        <v>0</v>
      </c>
      <c r="R3668" s="225">
        <f>Q3668*H3668</f>
        <v>0</v>
      </c>
      <c r="S3668" s="225">
        <v>0</v>
      </c>
      <c r="T3668" s="226">
        <f>S3668*H3668</f>
        <v>0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27" t="s">
        <v>308</v>
      </c>
      <c r="AT3668" s="227" t="s">
        <v>183</v>
      </c>
      <c r="AU3668" s="227" t="s">
        <v>80</v>
      </c>
      <c r="AY3668" s="20" t="s">
        <v>181</v>
      </c>
      <c r="BE3668" s="228">
        <f>IF(N3668="základní",J3668,0)</f>
        <v>0</v>
      </c>
      <c r="BF3668" s="228">
        <f>IF(N3668="snížená",J3668,0)</f>
        <v>0</v>
      </c>
      <c r="BG3668" s="228">
        <f>IF(N3668="zákl. přenesená",J3668,0)</f>
        <v>0</v>
      </c>
      <c r="BH3668" s="228">
        <f>IF(N3668="sníž. přenesená",J3668,0)</f>
        <v>0</v>
      </c>
      <c r="BI3668" s="228">
        <f>IF(N3668="nulová",J3668,0)</f>
        <v>0</v>
      </c>
      <c r="BJ3668" s="20" t="s">
        <v>78</v>
      </c>
      <c r="BK3668" s="228">
        <f>ROUND(I3668*H3668,2)</f>
        <v>0</v>
      </c>
      <c r="BL3668" s="20" t="s">
        <v>308</v>
      </c>
      <c r="BM3668" s="227" t="s">
        <v>5969</v>
      </c>
    </row>
    <row r="3669" s="2" customFormat="1">
      <c r="A3669" s="41"/>
      <c r="B3669" s="42"/>
      <c r="C3669" s="43"/>
      <c r="D3669" s="229" t="s">
        <v>190</v>
      </c>
      <c r="E3669" s="43"/>
      <c r="F3669" s="230" t="s">
        <v>5970</v>
      </c>
      <c r="G3669" s="43"/>
      <c r="H3669" s="43"/>
      <c r="I3669" s="231"/>
      <c r="J3669" s="43"/>
      <c r="K3669" s="43"/>
      <c r="L3669" s="47"/>
      <c r="M3669" s="232"/>
      <c r="N3669" s="233"/>
      <c r="O3669" s="87"/>
      <c r="P3669" s="87"/>
      <c r="Q3669" s="87"/>
      <c r="R3669" s="87"/>
      <c r="S3669" s="87"/>
      <c r="T3669" s="88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T3669" s="20" t="s">
        <v>190</v>
      </c>
      <c r="AU3669" s="20" t="s">
        <v>80</v>
      </c>
    </row>
    <row r="3670" s="14" customFormat="1">
      <c r="A3670" s="14"/>
      <c r="B3670" s="245"/>
      <c r="C3670" s="246"/>
      <c r="D3670" s="236" t="s">
        <v>192</v>
      </c>
      <c r="E3670" s="247" t="s">
        <v>19</v>
      </c>
      <c r="F3670" s="248" t="s">
        <v>5971</v>
      </c>
      <c r="G3670" s="246"/>
      <c r="H3670" s="249">
        <v>1831.3709999999999</v>
      </c>
      <c r="I3670" s="250"/>
      <c r="J3670" s="246"/>
      <c r="K3670" s="246"/>
      <c r="L3670" s="251"/>
      <c r="M3670" s="252"/>
      <c r="N3670" s="253"/>
      <c r="O3670" s="253"/>
      <c r="P3670" s="253"/>
      <c r="Q3670" s="253"/>
      <c r="R3670" s="253"/>
      <c r="S3670" s="253"/>
      <c r="T3670" s="25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55" t="s">
        <v>192</v>
      </c>
      <c r="AU3670" s="255" t="s">
        <v>80</v>
      </c>
      <c r="AV3670" s="14" t="s">
        <v>80</v>
      </c>
      <c r="AW3670" s="14" t="s">
        <v>194</v>
      </c>
      <c r="AX3670" s="14" t="s">
        <v>71</v>
      </c>
      <c r="AY3670" s="255" t="s">
        <v>181</v>
      </c>
    </row>
    <row r="3671" s="2" customFormat="1" ht="24.15" customHeight="1">
      <c r="A3671" s="41"/>
      <c r="B3671" s="42"/>
      <c r="C3671" s="216" t="s">
        <v>5972</v>
      </c>
      <c r="D3671" s="216" t="s">
        <v>183</v>
      </c>
      <c r="E3671" s="217" t="s">
        <v>5973</v>
      </c>
      <c r="F3671" s="218" t="s">
        <v>5974</v>
      </c>
      <c r="G3671" s="219" t="s">
        <v>283</v>
      </c>
      <c r="H3671" s="220">
        <v>1831.3710000000001</v>
      </c>
      <c r="I3671" s="221"/>
      <c r="J3671" s="222">
        <f>ROUND(I3671*H3671,2)</f>
        <v>0</v>
      </c>
      <c r="K3671" s="218" t="s">
        <v>187</v>
      </c>
      <c r="L3671" s="47"/>
      <c r="M3671" s="223" t="s">
        <v>19</v>
      </c>
      <c r="N3671" s="224" t="s">
        <v>42</v>
      </c>
      <c r="O3671" s="87"/>
      <c r="P3671" s="225">
        <f>O3671*H3671</f>
        <v>0</v>
      </c>
      <c r="Q3671" s="225">
        <v>0.00029999999999999997</v>
      </c>
      <c r="R3671" s="225">
        <f>Q3671*H3671</f>
        <v>0.54941129999999994</v>
      </c>
      <c r="S3671" s="225">
        <v>0</v>
      </c>
      <c r="T3671" s="226">
        <f>S3671*H3671</f>
        <v>0</v>
      </c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R3671" s="227" t="s">
        <v>308</v>
      </c>
      <c r="AT3671" s="227" t="s">
        <v>183</v>
      </c>
      <c r="AU3671" s="227" t="s">
        <v>80</v>
      </c>
      <c r="AY3671" s="20" t="s">
        <v>181</v>
      </c>
      <c r="BE3671" s="228">
        <f>IF(N3671="základní",J3671,0)</f>
        <v>0</v>
      </c>
      <c r="BF3671" s="228">
        <f>IF(N3671="snížená",J3671,0)</f>
        <v>0</v>
      </c>
      <c r="BG3671" s="228">
        <f>IF(N3671="zákl. přenesená",J3671,0)</f>
        <v>0</v>
      </c>
      <c r="BH3671" s="228">
        <f>IF(N3671="sníž. přenesená",J3671,0)</f>
        <v>0</v>
      </c>
      <c r="BI3671" s="228">
        <f>IF(N3671="nulová",J3671,0)</f>
        <v>0</v>
      </c>
      <c r="BJ3671" s="20" t="s">
        <v>78</v>
      </c>
      <c r="BK3671" s="228">
        <f>ROUND(I3671*H3671,2)</f>
        <v>0</v>
      </c>
      <c r="BL3671" s="20" t="s">
        <v>308</v>
      </c>
      <c r="BM3671" s="227" t="s">
        <v>5975</v>
      </c>
    </row>
    <row r="3672" s="2" customFormat="1">
      <c r="A3672" s="41"/>
      <c r="B3672" s="42"/>
      <c r="C3672" s="43"/>
      <c r="D3672" s="229" t="s">
        <v>190</v>
      </c>
      <c r="E3672" s="43"/>
      <c r="F3672" s="230" t="s">
        <v>5976</v>
      </c>
      <c r="G3672" s="43"/>
      <c r="H3672" s="43"/>
      <c r="I3672" s="231"/>
      <c r="J3672" s="43"/>
      <c r="K3672" s="43"/>
      <c r="L3672" s="47"/>
      <c r="M3672" s="232"/>
      <c r="N3672" s="233"/>
      <c r="O3672" s="87"/>
      <c r="P3672" s="87"/>
      <c r="Q3672" s="87"/>
      <c r="R3672" s="87"/>
      <c r="S3672" s="87"/>
      <c r="T3672" s="88"/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T3672" s="20" t="s">
        <v>190</v>
      </c>
      <c r="AU3672" s="20" t="s">
        <v>80</v>
      </c>
    </row>
    <row r="3673" s="14" customFormat="1">
      <c r="A3673" s="14"/>
      <c r="B3673" s="245"/>
      <c r="C3673" s="246"/>
      <c r="D3673" s="236" t="s">
        <v>192</v>
      </c>
      <c r="E3673" s="247" t="s">
        <v>19</v>
      </c>
      <c r="F3673" s="248" t="s">
        <v>5971</v>
      </c>
      <c r="G3673" s="246"/>
      <c r="H3673" s="249">
        <v>1831.3709999999999</v>
      </c>
      <c r="I3673" s="250"/>
      <c r="J3673" s="246"/>
      <c r="K3673" s="246"/>
      <c r="L3673" s="251"/>
      <c r="M3673" s="252"/>
      <c r="N3673" s="253"/>
      <c r="O3673" s="253"/>
      <c r="P3673" s="253"/>
      <c r="Q3673" s="253"/>
      <c r="R3673" s="253"/>
      <c r="S3673" s="253"/>
      <c r="T3673" s="25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T3673" s="255" t="s">
        <v>192</v>
      </c>
      <c r="AU3673" s="255" t="s">
        <v>80</v>
      </c>
      <c r="AV3673" s="14" t="s">
        <v>80</v>
      </c>
      <c r="AW3673" s="14" t="s">
        <v>194</v>
      </c>
      <c r="AX3673" s="14" t="s">
        <v>71</v>
      </c>
      <c r="AY3673" s="255" t="s">
        <v>181</v>
      </c>
    </row>
    <row r="3674" s="2" customFormat="1" ht="37.8" customHeight="1">
      <c r="A3674" s="41"/>
      <c r="B3674" s="42"/>
      <c r="C3674" s="216" t="s">
        <v>5977</v>
      </c>
      <c r="D3674" s="216" t="s">
        <v>183</v>
      </c>
      <c r="E3674" s="217" t="s">
        <v>5978</v>
      </c>
      <c r="F3674" s="218" t="s">
        <v>5979</v>
      </c>
      <c r="G3674" s="219" t="s">
        <v>283</v>
      </c>
      <c r="H3674" s="220">
        <v>1124.018</v>
      </c>
      <c r="I3674" s="221"/>
      <c r="J3674" s="222">
        <f>ROUND(I3674*H3674,2)</f>
        <v>0</v>
      </c>
      <c r="K3674" s="218" t="s">
        <v>187</v>
      </c>
      <c r="L3674" s="47"/>
      <c r="M3674" s="223" t="s">
        <v>19</v>
      </c>
      <c r="N3674" s="224" t="s">
        <v>42</v>
      </c>
      <c r="O3674" s="87"/>
      <c r="P3674" s="225">
        <f>O3674*H3674</f>
        <v>0</v>
      </c>
      <c r="Q3674" s="225">
        <v>0</v>
      </c>
      <c r="R3674" s="225">
        <f>Q3674*H3674</f>
        <v>0</v>
      </c>
      <c r="S3674" s="225">
        <v>0</v>
      </c>
      <c r="T3674" s="226">
        <f>S3674*H3674</f>
        <v>0</v>
      </c>
      <c r="U3674" s="41"/>
      <c r="V3674" s="41"/>
      <c r="W3674" s="41"/>
      <c r="X3674" s="41"/>
      <c r="Y3674" s="41"/>
      <c r="Z3674" s="41"/>
      <c r="AA3674" s="41"/>
      <c r="AB3674" s="41"/>
      <c r="AC3674" s="41"/>
      <c r="AD3674" s="41"/>
      <c r="AE3674" s="41"/>
      <c r="AR3674" s="227" t="s">
        <v>308</v>
      </c>
      <c r="AT3674" s="227" t="s">
        <v>183</v>
      </c>
      <c r="AU3674" s="227" t="s">
        <v>80</v>
      </c>
      <c r="AY3674" s="20" t="s">
        <v>181</v>
      </c>
      <c r="BE3674" s="228">
        <f>IF(N3674="základní",J3674,0)</f>
        <v>0</v>
      </c>
      <c r="BF3674" s="228">
        <f>IF(N3674="snížená",J3674,0)</f>
        <v>0</v>
      </c>
      <c r="BG3674" s="228">
        <f>IF(N3674="zákl. přenesená",J3674,0)</f>
        <v>0</v>
      </c>
      <c r="BH3674" s="228">
        <f>IF(N3674="sníž. přenesená",J3674,0)</f>
        <v>0</v>
      </c>
      <c r="BI3674" s="228">
        <f>IF(N3674="nulová",J3674,0)</f>
        <v>0</v>
      </c>
      <c r="BJ3674" s="20" t="s">
        <v>78</v>
      </c>
      <c r="BK3674" s="228">
        <f>ROUND(I3674*H3674,2)</f>
        <v>0</v>
      </c>
      <c r="BL3674" s="20" t="s">
        <v>308</v>
      </c>
      <c r="BM3674" s="227" t="s">
        <v>5980</v>
      </c>
    </row>
    <row r="3675" s="2" customFormat="1">
      <c r="A3675" s="41"/>
      <c r="B3675" s="42"/>
      <c r="C3675" s="43"/>
      <c r="D3675" s="229" t="s">
        <v>190</v>
      </c>
      <c r="E3675" s="43"/>
      <c r="F3675" s="230" t="s">
        <v>5981</v>
      </c>
      <c r="G3675" s="43"/>
      <c r="H3675" s="43"/>
      <c r="I3675" s="231"/>
      <c r="J3675" s="43"/>
      <c r="K3675" s="43"/>
      <c r="L3675" s="47"/>
      <c r="M3675" s="232"/>
      <c r="N3675" s="233"/>
      <c r="O3675" s="87"/>
      <c r="P3675" s="87"/>
      <c r="Q3675" s="87"/>
      <c r="R3675" s="87"/>
      <c r="S3675" s="87"/>
      <c r="T3675" s="88"/>
      <c r="U3675" s="41"/>
      <c r="V3675" s="41"/>
      <c r="W3675" s="41"/>
      <c r="X3675" s="41"/>
      <c r="Y3675" s="41"/>
      <c r="Z3675" s="41"/>
      <c r="AA3675" s="41"/>
      <c r="AB3675" s="41"/>
      <c r="AC3675" s="41"/>
      <c r="AD3675" s="41"/>
      <c r="AE3675" s="41"/>
      <c r="AT3675" s="20" t="s">
        <v>190</v>
      </c>
      <c r="AU3675" s="20" t="s">
        <v>80</v>
      </c>
    </row>
    <row r="3676" s="14" customFormat="1">
      <c r="A3676" s="14"/>
      <c r="B3676" s="245"/>
      <c r="C3676" s="246"/>
      <c r="D3676" s="236" t="s">
        <v>192</v>
      </c>
      <c r="E3676" s="247" t="s">
        <v>19</v>
      </c>
      <c r="F3676" s="248" t="s">
        <v>5982</v>
      </c>
      <c r="G3676" s="246"/>
      <c r="H3676" s="249">
        <v>1065.5179999999998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192</v>
      </c>
      <c r="AU3676" s="255" t="s">
        <v>80</v>
      </c>
      <c r="AV3676" s="14" t="s">
        <v>80</v>
      </c>
      <c r="AW3676" s="14" t="s">
        <v>194</v>
      </c>
      <c r="AX3676" s="14" t="s">
        <v>71</v>
      </c>
      <c r="AY3676" s="255" t="s">
        <v>181</v>
      </c>
    </row>
    <row r="3677" s="14" customFormat="1">
      <c r="A3677" s="14"/>
      <c r="B3677" s="245"/>
      <c r="C3677" s="246"/>
      <c r="D3677" s="236" t="s">
        <v>192</v>
      </c>
      <c r="E3677" s="247" t="s">
        <v>19</v>
      </c>
      <c r="F3677" s="248" t="s">
        <v>5983</v>
      </c>
      <c r="G3677" s="246"/>
      <c r="H3677" s="249">
        <v>58.5</v>
      </c>
      <c r="I3677" s="250"/>
      <c r="J3677" s="246"/>
      <c r="K3677" s="246"/>
      <c r="L3677" s="251"/>
      <c r="M3677" s="252"/>
      <c r="N3677" s="253"/>
      <c r="O3677" s="253"/>
      <c r="P3677" s="253"/>
      <c r="Q3677" s="253"/>
      <c r="R3677" s="253"/>
      <c r="S3677" s="253"/>
      <c r="T3677" s="25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5" t="s">
        <v>192</v>
      </c>
      <c r="AU3677" s="255" t="s">
        <v>80</v>
      </c>
      <c r="AV3677" s="14" t="s">
        <v>80</v>
      </c>
      <c r="AW3677" s="14" t="s">
        <v>194</v>
      </c>
      <c r="AX3677" s="14" t="s">
        <v>71</v>
      </c>
      <c r="AY3677" s="255" t="s">
        <v>181</v>
      </c>
    </row>
    <row r="3678" s="2" customFormat="1" ht="37.8" customHeight="1">
      <c r="A3678" s="41"/>
      <c r="B3678" s="42"/>
      <c r="C3678" s="216" t="s">
        <v>5984</v>
      </c>
      <c r="D3678" s="216" t="s">
        <v>183</v>
      </c>
      <c r="E3678" s="217" t="s">
        <v>5985</v>
      </c>
      <c r="F3678" s="218" t="s">
        <v>5986</v>
      </c>
      <c r="G3678" s="219" t="s">
        <v>283</v>
      </c>
      <c r="H3678" s="220">
        <v>1124.018</v>
      </c>
      <c r="I3678" s="221"/>
      <c r="J3678" s="222">
        <f>ROUND(I3678*H3678,2)</f>
        <v>0</v>
      </c>
      <c r="K3678" s="218" t="s">
        <v>187</v>
      </c>
      <c r="L3678" s="47"/>
      <c r="M3678" s="223" t="s">
        <v>19</v>
      </c>
      <c r="N3678" s="224" t="s">
        <v>42</v>
      </c>
      <c r="O3678" s="87"/>
      <c r="P3678" s="225">
        <f>O3678*H3678</f>
        <v>0</v>
      </c>
      <c r="Q3678" s="225">
        <v>0.0075799999999999999</v>
      </c>
      <c r="R3678" s="225">
        <f>Q3678*H3678</f>
        <v>8.5200564399999994</v>
      </c>
      <c r="S3678" s="225">
        <v>0</v>
      </c>
      <c r="T3678" s="226">
        <f>S3678*H3678</f>
        <v>0</v>
      </c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R3678" s="227" t="s">
        <v>308</v>
      </c>
      <c r="AT3678" s="227" t="s">
        <v>183</v>
      </c>
      <c r="AU3678" s="227" t="s">
        <v>80</v>
      </c>
      <c r="AY3678" s="20" t="s">
        <v>181</v>
      </c>
      <c r="BE3678" s="228">
        <f>IF(N3678="základní",J3678,0)</f>
        <v>0</v>
      </c>
      <c r="BF3678" s="228">
        <f>IF(N3678="snížená",J3678,0)</f>
        <v>0</v>
      </c>
      <c r="BG3678" s="228">
        <f>IF(N3678="zákl. přenesená",J3678,0)</f>
        <v>0</v>
      </c>
      <c r="BH3678" s="228">
        <f>IF(N3678="sníž. přenesená",J3678,0)</f>
        <v>0</v>
      </c>
      <c r="BI3678" s="228">
        <f>IF(N3678="nulová",J3678,0)</f>
        <v>0</v>
      </c>
      <c r="BJ3678" s="20" t="s">
        <v>78</v>
      </c>
      <c r="BK3678" s="228">
        <f>ROUND(I3678*H3678,2)</f>
        <v>0</v>
      </c>
      <c r="BL3678" s="20" t="s">
        <v>308</v>
      </c>
      <c r="BM3678" s="227" t="s">
        <v>5987</v>
      </c>
    </row>
    <row r="3679" s="2" customFormat="1">
      <c r="A3679" s="41"/>
      <c r="B3679" s="42"/>
      <c r="C3679" s="43"/>
      <c r="D3679" s="229" t="s">
        <v>190</v>
      </c>
      <c r="E3679" s="43"/>
      <c r="F3679" s="230" t="s">
        <v>5988</v>
      </c>
      <c r="G3679" s="43"/>
      <c r="H3679" s="43"/>
      <c r="I3679" s="231"/>
      <c r="J3679" s="43"/>
      <c r="K3679" s="43"/>
      <c r="L3679" s="47"/>
      <c r="M3679" s="232"/>
      <c r="N3679" s="233"/>
      <c r="O3679" s="87"/>
      <c r="P3679" s="87"/>
      <c r="Q3679" s="87"/>
      <c r="R3679" s="87"/>
      <c r="S3679" s="87"/>
      <c r="T3679" s="88"/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T3679" s="20" t="s">
        <v>190</v>
      </c>
      <c r="AU3679" s="20" t="s">
        <v>80</v>
      </c>
    </row>
    <row r="3680" s="14" customFormat="1">
      <c r="A3680" s="14"/>
      <c r="B3680" s="245"/>
      <c r="C3680" s="246"/>
      <c r="D3680" s="236" t="s">
        <v>192</v>
      </c>
      <c r="E3680" s="247" t="s">
        <v>19</v>
      </c>
      <c r="F3680" s="248" t="s">
        <v>5982</v>
      </c>
      <c r="G3680" s="246"/>
      <c r="H3680" s="249">
        <v>1065.5179999999998</v>
      </c>
      <c r="I3680" s="250"/>
      <c r="J3680" s="246"/>
      <c r="K3680" s="246"/>
      <c r="L3680" s="251"/>
      <c r="M3680" s="252"/>
      <c r="N3680" s="253"/>
      <c r="O3680" s="253"/>
      <c r="P3680" s="253"/>
      <c r="Q3680" s="253"/>
      <c r="R3680" s="253"/>
      <c r="S3680" s="253"/>
      <c r="T3680" s="25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55" t="s">
        <v>192</v>
      </c>
      <c r="AU3680" s="255" t="s">
        <v>80</v>
      </c>
      <c r="AV3680" s="14" t="s">
        <v>80</v>
      </c>
      <c r="AW3680" s="14" t="s">
        <v>194</v>
      </c>
      <c r="AX3680" s="14" t="s">
        <v>71</v>
      </c>
      <c r="AY3680" s="255" t="s">
        <v>181</v>
      </c>
    </row>
    <row r="3681" s="14" customFormat="1">
      <c r="A3681" s="14"/>
      <c r="B3681" s="245"/>
      <c r="C3681" s="246"/>
      <c r="D3681" s="236" t="s">
        <v>192</v>
      </c>
      <c r="E3681" s="247" t="s">
        <v>19</v>
      </c>
      <c r="F3681" s="248" t="s">
        <v>5983</v>
      </c>
      <c r="G3681" s="246"/>
      <c r="H3681" s="249">
        <v>58.5</v>
      </c>
      <c r="I3681" s="250"/>
      <c r="J3681" s="246"/>
      <c r="K3681" s="246"/>
      <c r="L3681" s="251"/>
      <c r="M3681" s="252"/>
      <c r="N3681" s="253"/>
      <c r="O3681" s="253"/>
      <c r="P3681" s="253"/>
      <c r="Q3681" s="253"/>
      <c r="R3681" s="253"/>
      <c r="S3681" s="253"/>
      <c r="T3681" s="25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T3681" s="255" t="s">
        <v>192</v>
      </c>
      <c r="AU3681" s="255" t="s">
        <v>80</v>
      </c>
      <c r="AV3681" s="14" t="s">
        <v>80</v>
      </c>
      <c r="AW3681" s="14" t="s">
        <v>194</v>
      </c>
      <c r="AX3681" s="14" t="s">
        <v>71</v>
      </c>
      <c r="AY3681" s="255" t="s">
        <v>181</v>
      </c>
    </row>
    <row r="3682" s="2" customFormat="1" ht="33" customHeight="1">
      <c r="A3682" s="41"/>
      <c r="B3682" s="42"/>
      <c r="C3682" s="216" t="s">
        <v>5989</v>
      </c>
      <c r="D3682" s="216" t="s">
        <v>183</v>
      </c>
      <c r="E3682" s="217" t="s">
        <v>5990</v>
      </c>
      <c r="F3682" s="218" t="s">
        <v>5991</v>
      </c>
      <c r="G3682" s="219" t="s">
        <v>304</v>
      </c>
      <c r="H3682" s="220">
        <v>9.1699999999999999</v>
      </c>
      <c r="I3682" s="221"/>
      <c r="J3682" s="222">
        <f>ROUND(I3682*H3682,2)</f>
        <v>0</v>
      </c>
      <c r="K3682" s="218" t="s">
        <v>187</v>
      </c>
      <c r="L3682" s="47"/>
      <c r="M3682" s="223" t="s">
        <v>19</v>
      </c>
      <c r="N3682" s="224" t="s">
        <v>42</v>
      </c>
      <c r="O3682" s="87"/>
      <c r="P3682" s="225">
        <f>O3682*H3682</f>
        <v>0</v>
      </c>
      <c r="Q3682" s="225">
        <v>0</v>
      </c>
      <c r="R3682" s="225">
        <f>Q3682*H3682</f>
        <v>0</v>
      </c>
      <c r="S3682" s="225">
        <v>0.0123</v>
      </c>
      <c r="T3682" s="226">
        <f>S3682*H3682</f>
        <v>0.112791</v>
      </c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R3682" s="227" t="s">
        <v>308</v>
      </c>
      <c r="AT3682" s="227" t="s">
        <v>183</v>
      </c>
      <c r="AU3682" s="227" t="s">
        <v>80</v>
      </c>
      <c r="AY3682" s="20" t="s">
        <v>181</v>
      </c>
      <c r="BE3682" s="228">
        <f>IF(N3682="základní",J3682,0)</f>
        <v>0</v>
      </c>
      <c r="BF3682" s="228">
        <f>IF(N3682="snížená",J3682,0)</f>
        <v>0</v>
      </c>
      <c r="BG3682" s="228">
        <f>IF(N3682="zákl. přenesená",J3682,0)</f>
        <v>0</v>
      </c>
      <c r="BH3682" s="228">
        <f>IF(N3682="sníž. přenesená",J3682,0)</f>
        <v>0</v>
      </c>
      <c r="BI3682" s="228">
        <f>IF(N3682="nulová",J3682,0)</f>
        <v>0</v>
      </c>
      <c r="BJ3682" s="20" t="s">
        <v>78</v>
      </c>
      <c r="BK3682" s="228">
        <f>ROUND(I3682*H3682,2)</f>
        <v>0</v>
      </c>
      <c r="BL3682" s="20" t="s">
        <v>308</v>
      </c>
      <c r="BM3682" s="227" t="s">
        <v>5992</v>
      </c>
    </row>
    <row r="3683" s="2" customFormat="1">
      <c r="A3683" s="41"/>
      <c r="B3683" s="42"/>
      <c r="C3683" s="43"/>
      <c r="D3683" s="229" t="s">
        <v>190</v>
      </c>
      <c r="E3683" s="43"/>
      <c r="F3683" s="230" t="s">
        <v>5993</v>
      </c>
      <c r="G3683" s="43"/>
      <c r="H3683" s="43"/>
      <c r="I3683" s="231"/>
      <c r="J3683" s="43"/>
      <c r="K3683" s="43"/>
      <c r="L3683" s="47"/>
      <c r="M3683" s="232"/>
      <c r="N3683" s="233"/>
      <c r="O3683" s="87"/>
      <c r="P3683" s="87"/>
      <c r="Q3683" s="87"/>
      <c r="R3683" s="87"/>
      <c r="S3683" s="87"/>
      <c r="T3683" s="88"/>
      <c r="U3683" s="41"/>
      <c r="V3683" s="41"/>
      <c r="W3683" s="41"/>
      <c r="X3683" s="41"/>
      <c r="Y3683" s="41"/>
      <c r="Z3683" s="41"/>
      <c r="AA3683" s="41"/>
      <c r="AB3683" s="41"/>
      <c r="AC3683" s="41"/>
      <c r="AD3683" s="41"/>
      <c r="AE3683" s="41"/>
      <c r="AT3683" s="20" t="s">
        <v>190</v>
      </c>
      <c r="AU3683" s="20" t="s">
        <v>80</v>
      </c>
    </row>
    <row r="3684" s="14" customFormat="1">
      <c r="A3684" s="14"/>
      <c r="B3684" s="245"/>
      <c r="C3684" s="246"/>
      <c r="D3684" s="236" t="s">
        <v>192</v>
      </c>
      <c r="E3684" s="247" t="s">
        <v>19</v>
      </c>
      <c r="F3684" s="248" t="s">
        <v>5994</v>
      </c>
      <c r="G3684" s="246"/>
      <c r="H3684" s="249">
        <v>9.1699999999999999</v>
      </c>
      <c r="I3684" s="250"/>
      <c r="J3684" s="246"/>
      <c r="K3684" s="246"/>
      <c r="L3684" s="251"/>
      <c r="M3684" s="252"/>
      <c r="N3684" s="253"/>
      <c r="O3684" s="253"/>
      <c r="P3684" s="253"/>
      <c r="Q3684" s="253"/>
      <c r="R3684" s="253"/>
      <c r="S3684" s="253"/>
      <c r="T3684" s="25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5" t="s">
        <v>192</v>
      </c>
      <c r="AU3684" s="255" t="s">
        <v>80</v>
      </c>
      <c r="AV3684" s="14" t="s">
        <v>80</v>
      </c>
      <c r="AW3684" s="14" t="s">
        <v>194</v>
      </c>
      <c r="AX3684" s="14" t="s">
        <v>71</v>
      </c>
      <c r="AY3684" s="255" t="s">
        <v>181</v>
      </c>
    </row>
    <row r="3685" s="2" customFormat="1" ht="24.15" customHeight="1">
      <c r="A3685" s="41"/>
      <c r="B3685" s="42"/>
      <c r="C3685" s="216" t="s">
        <v>5995</v>
      </c>
      <c r="D3685" s="216" t="s">
        <v>183</v>
      </c>
      <c r="E3685" s="217" t="s">
        <v>5996</v>
      </c>
      <c r="F3685" s="218" t="s">
        <v>5997</v>
      </c>
      <c r="G3685" s="219" t="s">
        <v>304</v>
      </c>
      <c r="H3685" s="220">
        <v>11.09</v>
      </c>
      <c r="I3685" s="221"/>
      <c r="J3685" s="222">
        <f>ROUND(I3685*H3685,2)</f>
        <v>0</v>
      </c>
      <c r="K3685" s="218" t="s">
        <v>187</v>
      </c>
      <c r="L3685" s="47"/>
      <c r="M3685" s="223" t="s">
        <v>19</v>
      </c>
      <c r="N3685" s="224" t="s">
        <v>42</v>
      </c>
      <c r="O3685" s="87"/>
      <c r="P3685" s="225">
        <f>O3685*H3685</f>
        <v>0</v>
      </c>
      <c r="Q3685" s="225">
        <v>0</v>
      </c>
      <c r="R3685" s="225">
        <f>Q3685*H3685</f>
        <v>0</v>
      </c>
      <c r="S3685" s="225">
        <v>0.0088000000000000005</v>
      </c>
      <c r="T3685" s="226">
        <f>S3685*H3685</f>
        <v>0.097591999999999998</v>
      </c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R3685" s="227" t="s">
        <v>308</v>
      </c>
      <c r="AT3685" s="227" t="s">
        <v>183</v>
      </c>
      <c r="AU3685" s="227" t="s">
        <v>80</v>
      </c>
      <c r="AY3685" s="20" t="s">
        <v>181</v>
      </c>
      <c r="BE3685" s="228">
        <f>IF(N3685="základní",J3685,0)</f>
        <v>0</v>
      </c>
      <c r="BF3685" s="228">
        <f>IF(N3685="snížená",J3685,0)</f>
        <v>0</v>
      </c>
      <c r="BG3685" s="228">
        <f>IF(N3685="zákl. přenesená",J3685,0)</f>
        <v>0</v>
      </c>
      <c r="BH3685" s="228">
        <f>IF(N3685="sníž. přenesená",J3685,0)</f>
        <v>0</v>
      </c>
      <c r="BI3685" s="228">
        <f>IF(N3685="nulová",J3685,0)</f>
        <v>0</v>
      </c>
      <c r="BJ3685" s="20" t="s">
        <v>78</v>
      </c>
      <c r="BK3685" s="228">
        <f>ROUND(I3685*H3685,2)</f>
        <v>0</v>
      </c>
      <c r="BL3685" s="20" t="s">
        <v>308</v>
      </c>
      <c r="BM3685" s="227" t="s">
        <v>5998</v>
      </c>
    </row>
    <row r="3686" s="2" customFormat="1">
      <c r="A3686" s="41"/>
      <c r="B3686" s="42"/>
      <c r="C3686" s="43"/>
      <c r="D3686" s="229" t="s">
        <v>190</v>
      </c>
      <c r="E3686" s="43"/>
      <c r="F3686" s="230" t="s">
        <v>5999</v>
      </c>
      <c r="G3686" s="43"/>
      <c r="H3686" s="43"/>
      <c r="I3686" s="231"/>
      <c r="J3686" s="43"/>
      <c r="K3686" s="43"/>
      <c r="L3686" s="47"/>
      <c r="M3686" s="232"/>
      <c r="N3686" s="233"/>
      <c r="O3686" s="87"/>
      <c r="P3686" s="87"/>
      <c r="Q3686" s="87"/>
      <c r="R3686" s="87"/>
      <c r="S3686" s="87"/>
      <c r="T3686" s="88"/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T3686" s="20" t="s">
        <v>190</v>
      </c>
      <c r="AU3686" s="20" t="s">
        <v>80</v>
      </c>
    </row>
    <row r="3687" s="14" customFormat="1">
      <c r="A3687" s="14"/>
      <c r="B3687" s="245"/>
      <c r="C3687" s="246"/>
      <c r="D3687" s="236" t="s">
        <v>192</v>
      </c>
      <c r="E3687" s="247" t="s">
        <v>19</v>
      </c>
      <c r="F3687" s="248" t="s">
        <v>6000</v>
      </c>
      <c r="G3687" s="246"/>
      <c r="H3687" s="249">
        <v>11.09</v>
      </c>
      <c r="I3687" s="250"/>
      <c r="J3687" s="246"/>
      <c r="K3687" s="246"/>
      <c r="L3687" s="251"/>
      <c r="M3687" s="252"/>
      <c r="N3687" s="253"/>
      <c r="O3687" s="253"/>
      <c r="P3687" s="253"/>
      <c r="Q3687" s="253"/>
      <c r="R3687" s="253"/>
      <c r="S3687" s="253"/>
      <c r="T3687" s="25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55" t="s">
        <v>192</v>
      </c>
      <c r="AU3687" s="255" t="s">
        <v>80</v>
      </c>
      <c r="AV3687" s="14" t="s">
        <v>80</v>
      </c>
      <c r="AW3687" s="14" t="s">
        <v>194</v>
      </c>
      <c r="AX3687" s="14" t="s">
        <v>71</v>
      </c>
      <c r="AY3687" s="255" t="s">
        <v>181</v>
      </c>
    </row>
    <row r="3688" s="2" customFormat="1" ht="37.8" customHeight="1">
      <c r="A3688" s="41"/>
      <c r="B3688" s="42"/>
      <c r="C3688" s="216" t="s">
        <v>6001</v>
      </c>
      <c r="D3688" s="216" t="s">
        <v>183</v>
      </c>
      <c r="E3688" s="217" t="s">
        <v>6002</v>
      </c>
      <c r="F3688" s="218" t="s">
        <v>6003</v>
      </c>
      <c r="G3688" s="219" t="s">
        <v>304</v>
      </c>
      <c r="H3688" s="220">
        <v>75.900000000000006</v>
      </c>
      <c r="I3688" s="221"/>
      <c r="J3688" s="222">
        <f>ROUND(I3688*H3688,2)</f>
        <v>0</v>
      </c>
      <c r="K3688" s="218" t="s">
        <v>187</v>
      </c>
      <c r="L3688" s="47"/>
      <c r="M3688" s="223" t="s">
        <v>19</v>
      </c>
      <c r="N3688" s="224" t="s">
        <v>42</v>
      </c>
      <c r="O3688" s="87"/>
      <c r="P3688" s="225">
        <f>O3688*H3688</f>
        <v>0</v>
      </c>
      <c r="Q3688" s="225">
        <v>0.0015299999999999999</v>
      </c>
      <c r="R3688" s="225">
        <f>Q3688*H3688</f>
        <v>0.11612699999999999</v>
      </c>
      <c r="S3688" s="225">
        <v>0</v>
      </c>
      <c r="T3688" s="226">
        <f>S3688*H3688</f>
        <v>0</v>
      </c>
      <c r="U3688" s="41"/>
      <c r="V3688" s="41"/>
      <c r="W3688" s="41"/>
      <c r="X3688" s="41"/>
      <c r="Y3688" s="41"/>
      <c r="Z3688" s="41"/>
      <c r="AA3688" s="41"/>
      <c r="AB3688" s="41"/>
      <c r="AC3688" s="41"/>
      <c r="AD3688" s="41"/>
      <c r="AE3688" s="41"/>
      <c r="AR3688" s="227" t="s">
        <v>308</v>
      </c>
      <c r="AT3688" s="227" t="s">
        <v>183</v>
      </c>
      <c r="AU3688" s="227" t="s">
        <v>80</v>
      </c>
      <c r="AY3688" s="20" t="s">
        <v>181</v>
      </c>
      <c r="BE3688" s="228">
        <f>IF(N3688="základní",J3688,0)</f>
        <v>0</v>
      </c>
      <c r="BF3688" s="228">
        <f>IF(N3688="snížená",J3688,0)</f>
        <v>0</v>
      </c>
      <c r="BG3688" s="228">
        <f>IF(N3688="zákl. přenesená",J3688,0)</f>
        <v>0</v>
      </c>
      <c r="BH3688" s="228">
        <f>IF(N3688="sníž. přenesená",J3688,0)</f>
        <v>0</v>
      </c>
      <c r="BI3688" s="228">
        <f>IF(N3688="nulová",J3688,0)</f>
        <v>0</v>
      </c>
      <c r="BJ3688" s="20" t="s">
        <v>78</v>
      </c>
      <c r="BK3688" s="228">
        <f>ROUND(I3688*H3688,2)</f>
        <v>0</v>
      </c>
      <c r="BL3688" s="20" t="s">
        <v>308</v>
      </c>
      <c r="BM3688" s="227" t="s">
        <v>6004</v>
      </c>
    </row>
    <row r="3689" s="2" customFormat="1">
      <c r="A3689" s="41"/>
      <c r="B3689" s="42"/>
      <c r="C3689" s="43"/>
      <c r="D3689" s="229" t="s">
        <v>190</v>
      </c>
      <c r="E3689" s="43"/>
      <c r="F3689" s="230" t="s">
        <v>6005</v>
      </c>
      <c r="G3689" s="43"/>
      <c r="H3689" s="43"/>
      <c r="I3689" s="231"/>
      <c r="J3689" s="43"/>
      <c r="K3689" s="43"/>
      <c r="L3689" s="47"/>
      <c r="M3689" s="232"/>
      <c r="N3689" s="233"/>
      <c r="O3689" s="87"/>
      <c r="P3689" s="87"/>
      <c r="Q3689" s="87"/>
      <c r="R3689" s="87"/>
      <c r="S3689" s="87"/>
      <c r="T3689" s="88"/>
      <c r="U3689" s="41"/>
      <c r="V3689" s="41"/>
      <c r="W3689" s="41"/>
      <c r="X3689" s="41"/>
      <c r="Y3689" s="41"/>
      <c r="Z3689" s="41"/>
      <c r="AA3689" s="41"/>
      <c r="AB3689" s="41"/>
      <c r="AC3689" s="41"/>
      <c r="AD3689" s="41"/>
      <c r="AE3689" s="41"/>
      <c r="AT3689" s="20" t="s">
        <v>190</v>
      </c>
      <c r="AU3689" s="20" t="s">
        <v>80</v>
      </c>
    </row>
    <row r="3690" s="14" customFormat="1">
      <c r="A3690" s="14"/>
      <c r="B3690" s="245"/>
      <c r="C3690" s="246"/>
      <c r="D3690" s="236" t="s">
        <v>192</v>
      </c>
      <c r="E3690" s="247" t="s">
        <v>19</v>
      </c>
      <c r="F3690" s="248" t="s">
        <v>6006</v>
      </c>
      <c r="G3690" s="246"/>
      <c r="H3690" s="249">
        <v>21.600000000000001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192</v>
      </c>
      <c r="AU3690" s="255" t="s">
        <v>80</v>
      </c>
      <c r="AV3690" s="14" t="s">
        <v>80</v>
      </c>
      <c r="AW3690" s="14" t="s">
        <v>194</v>
      </c>
      <c r="AX3690" s="14" t="s">
        <v>71</v>
      </c>
      <c r="AY3690" s="255" t="s">
        <v>181</v>
      </c>
    </row>
    <row r="3691" s="14" customFormat="1">
      <c r="A3691" s="14"/>
      <c r="B3691" s="245"/>
      <c r="C3691" s="246"/>
      <c r="D3691" s="236" t="s">
        <v>192</v>
      </c>
      <c r="E3691" s="247" t="s">
        <v>19</v>
      </c>
      <c r="F3691" s="248" t="s">
        <v>6007</v>
      </c>
      <c r="G3691" s="246"/>
      <c r="H3691" s="249">
        <v>42.894999999999996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192</v>
      </c>
      <c r="AU3691" s="255" t="s">
        <v>80</v>
      </c>
      <c r="AV3691" s="14" t="s">
        <v>80</v>
      </c>
      <c r="AW3691" s="14" t="s">
        <v>194</v>
      </c>
      <c r="AX3691" s="14" t="s">
        <v>71</v>
      </c>
      <c r="AY3691" s="255" t="s">
        <v>181</v>
      </c>
    </row>
    <row r="3692" s="14" customFormat="1">
      <c r="A3692" s="14"/>
      <c r="B3692" s="245"/>
      <c r="C3692" s="246"/>
      <c r="D3692" s="236" t="s">
        <v>192</v>
      </c>
      <c r="E3692" s="247" t="s">
        <v>19</v>
      </c>
      <c r="F3692" s="248" t="s">
        <v>6008</v>
      </c>
      <c r="G3692" s="246"/>
      <c r="H3692" s="249">
        <v>8.0050000000000008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192</v>
      </c>
      <c r="AU3692" s="255" t="s">
        <v>80</v>
      </c>
      <c r="AV3692" s="14" t="s">
        <v>80</v>
      </c>
      <c r="AW3692" s="14" t="s">
        <v>194</v>
      </c>
      <c r="AX3692" s="14" t="s">
        <v>71</v>
      </c>
      <c r="AY3692" s="255" t="s">
        <v>181</v>
      </c>
    </row>
    <row r="3693" s="14" customFormat="1">
      <c r="A3693" s="14"/>
      <c r="B3693" s="245"/>
      <c r="C3693" s="246"/>
      <c r="D3693" s="236" t="s">
        <v>192</v>
      </c>
      <c r="E3693" s="247" t="s">
        <v>19</v>
      </c>
      <c r="F3693" s="248" t="s">
        <v>3729</v>
      </c>
      <c r="G3693" s="246"/>
      <c r="H3693" s="249">
        <v>3.3999999999999999</v>
      </c>
      <c r="I3693" s="250"/>
      <c r="J3693" s="246"/>
      <c r="K3693" s="246"/>
      <c r="L3693" s="251"/>
      <c r="M3693" s="252"/>
      <c r="N3693" s="253"/>
      <c r="O3693" s="253"/>
      <c r="P3693" s="253"/>
      <c r="Q3693" s="253"/>
      <c r="R3693" s="253"/>
      <c r="S3693" s="253"/>
      <c r="T3693" s="25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5" t="s">
        <v>192</v>
      </c>
      <c r="AU3693" s="255" t="s">
        <v>80</v>
      </c>
      <c r="AV3693" s="14" t="s">
        <v>80</v>
      </c>
      <c r="AW3693" s="14" t="s">
        <v>194</v>
      </c>
      <c r="AX3693" s="14" t="s">
        <v>71</v>
      </c>
      <c r="AY3693" s="255" t="s">
        <v>181</v>
      </c>
    </row>
    <row r="3694" s="2" customFormat="1" ht="37.8" customHeight="1">
      <c r="A3694" s="41"/>
      <c r="B3694" s="42"/>
      <c r="C3694" s="278" t="s">
        <v>6009</v>
      </c>
      <c r="D3694" s="278" t="s">
        <v>296</v>
      </c>
      <c r="E3694" s="279" t="s">
        <v>6010</v>
      </c>
      <c r="F3694" s="280" t="s">
        <v>6011</v>
      </c>
      <c r="G3694" s="281" t="s">
        <v>304</v>
      </c>
      <c r="H3694" s="282">
        <v>83.489999999999995</v>
      </c>
      <c r="I3694" s="283"/>
      <c r="J3694" s="284">
        <f>ROUND(I3694*H3694,2)</f>
        <v>0</v>
      </c>
      <c r="K3694" s="280" t="s">
        <v>187</v>
      </c>
      <c r="L3694" s="285"/>
      <c r="M3694" s="286" t="s">
        <v>19</v>
      </c>
      <c r="N3694" s="287" t="s">
        <v>42</v>
      </c>
      <c r="O3694" s="87"/>
      <c r="P3694" s="225">
        <f>O3694*H3694</f>
        <v>0</v>
      </c>
      <c r="Q3694" s="225">
        <v>0.0066</v>
      </c>
      <c r="R3694" s="225">
        <f>Q3694*H3694</f>
        <v>0.55103399999999991</v>
      </c>
      <c r="S3694" s="225">
        <v>0</v>
      </c>
      <c r="T3694" s="226">
        <f>S3694*H3694</f>
        <v>0</v>
      </c>
      <c r="U3694" s="41"/>
      <c r="V3694" s="41"/>
      <c r="W3694" s="41"/>
      <c r="X3694" s="41"/>
      <c r="Y3694" s="41"/>
      <c r="Z3694" s="41"/>
      <c r="AA3694" s="41"/>
      <c r="AB3694" s="41"/>
      <c r="AC3694" s="41"/>
      <c r="AD3694" s="41"/>
      <c r="AE3694" s="41"/>
      <c r="AR3694" s="227" t="s">
        <v>410</v>
      </c>
      <c r="AT3694" s="227" t="s">
        <v>296</v>
      </c>
      <c r="AU3694" s="227" t="s">
        <v>80</v>
      </c>
      <c r="AY3694" s="20" t="s">
        <v>181</v>
      </c>
      <c r="BE3694" s="228">
        <f>IF(N3694="základní",J3694,0)</f>
        <v>0</v>
      </c>
      <c r="BF3694" s="228">
        <f>IF(N3694="snížená",J3694,0)</f>
        <v>0</v>
      </c>
      <c r="BG3694" s="228">
        <f>IF(N3694="zákl. přenesená",J3694,0)</f>
        <v>0</v>
      </c>
      <c r="BH3694" s="228">
        <f>IF(N3694="sníž. přenesená",J3694,0)</f>
        <v>0</v>
      </c>
      <c r="BI3694" s="228">
        <f>IF(N3694="nulová",J3694,0)</f>
        <v>0</v>
      </c>
      <c r="BJ3694" s="20" t="s">
        <v>78</v>
      </c>
      <c r="BK3694" s="228">
        <f>ROUND(I3694*H3694,2)</f>
        <v>0</v>
      </c>
      <c r="BL3694" s="20" t="s">
        <v>308</v>
      </c>
      <c r="BM3694" s="227" t="s">
        <v>6012</v>
      </c>
    </row>
    <row r="3695" s="14" customFormat="1">
      <c r="A3695" s="14"/>
      <c r="B3695" s="245"/>
      <c r="C3695" s="246"/>
      <c r="D3695" s="236" t="s">
        <v>192</v>
      </c>
      <c r="E3695" s="246"/>
      <c r="F3695" s="248" t="s">
        <v>6013</v>
      </c>
      <c r="G3695" s="246"/>
      <c r="H3695" s="249">
        <v>83.489999999999995</v>
      </c>
      <c r="I3695" s="250"/>
      <c r="J3695" s="246"/>
      <c r="K3695" s="246"/>
      <c r="L3695" s="251"/>
      <c r="M3695" s="252"/>
      <c r="N3695" s="253"/>
      <c r="O3695" s="253"/>
      <c r="P3695" s="253"/>
      <c r="Q3695" s="253"/>
      <c r="R3695" s="253"/>
      <c r="S3695" s="253"/>
      <c r="T3695" s="25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5" t="s">
        <v>192</v>
      </c>
      <c r="AU3695" s="255" t="s">
        <v>80</v>
      </c>
      <c r="AV3695" s="14" t="s">
        <v>80</v>
      </c>
      <c r="AW3695" s="14" t="s">
        <v>4</v>
      </c>
      <c r="AX3695" s="14" t="s">
        <v>78</v>
      </c>
      <c r="AY3695" s="255" t="s">
        <v>181</v>
      </c>
    </row>
    <row r="3696" s="2" customFormat="1" ht="44.25" customHeight="1">
      <c r="A3696" s="41"/>
      <c r="B3696" s="42"/>
      <c r="C3696" s="216" t="s">
        <v>6014</v>
      </c>
      <c r="D3696" s="216" t="s">
        <v>183</v>
      </c>
      <c r="E3696" s="217" t="s">
        <v>6015</v>
      </c>
      <c r="F3696" s="218" t="s">
        <v>6016</v>
      </c>
      <c r="G3696" s="219" t="s">
        <v>304</v>
      </c>
      <c r="H3696" s="220">
        <v>75.900000000000006</v>
      </c>
      <c r="I3696" s="221"/>
      <c r="J3696" s="222">
        <f>ROUND(I3696*H3696,2)</f>
        <v>0</v>
      </c>
      <c r="K3696" s="218" t="s">
        <v>187</v>
      </c>
      <c r="L3696" s="47"/>
      <c r="M3696" s="223" t="s">
        <v>19</v>
      </c>
      <c r="N3696" s="224" t="s">
        <v>42</v>
      </c>
      <c r="O3696" s="87"/>
      <c r="P3696" s="225">
        <f>O3696*H3696</f>
        <v>0</v>
      </c>
      <c r="Q3696" s="225">
        <v>0.0010200000000000001</v>
      </c>
      <c r="R3696" s="225">
        <f>Q3696*H3696</f>
        <v>0.077418000000000015</v>
      </c>
      <c r="S3696" s="225">
        <v>0</v>
      </c>
      <c r="T3696" s="226">
        <f>S3696*H3696</f>
        <v>0</v>
      </c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R3696" s="227" t="s">
        <v>308</v>
      </c>
      <c r="AT3696" s="227" t="s">
        <v>183</v>
      </c>
      <c r="AU3696" s="227" t="s">
        <v>80</v>
      </c>
      <c r="AY3696" s="20" t="s">
        <v>181</v>
      </c>
      <c r="BE3696" s="228">
        <f>IF(N3696="základní",J3696,0)</f>
        <v>0</v>
      </c>
      <c r="BF3696" s="228">
        <f>IF(N3696="snížená",J3696,0)</f>
        <v>0</v>
      </c>
      <c r="BG3696" s="228">
        <f>IF(N3696="zákl. přenesená",J3696,0)</f>
        <v>0</v>
      </c>
      <c r="BH3696" s="228">
        <f>IF(N3696="sníž. přenesená",J3696,0)</f>
        <v>0</v>
      </c>
      <c r="BI3696" s="228">
        <f>IF(N3696="nulová",J3696,0)</f>
        <v>0</v>
      </c>
      <c r="BJ3696" s="20" t="s">
        <v>78</v>
      </c>
      <c r="BK3696" s="228">
        <f>ROUND(I3696*H3696,2)</f>
        <v>0</v>
      </c>
      <c r="BL3696" s="20" t="s">
        <v>308</v>
      </c>
      <c r="BM3696" s="227" t="s">
        <v>6017</v>
      </c>
    </row>
    <row r="3697" s="2" customFormat="1">
      <c r="A3697" s="41"/>
      <c r="B3697" s="42"/>
      <c r="C3697" s="43"/>
      <c r="D3697" s="229" t="s">
        <v>190</v>
      </c>
      <c r="E3697" s="43"/>
      <c r="F3697" s="230" t="s">
        <v>6018</v>
      </c>
      <c r="G3697" s="43"/>
      <c r="H3697" s="43"/>
      <c r="I3697" s="231"/>
      <c r="J3697" s="43"/>
      <c r="K3697" s="43"/>
      <c r="L3697" s="47"/>
      <c r="M3697" s="232"/>
      <c r="N3697" s="233"/>
      <c r="O3697" s="87"/>
      <c r="P3697" s="87"/>
      <c r="Q3697" s="87"/>
      <c r="R3697" s="87"/>
      <c r="S3697" s="87"/>
      <c r="T3697" s="88"/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1"/>
      <c r="AE3697" s="41"/>
      <c r="AT3697" s="20" t="s">
        <v>190</v>
      </c>
      <c r="AU3697" s="20" t="s">
        <v>80</v>
      </c>
    </row>
    <row r="3698" s="14" customFormat="1">
      <c r="A3698" s="14"/>
      <c r="B3698" s="245"/>
      <c r="C3698" s="246"/>
      <c r="D3698" s="236" t="s">
        <v>192</v>
      </c>
      <c r="E3698" s="247" t="s">
        <v>19</v>
      </c>
      <c r="F3698" s="248" t="s">
        <v>6019</v>
      </c>
      <c r="G3698" s="246"/>
      <c r="H3698" s="249">
        <v>75.900000000000006</v>
      </c>
      <c r="I3698" s="250"/>
      <c r="J3698" s="246"/>
      <c r="K3698" s="246"/>
      <c r="L3698" s="251"/>
      <c r="M3698" s="252"/>
      <c r="N3698" s="253"/>
      <c r="O3698" s="253"/>
      <c r="P3698" s="253"/>
      <c r="Q3698" s="253"/>
      <c r="R3698" s="253"/>
      <c r="S3698" s="253"/>
      <c r="T3698" s="25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T3698" s="255" t="s">
        <v>192</v>
      </c>
      <c r="AU3698" s="255" t="s">
        <v>80</v>
      </c>
      <c r="AV3698" s="14" t="s">
        <v>80</v>
      </c>
      <c r="AW3698" s="14" t="s">
        <v>194</v>
      </c>
      <c r="AX3698" s="14" t="s">
        <v>71</v>
      </c>
      <c r="AY3698" s="255" t="s">
        <v>181</v>
      </c>
    </row>
    <row r="3699" s="2" customFormat="1" ht="24.15" customHeight="1">
      <c r="A3699" s="41"/>
      <c r="B3699" s="42"/>
      <c r="C3699" s="278" t="s">
        <v>6020</v>
      </c>
      <c r="D3699" s="278" t="s">
        <v>296</v>
      </c>
      <c r="E3699" s="279" t="s">
        <v>6021</v>
      </c>
      <c r="F3699" s="280" t="s">
        <v>6022</v>
      </c>
      <c r="G3699" s="281" t="s">
        <v>283</v>
      </c>
      <c r="H3699" s="282">
        <v>16.129000000000001</v>
      </c>
      <c r="I3699" s="283"/>
      <c r="J3699" s="284">
        <f>ROUND(I3699*H3699,2)</f>
        <v>0</v>
      </c>
      <c r="K3699" s="280" t="s">
        <v>187</v>
      </c>
      <c r="L3699" s="285"/>
      <c r="M3699" s="286" t="s">
        <v>19</v>
      </c>
      <c r="N3699" s="287" t="s">
        <v>42</v>
      </c>
      <c r="O3699" s="87"/>
      <c r="P3699" s="225">
        <f>O3699*H3699</f>
        <v>0</v>
      </c>
      <c r="Q3699" s="225">
        <v>0.021999999999999999</v>
      </c>
      <c r="R3699" s="225">
        <f>Q3699*H3699</f>
        <v>0.35483799999999999</v>
      </c>
      <c r="S3699" s="225">
        <v>0</v>
      </c>
      <c r="T3699" s="226">
        <f>S3699*H3699</f>
        <v>0</v>
      </c>
      <c r="U3699" s="41"/>
      <c r="V3699" s="41"/>
      <c r="W3699" s="41"/>
      <c r="X3699" s="41"/>
      <c r="Y3699" s="41"/>
      <c r="Z3699" s="41"/>
      <c r="AA3699" s="41"/>
      <c r="AB3699" s="41"/>
      <c r="AC3699" s="41"/>
      <c r="AD3699" s="41"/>
      <c r="AE3699" s="41"/>
      <c r="AR3699" s="227" t="s">
        <v>410</v>
      </c>
      <c r="AT3699" s="227" t="s">
        <v>296</v>
      </c>
      <c r="AU3699" s="227" t="s">
        <v>80</v>
      </c>
      <c r="AY3699" s="20" t="s">
        <v>181</v>
      </c>
      <c r="BE3699" s="228">
        <f>IF(N3699="základní",J3699,0)</f>
        <v>0</v>
      </c>
      <c r="BF3699" s="228">
        <f>IF(N3699="snížená",J3699,0)</f>
        <v>0</v>
      </c>
      <c r="BG3699" s="228">
        <f>IF(N3699="zákl. přenesená",J3699,0)</f>
        <v>0</v>
      </c>
      <c r="BH3699" s="228">
        <f>IF(N3699="sníž. přenesená",J3699,0)</f>
        <v>0</v>
      </c>
      <c r="BI3699" s="228">
        <f>IF(N3699="nulová",J3699,0)</f>
        <v>0</v>
      </c>
      <c r="BJ3699" s="20" t="s">
        <v>78</v>
      </c>
      <c r="BK3699" s="228">
        <f>ROUND(I3699*H3699,2)</f>
        <v>0</v>
      </c>
      <c r="BL3699" s="20" t="s">
        <v>308</v>
      </c>
      <c r="BM3699" s="227" t="s">
        <v>6023</v>
      </c>
    </row>
    <row r="3700" s="14" customFormat="1">
      <c r="A3700" s="14"/>
      <c r="B3700" s="245"/>
      <c r="C3700" s="246"/>
      <c r="D3700" s="236" t="s">
        <v>192</v>
      </c>
      <c r="E3700" s="247" t="s">
        <v>19</v>
      </c>
      <c r="F3700" s="248" t="s">
        <v>6024</v>
      </c>
      <c r="G3700" s="246"/>
      <c r="H3700" s="249">
        <v>12.903000000000002</v>
      </c>
      <c r="I3700" s="250"/>
      <c r="J3700" s="246"/>
      <c r="K3700" s="246"/>
      <c r="L3700" s="251"/>
      <c r="M3700" s="252"/>
      <c r="N3700" s="253"/>
      <c r="O3700" s="253"/>
      <c r="P3700" s="253"/>
      <c r="Q3700" s="253"/>
      <c r="R3700" s="253"/>
      <c r="S3700" s="253"/>
      <c r="T3700" s="25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5" t="s">
        <v>192</v>
      </c>
      <c r="AU3700" s="255" t="s">
        <v>80</v>
      </c>
      <c r="AV3700" s="14" t="s">
        <v>80</v>
      </c>
      <c r="AW3700" s="14" t="s">
        <v>194</v>
      </c>
      <c r="AX3700" s="14" t="s">
        <v>71</v>
      </c>
      <c r="AY3700" s="255" t="s">
        <v>181</v>
      </c>
    </row>
    <row r="3701" s="14" customFormat="1">
      <c r="A3701" s="14"/>
      <c r="B3701" s="245"/>
      <c r="C3701" s="246"/>
      <c r="D3701" s="236" t="s">
        <v>192</v>
      </c>
      <c r="E3701" s="246"/>
      <c r="F3701" s="248" t="s">
        <v>6025</v>
      </c>
      <c r="G3701" s="246"/>
      <c r="H3701" s="249">
        <v>16.129000000000001</v>
      </c>
      <c r="I3701" s="250"/>
      <c r="J3701" s="246"/>
      <c r="K3701" s="246"/>
      <c r="L3701" s="251"/>
      <c r="M3701" s="252"/>
      <c r="N3701" s="253"/>
      <c r="O3701" s="253"/>
      <c r="P3701" s="253"/>
      <c r="Q3701" s="253"/>
      <c r="R3701" s="253"/>
      <c r="S3701" s="253"/>
      <c r="T3701" s="25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5" t="s">
        <v>192</v>
      </c>
      <c r="AU3701" s="255" t="s">
        <v>80</v>
      </c>
      <c r="AV3701" s="14" t="s">
        <v>80</v>
      </c>
      <c r="AW3701" s="14" t="s">
        <v>4</v>
      </c>
      <c r="AX3701" s="14" t="s">
        <v>78</v>
      </c>
      <c r="AY3701" s="255" t="s">
        <v>181</v>
      </c>
    </row>
    <row r="3702" s="2" customFormat="1" ht="24.15" customHeight="1">
      <c r="A3702" s="41"/>
      <c r="B3702" s="42"/>
      <c r="C3702" s="216" t="s">
        <v>6026</v>
      </c>
      <c r="D3702" s="216" t="s">
        <v>183</v>
      </c>
      <c r="E3702" s="217" t="s">
        <v>6027</v>
      </c>
      <c r="F3702" s="218" t="s">
        <v>6028</v>
      </c>
      <c r="G3702" s="219" t="s">
        <v>304</v>
      </c>
      <c r="H3702" s="220">
        <v>1222.2950000000001</v>
      </c>
      <c r="I3702" s="221"/>
      <c r="J3702" s="222">
        <f>ROUND(I3702*H3702,2)</f>
        <v>0</v>
      </c>
      <c r="K3702" s="218" t="s">
        <v>187</v>
      </c>
      <c r="L3702" s="47"/>
      <c r="M3702" s="223" t="s">
        <v>19</v>
      </c>
      <c r="N3702" s="224" t="s">
        <v>42</v>
      </c>
      <c r="O3702" s="87"/>
      <c r="P3702" s="225">
        <f>O3702*H3702</f>
        <v>0</v>
      </c>
      <c r="Q3702" s="225">
        <v>0</v>
      </c>
      <c r="R3702" s="225">
        <f>Q3702*H3702</f>
        <v>0</v>
      </c>
      <c r="S3702" s="225">
        <v>0.0032499999999999999</v>
      </c>
      <c r="T3702" s="226">
        <f>S3702*H3702</f>
        <v>3.9724587499999999</v>
      </c>
      <c r="U3702" s="41"/>
      <c r="V3702" s="41"/>
      <c r="W3702" s="41"/>
      <c r="X3702" s="41"/>
      <c r="Y3702" s="41"/>
      <c r="Z3702" s="41"/>
      <c r="AA3702" s="41"/>
      <c r="AB3702" s="41"/>
      <c r="AC3702" s="41"/>
      <c r="AD3702" s="41"/>
      <c r="AE3702" s="41"/>
      <c r="AR3702" s="227" t="s">
        <v>308</v>
      </c>
      <c r="AT3702" s="227" t="s">
        <v>183</v>
      </c>
      <c r="AU3702" s="227" t="s">
        <v>80</v>
      </c>
      <c r="AY3702" s="20" t="s">
        <v>181</v>
      </c>
      <c r="BE3702" s="228">
        <f>IF(N3702="základní",J3702,0)</f>
        <v>0</v>
      </c>
      <c r="BF3702" s="228">
        <f>IF(N3702="snížená",J3702,0)</f>
        <v>0</v>
      </c>
      <c r="BG3702" s="228">
        <f>IF(N3702="zákl. přenesená",J3702,0)</f>
        <v>0</v>
      </c>
      <c r="BH3702" s="228">
        <f>IF(N3702="sníž. přenesená",J3702,0)</f>
        <v>0</v>
      </c>
      <c r="BI3702" s="228">
        <f>IF(N3702="nulová",J3702,0)</f>
        <v>0</v>
      </c>
      <c r="BJ3702" s="20" t="s">
        <v>78</v>
      </c>
      <c r="BK3702" s="228">
        <f>ROUND(I3702*H3702,2)</f>
        <v>0</v>
      </c>
      <c r="BL3702" s="20" t="s">
        <v>308</v>
      </c>
      <c r="BM3702" s="227" t="s">
        <v>6029</v>
      </c>
    </row>
    <row r="3703" s="2" customFormat="1">
      <c r="A3703" s="41"/>
      <c r="B3703" s="42"/>
      <c r="C3703" s="43"/>
      <c r="D3703" s="229" t="s">
        <v>190</v>
      </c>
      <c r="E3703" s="43"/>
      <c r="F3703" s="230" t="s">
        <v>6030</v>
      </c>
      <c r="G3703" s="43"/>
      <c r="H3703" s="43"/>
      <c r="I3703" s="231"/>
      <c r="J3703" s="43"/>
      <c r="K3703" s="43"/>
      <c r="L3703" s="47"/>
      <c r="M3703" s="232"/>
      <c r="N3703" s="233"/>
      <c r="O3703" s="87"/>
      <c r="P3703" s="87"/>
      <c r="Q3703" s="87"/>
      <c r="R3703" s="87"/>
      <c r="S3703" s="87"/>
      <c r="T3703" s="88"/>
      <c r="U3703" s="41"/>
      <c r="V3703" s="41"/>
      <c r="W3703" s="41"/>
      <c r="X3703" s="41"/>
      <c r="Y3703" s="41"/>
      <c r="Z3703" s="41"/>
      <c r="AA3703" s="41"/>
      <c r="AB3703" s="41"/>
      <c r="AC3703" s="41"/>
      <c r="AD3703" s="41"/>
      <c r="AE3703" s="41"/>
      <c r="AT3703" s="20" t="s">
        <v>190</v>
      </c>
      <c r="AU3703" s="20" t="s">
        <v>80</v>
      </c>
    </row>
    <row r="3704" s="13" customFormat="1">
      <c r="A3704" s="13"/>
      <c r="B3704" s="234"/>
      <c r="C3704" s="235"/>
      <c r="D3704" s="236" t="s">
        <v>192</v>
      </c>
      <c r="E3704" s="237" t="s">
        <v>19</v>
      </c>
      <c r="F3704" s="238" t="s">
        <v>204</v>
      </c>
      <c r="G3704" s="235"/>
      <c r="H3704" s="237" t="s">
        <v>19</v>
      </c>
      <c r="I3704" s="239"/>
      <c r="J3704" s="235"/>
      <c r="K3704" s="235"/>
      <c r="L3704" s="240"/>
      <c r="M3704" s="241"/>
      <c r="N3704" s="242"/>
      <c r="O3704" s="242"/>
      <c r="P3704" s="242"/>
      <c r="Q3704" s="242"/>
      <c r="R3704" s="242"/>
      <c r="S3704" s="242"/>
      <c r="T3704" s="24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4" t="s">
        <v>192</v>
      </c>
      <c r="AU3704" s="244" t="s">
        <v>80</v>
      </c>
      <c r="AV3704" s="13" t="s">
        <v>78</v>
      </c>
      <c r="AW3704" s="13" t="s">
        <v>194</v>
      </c>
      <c r="AX3704" s="13" t="s">
        <v>71</v>
      </c>
      <c r="AY3704" s="244" t="s">
        <v>181</v>
      </c>
    </row>
    <row r="3705" s="13" customFormat="1">
      <c r="A3705" s="13"/>
      <c r="B3705" s="234"/>
      <c r="C3705" s="235"/>
      <c r="D3705" s="236" t="s">
        <v>192</v>
      </c>
      <c r="E3705" s="237" t="s">
        <v>19</v>
      </c>
      <c r="F3705" s="238" t="s">
        <v>464</v>
      </c>
      <c r="G3705" s="235"/>
      <c r="H3705" s="237" t="s">
        <v>19</v>
      </c>
      <c r="I3705" s="239"/>
      <c r="J3705" s="235"/>
      <c r="K3705" s="235"/>
      <c r="L3705" s="240"/>
      <c r="M3705" s="241"/>
      <c r="N3705" s="242"/>
      <c r="O3705" s="242"/>
      <c r="P3705" s="242"/>
      <c r="Q3705" s="242"/>
      <c r="R3705" s="242"/>
      <c r="S3705" s="242"/>
      <c r="T3705" s="24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T3705" s="244" t="s">
        <v>192</v>
      </c>
      <c r="AU3705" s="244" t="s">
        <v>80</v>
      </c>
      <c r="AV3705" s="13" t="s">
        <v>78</v>
      </c>
      <c r="AW3705" s="13" t="s">
        <v>194</v>
      </c>
      <c r="AX3705" s="13" t="s">
        <v>71</v>
      </c>
      <c r="AY3705" s="244" t="s">
        <v>181</v>
      </c>
    </row>
    <row r="3706" s="14" customFormat="1">
      <c r="A3706" s="14"/>
      <c r="B3706" s="245"/>
      <c r="C3706" s="246"/>
      <c r="D3706" s="236" t="s">
        <v>192</v>
      </c>
      <c r="E3706" s="247" t="s">
        <v>19</v>
      </c>
      <c r="F3706" s="248" t="s">
        <v>6031</v>
      </c>
      <c r="G3706" s="246"/>
      <c r="H3706" s="249">
        <v>60.580000000000013</v>
      </c>
      <c r="I3706" s="250"/>
      <c r="J3706" s="246"/>
      <c r="K3706" s="246"/>
      <c r="L3706" s="251"/>
      <c r="M3706" s="252"/>
      <c r="N3706" s="253"/>
      <c r="O3706" s="253"/>
      <c r="P3706" s="253"/>
      <c r="Q3706" s="253"/>
      <c r="R3706" s="253"/>
      <c r="S3706" s="253"/>
      <c r="T3706" s="25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5" t="s">
        <v>192</v>
      </c>
      <c r="AU3706" s="255" t="s">
        <v>80</v>
      </c>
      <c r="AV3706" s="14" t="s">
        <v>80</v>
      </c>
      <c r="AW3706" s="14" t="s">
        <v>194</v>
      </c>
      <c r="AX3706" s="14" t="s">
        <v>71</v>
      </c>
      <c r="AY3706" s="255" t="s">
        <v>181</v>
      </c>
    </row>
    <row r="3707" s="14" customFormat="1">
      <c r="A3707" s="14"/>
      <c r="B3707" s="245"/>
      <c r="C3707" s="246"/>
      <c r="D3707" s="236" t="s">
        <v>192</v>
      </c>
      <c r="E3707" s="247" t="s">
        <v>19</v>
      </c>
      <c r="F3707" s="248" t="s">
        <v>6032</v>
      </c>
      <c r="G3707" s="246"/>
      <c r="H3707" s="249">
        <v>108.53500000000001</v>
      </c>
      <c r="I3707" s="250"/>
      <c r="J3707" s="246"/>
      <c r="K3707" s="246"/>
      <c r="L3707" s="251"/>
      <c r="M3707" s="252"/>
      <c r="N3707" s="253"/>
      <c r="O3707" s="253"/>
      <c r="P3707" s="253"/>
      <c r="Q3707" s="253"/>
      <c r="R3707" s="253"/>
      <c r="S3707" s="253"/>
      <c r="T3707" s="25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5" t="s">
        <v>192</v>
      </c>
      <c r="AU3707" s="255" t="s">
        <v>80</v>
      </c>
      <c r="AV3707" s="14" t="s">
        <v>80</v>
      </c>
      <c r="AW3707" s="14" t="s">
        <v>194</v>
      </c>
      <c r="AX3707" s="14" t="s">
        <v>71</v>
      </c>
      <c r="AY3707" s="255" t="s">
        <v>181</v>
      </c>
    </row>
    <row r="3708" s="14" customFormat="1">
      <c r="A3708" s="14"/>
      <c r="B3708" s="245"/>
      <c r="C3708" s="246"/>
      <c r="D3708" s="236" t="s">
        <v>192</v>
      </c>
      <c r="E3708" s="247" t="s">
        <v>19</v>
      </c>
      <c r="F3708" s="248" t="s">
        <v>6033</v>
      </c>
      <c r="G3708" s="246"/>
      <c r="H3708" s="249">
        <v>-26.279999999999998</v>
      </c>
      <c r="I3708" s="250"/>
      <c r="J3708" s="246"/>
      <c r="K3708" s="246"/>
      <c r="L3708" s="251"/>
      <c r="M3708" s="252"/>
      <c r="N3708" s="253"/>
      <c r="O3708" s="253"/>
      <c r="P3708" s="253"/>
      <c r="Q3708" s="253"/>
      <c r="R3708" s="253"/>
      <c r="S3708" s="253"/>
      <c r="T3708" s="25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5" t="s">
        <v>192</v>
      </c>
      <c r="AU3708" s="255" t="s">
        <v>80</v>
      </c>
      <c r="AV3708" s="14" t="s">
        <v>80</v>
      </c>
      <c r="AW3708" s="14" t="s">
        <v>194</v>
      </c>
      <c r="AX3708" s="14" t="s">
        <v>71</v>
      </c>
      <c r="AY3708" s="255" t="s">
        <v>181</v>
      </c>
    </row>
    <row r="3709" s="14" customFormat="1">
      <c r="A3709" s="14"/>
      <c r="B3709" s="245"/>
      <c r="C3709" s="246"/>
      <c r="D3709" s="236" t="s">
        <v>192</v>
      </c>
      <c r="E3709" s="247" t="s">
        <v>19</v>
      </c>
      <c r="F3709" s="248" t="s">
        <v>6034</v>
      </c>
      <c r="G3709" s="246"/>
      <c r="H3709" s="249">
        <v>10.514999999999999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192</v>
      </c>
      <c r="AU3709" s="255" t="s">
        <v>80</v>
      </c>
      <c r="AV3709" s="14" t="s">
        <v>80</v>
      </c>
      <c r="AW3709" s="14" t="s">
        <v>194</v>
      </c>
      <c r="AX3709" s="14" t="s">
        <v>71</v>
      </c>
      <c r="AY3709" s="255" t="s">
        <v>181</v>
      </c>
    </row>
    <row r="3710" s="14" customFormat="1">
      <c r="A3710" s="14"/>
      <c r="B3710" s="245"/>
      <c r="C3710" s="246"/>
      <c r="D3710" s="236" t="s">
        <v>192</v>
      </c>
      <c r="E3710" s="247" t="s">
        <v>19</v>
      </c>
      <c r="F3710" s="248" t="s">
        <v>6035</v>
      </c>
      <c r="G3710" s="246"/>
      <c r="H3710" s="249">
        <v>18.354999999999997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192</v>
      </c>
      <c r="AU3710" s="255" t="s">
        <v>80</v>
      </c>
      <c r="AV3710" s="14" t="s">
        <v>80</v>
      </c>
      <c r="AW3710" s="14" t="s">
        <v>194</v>
      </c>
      <c r="AX3710" s="14" t="s">
        <v>71</v>
      </c>
      <c r="AY3710" s="255" t="s">
        <v>181</v>
      </c>
    </row>
    <row r="3711" s="14" customFormat="1">
      <c r="A3711" s="14"/>
      <c r="B3711" s="245"/>
      <c r="C3711" s="246"/>
      <c r="D3711" s="236" t="s">
        <v>192</v>
      </c>
      <c r="E3711" s="247" t="s">
        <v>19</v>
      </c>
      <c r="F3711" s="248" t="s">
        <v>6036</v>
      </c>
      <c r="G3711" s="246"/>
      <c r="H3711" s="249">
        <v>20.43</v>
      </c>
      <c r="I3711" s="250"/>
      <c r="J3711" s="246"/>
      <c r="K3711" s="246"/>
      <c r="L3711" s="251"/>
      <c r="M3711" s="252"/>
      <c r="N3711" s="253"/>
      <c r="O3711" s="253"/>
      <c r="P3711" s="253"/>
      <c r="Q3711" s="253"/>
      <c r="R3711" s="253"/>
      <c r="S3711" s="253"/>
      <c r="T3711" s="25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5" t="s">
        <v>192</v>
      </c>
      <c r="AU3711" s="255" t="s">
        <v>80</v>
      </c>
      <c r="AV3711" s="14" t="s">
        <v>80</v>
      </c>
      <c r="AW3711" s="14" t="s">
        <v>194</v>
      </c>
      <c r="AX3711" s="14" t="s">
        <v>71</v>
      </c>
      <c r="AY3711" s="255" t="s">
        <v>181</v>
      </c>
    </row>
    <row r="3712" s="14" customFormat="1">
      <c r="A3712" s="14"/>
      <c r="B3712" s="245"/>
      <c r="C3712" s="246"/>
      <c r="D3712" s="236" t="s">
        <v>192</v>
      </c>
      <c r="E3712" s="247" t="s">
        <v>19</v>
      </c>
      <c r="F3712" s="248" t="s">
        <v>6037</v>
      </c>
      <c r="G3712" s="246"/>
      <c r="H3712" s="249">
        <v>8.4299999999999962</v>
      </c>
      <c r="I3712" s="250"/>
      <c r="J3712" s="246"/>
      <c r="K3712" s="246"/>
      <c r="L3712" s="251"/>
      <c r="M3712" s="252"/>
      <c r="N3712" s="253"/>
      <c r="O3712" s="253"/>
      <c r="P3712" s="253"/>
      <c r="Q3712" s="253"/>
      <c r="R3712" s="253"/>
      <c r="S3712" s="253"/>
      <c r="T3712" s="25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5" t="s">
        <v>192</v>
      </c>
      <c r="AU3712" s="255" t="s">
        <v>80</v>
      </c>
      <c r="AV3712" s="14" t="s">
        <v>80</v>
      </c>
      <c r="AW3712" s="14" t="s">
        <v>194</v>
      </c>
      <c r="AX3712" s="14" t="s">
        <v>71</v>
      </c>
      <c r="AY3712" s="255" t="s">
        <v>181</v>
      </c>
    </row>
    <row r="3713" s="15" customFormat="1">
      <c r="A3713" s="15"/>
      <c r="B3713" s="256"/>
      <c r="C3713" s="257"/>
      <c r="D3713" s="236" t="s">
        <v>192</v>
      </c>
      <c r="E3713" s="258" t="s">
        <v>19</v>
      </c>
      <c r="F3713" s="259" t="s">
        <v>214</v>
      </c>
      <c r="G3713" s="257"/>
      <c r="H3713" s="260">
        <v>200.565</v>
      </c>
      <c r="I3713" s="261"/>
      <c r="J3713" s="257"/>
      <c r="K3713" s="257"/>
      <c r="L3713" s="262"/>
      <c r="M3713" s="263"/>
      <c r="N3713" s="264"/>
      <c r="O3713" s="264"/>
      <c r="P3713" s="264"/>
      <c r="Q3713" s="264"/>
      <c r="R3713" s="264"/>
      <c r="S3713" s="264"/>
      <c r="T3713" s="26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T3713" s="266" t="s">
        <v>192</v>
      </c>
      <c r="AU3713" s="266" t="s">
        <v>80</v>
      </c>
      <c r="AV3713" s="15" t="s">
        <v>97</v>
      </c>
      <c r="AW3713" s="15" t="s">
        <v>194</v>
      </c>
      <c r="AX3713" s="15" t="s">
        <v>71</v>
      </c>
      <c r="AY3713" s="266" t="s">
        <v>181</v>
      </c>
    </row>
    <row r="3714" s="13" customFormat="1">
      <c r="A3714" s="13"/>
      <c r="B3714" s="234"/>
      <c r="C3714" s="235"/>
      <c r="D3714" s="236" t="s">
        <v>192</v>
      </c>
      <c r="E3714" s="237" t="s">
        <v>19</v>
      </c>
      <c r="F3714" s="238" t="s">
        <v>469</v>
      </c>
      <c r="G3714" s="235"/>
      <c r="H3714" s="237" t="s">
        <v>19</v>
      </c>
      <c r="I3714" s="239"/>
      <c r="J3714" s="235"/>
      <c r="K3714" s="235"/>
      <c r="L3714" s="240"/>
      <c r="M3714" s="241"/>
      <c r="N3714" s="242"/>
      <c r="O3714" s="242"/>
      <c r="P3714" s="242"/>
      <c r="Q3714" s="242"/>
      <c r="R3714" s="242"/>
      <c r="S3714" s="242"/>
      <c r="T3714" s="24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T3714" s="244" t="s">
        <v>192</v>
      </c>
      <c r="AU3714" s="244" t="s">
        <v>80</v>
      </c>
      <c r="AV3714" s="13" t="s">
        <v>78</v>
      </c>
      <c r="AW3714" s="13" t="s">
        <v>194</v>
      </c>
      <c r="AX3714" s="13" t="s">
        <v>71</v>
      </c>
      <c r="AY3714" s="244" t="s">
        <v>181</v>
      </c>
    </row>
    <row r="3715" s="14" customFormat="1">
      <c r="A3715" s="14"/>
      <c r="B3715" s="245"/>
      <c r="C3715" s="246"/>
      <c r="D3715" s="236" t="s">
        <v>192</v>
      </c>
      <c r="E3715" s="247" t="s">
        <v>19</v>
      </c>
      <c r="F3715" s="248" t="s">
        <v>6038</v>
      </c>
      <c r="G3715" s="246"/>
      <c r="H3715" s="249">
        <v>37.049999999999997</v>
      </c>
      <c r="I3715" s="250"/>
      <c r="J3715" s="246"/>
      <c r="K3715" s="246"/>
      <c r="L3715" s="251"/>
      <c r="M3715" s="252"/>
      <c r="N3715" s="253"/>
      <c r="O3715" s="253"/>
      <c r="P3715" s="253"/>
      <c r="Q3715" s="253"/>
      <c r="R3715" s="253"/>
      <c r="S3715" s="253"/>
      <c r="T3715" s="25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T3715" s="255" t="s">
        <v>192</v>
      </c>
      <c r="AU3715" s="255" t="s">
        <v>80</v>
      </c>
      <c r="AV3715" s="14" t="s">
        <v>80</v>
      </c>
      <c r="AW3715" s="14" t="s">
        <v>194</v>
      </c>
      <c r="AX3715" s="14" t="s">
        <v>71</v>
      </c>
      <c r="AY3715" s="255" t="s">
        <v>181</v>
      </c>
    </row>
    <row r="3716" s="13" customFormat="1">
      <c r="A3716" s="13"/>
      <c r="B3716" s="234"/>
      <c r="C3716" s="235"/>
      <c r="D3716" s="236" t="s">
        <v>192</v>
      </c>
      <c r="E3716" s="237" t="s">
        <v>19</v>
      </c>
      <c r="F3716" s="238" t="s">
        <v>6039</v>
      </c>
      <c r="G3716" s="235"/>
      <c r="H3716" s="237" t="s">
        <v>19</v>
      </c>
      <c r="I3716" s="239"/>
      <c r="J3716" s="235"/>
      <c r="K3716" s="235"/>
      <c r="L3716" s="240"/>
      <c r="M3716" s="241"/>
      <c r="N3716" s="242"/>
      <c r="O3716" s="242"/>
      <c r="P3716" s="242"/>
      <c r="Q3716" s="242"/>
      <c r="R3716" s="242"/>
      <c r="S3716" s="242"/>
      <c r="T3716" s="24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44" t="s">
        <v>192</v>
      </c>
      <c r="AU3716" s="244" t="s">
        <v>80</v>
      </c>
      <c r="AV3716" s="13" t="s">
        <v>78</v>
      </c>
      <c r="AW3716" s="13" t="s">
        <v>194</v>
      </c>
      <c r="AX3716" s="13" t="s">
        <v>71</v>
      </c>
      <c r="AY3716" s="244" t="s">
        <v>181</v>
      </c>
    </row>
    <row r="3717" s="14" customFormat="1">
      <c r="A3717" s="14"/>
      <c r="B3717" s="245"/>
      <c r="C3717" s="246"/>
      <c r="D3717" s="236" t="s">
        <v>192</v>
      </c>
      <c r="E3717" s="247" t="s">
        <v>19</v>
      </c>
      <c r="F3717" s="248" t="s">
        <v>6040</v>
      </c>
      <c r="G3717" s="246"/>
      <c r="H3717" s="249">
        <v>200.30500000000001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192</v>
      </c>
      <c r="AU3717" s="255" t="s">
        <v>80</v>
      </c>
      <c r="AV3717" s="14" t="s">
        <v>80</v>
      </c>
      <c r="AW3717" s="14" t="s">
        <v>194</v>
      </c>
      <c r="AX3717" s="14" t="s">
        <v>71</v>
      </c>
      <c r="AY3717" s="255" t="s">
        <v>181</v>
      </c>
    </row>
    <row r="3718" s="14" customFormat="1">
      <c r="A3718" s="14"/>
      <c r="B3718" s="245"/>
      <c r="C3718" s="246"/>
      <c r="D3718" s="236" t="s">
        <v>192</v>
      </c>
      <c r="E3718" s="247" t="s">
        <v>19</v>
      </c>
      <c r="F3718" s="248" t="s">
        <v>6041</v>
      </c>
      <c r="G3718" s="246"/>
      <c r="H3718" s="249">
        <v>69.980000000000004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192</v>
      </c>
      <c r="AU3718" s="255" t="s">
        <v>80</v>
      </c>
      <c r="AV3718" s="14" t="s">
        <v>80</v>
      </c>
      <c r="AW3718" s="14" t="s">
        <v>194</v>
      </c>
      <c r="AX3718" s="14" t="s">
        <v>71</v>
      </c>
      <c r="AY3718" s="255" t="s">
        <v>181</v>
      </c>
    </row>
    <row r="3719" s="14" customFormat="1">
      <c r="A3719" s="14"/>
      <c r="B3719" s="245"/>
      <c r="C3719" s="246"/>
      <c r="D3719" s="236" t="s">
        <v>192</v>
      </c>
      <c r="E3719" s="247" t="s">
        <v>19</v>
      </c>
      <c r="F3719" s="248" t="s">
        <v>6042</v>
      </c>
      <c r="G3719" s="246"/>
      <c r="H3719" s="249">
        <v>83.219999999999999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192</v>
      </c>
      <c r="AU3719" s="255" t="s">
        <v>80</v>
      </c>
      <c r="AV3719" s="14" t="s">
        <v>80</v>
      </c>
      <c r="AW3719" s="14" t="s">
        <v>194</v>
      </c>
      <c r="AX3719" s="14" t="s">
        <v>71</v>
      </c>
      <c r="AY3719" s="255" t="s">
        <v>181</v>
      </c>
    </row>
    <row r="3720" s="14" customFormat="1">
      <c r="A3720" s="14"/>
      <c r="B3720" s="245"/>
      <c r="C3720" s="246"/>
      <c r="D3720" s="236" t="s">
        <v>192</v>
      </c>
      <c r="E3720" s="247" t="s">
        <v>19</v>
      </c>
      <c r="F3720" s="248" t="s">
        <v>6043</v>
      </c>
      <c r="G3720" s="246"/>
      <c r="H3720" s="249">
        <v>24.039999999999999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192</v>
      </c>
      <c r="AU3720" s="255" t="s">
        <v>80</v>
      </c>
      <c r="AV3720" s="14" t="s">
        <v>80</v>
      </c>
      <c r="AW3720" s="14" t="s">
        <v>194</v>
      </c>
      <c r="AX3720" s="14" t="s">
        <v>71</v>
      </c>
      <c r="AY3720" s="255" t="s">
        <v>181</v>
      </c>
    </row>
    <row r="3721" s="14" customFormat="1">
      <c r="A3721" s="14"/>
      <c r="B3721" s="245"/>
      <c r="C3721" s="246"/>
      <c r="D3721" s="236" t="s">
        <v>192</v>
      </c>
      <c r="E3721" s="247" t="s">
        <v>19</v>
      </c>
      <c r="F3721" s="248" t="s">
        <v>6044</v>
      </c>
      <c r="G3721" s="246"/>
      <c r="H3721" s="249">
        <v>31.159999999999997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192</v>
      </c>
      <c r="AU3721" s="255" t="s">
        <v>80</v>
      </c>
      <c r="AV3721" s="14" t="s">
        <v>80</v>
      </c>
      <c r="AW3721" s="14" t="s">
        <v>194</v>
      </c>
      <c r="AX3721" s="14" t="s">
        <v>71</v>
      </c>
      <c r="AY3721" s="255" t="s">
        <v>181</v>
      </c>
    </row>
    <row r="3722" s="14" customFormat="1">
      <c r="A3722" s="14"/>
      <c r="B3722" s="245"/>
      <c r="C3722" s="246"/>
      <c r="D3722" s="236" t="s">
        <v>192</v>
      </c>
      <c r="E3722" s="247" t="s">
        <v>19</v>
      </c>
      <c r="F3722" s="248" t="s">
        <v>6045</v>
      </c>
      <c r="G3722" s="246"/>
      <c r="H3722" s="249">
        <v>14.43</v>
      </c>
      <c r="I3722" s="250"/>
      <c r="J3722" s="246"/>
      <c r="K3722" s="246"/>
      <c r="L3722" s="251"/>
      <c r="M3722" s="252"/>
      <c r="N3722" s="253"/>
      <c r="O3722" s="253"/>
      <c r="P3722" s="253"/>
      <c r="Q3722" s="253"/>
      <c r="R3722" s="253"/>
      <c r="S3722" s="253"/>
      <c r="T3722" s="25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55" t="s">
        <v>192</v>
      </c>
      <c r="AU3722" s="255" t="s">
        <v>80</v>
      </c>
      <c r="AV3722" s="14" t="s">
        <v>80</v>
      </c>
      <c r="AW3722" s="14" t="s">
        <v>194</v>
      </c>
      <c r="AX3722" s="14" t="s">
        <v>71</v>
      </c>
      <c r="AY3722" s="255" t="s">
        <v>181</v>
      </c>
    </row>
    <row r="3723" s="15" customFormat="1">
      <c r="A3723" s="15"/>
      <c r="B3723" s="256"/>
      <c r="C3723" s="257"/>
      <c r="D3723" s="236" t="s">
        <v>192</v>
      </c>
      <c r="E3723" s="258" t="s">
        <v>19</v>
      </c>
      <c r="F3723" s="259" t="s">
        <v>214</v>
      </c>
      <c r="G3723" s="257"/>
      <c r="H3723" s="260">
        <v>460.18500000000012</v>
      </c>
      <c r="I3723" s="261"/>
      <c r="J3723" s="257"/>
      <c r="K3723" s="257"/>
      <c r="L3723" s="262"/>
      <c r="M3723" s="263"/>
      <c r="N3723" s="264"/>
      <c r="O3723" s="264"/>
      <c r="P3723" s="264"/>
      <c r="Q3723" s="264"/>
      <c r="R3723" s="264"/>
      <c r="S3723" s="264"/>
      <c r="T3723" s="26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T3723" s="266" t="s">
        <v>192</v>
      </c>
      <c r="AU3723" s="266" t="s">
        <v>80</v>
      </c>
      <c r="AV3723" s="15" t="s">
        <v>97</v>
      </c>
      <c r="AW3723" s="15" t="s">
        <v>194</v>
      </c>
      <c r="AX3723" s="15" t="s">
        <v>71</v>
      </c>
      <c r="AY3723" s="266" t="s">
        <v>181</v>
      </c>
    </row>
    <row r="3724" s="13" customFormat="1">
      <c r="A3724" s="13"/>
      <c r="B3724" s="234"/>
      <c r="C3724" s="235"/>
      <c r="D3724" s="236" t="s">
        <v>192</v>
      </c>
      <c r="E3724" s="237" t="s">
        <v>19</v>
      </c>
      <c r="F3724" s="238" t="s">
        <v>471</v>
      </c>
      <c r="G3724" s="235"/>
      <c r="H3724" s="237" t="s">
        <v>19</v>
      </c>
      <c r="I3724" s="239"/>
      <c r="J3724" s="235"/>
      <c r="K3724" s="235"/>
      <c r="L3724" s="240"/>
      <c r="M3724" s="241"/>
      <c r="N3724" s="242"/>
      <c r="O3724" s="242"/>
      <c r="P3724" s="242"/>
      <c r="Q3724" s="242"/>
      <c r="R3724" s="242"/>
      <c r="S3724" s="242"/>
      <c r="T3724" s="24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T3724" s="244" t="s">
        <v>192</v>
      </c>
      <c r="AU3724" s="244" t="s">
        <v>80</v>
      </c>
      <c r="AV3724" s="13" t="s">
        <v>78</v>
      </c>
      <c r="AW3724" s="13" t="s">
        <v>194</v>
      </c>
      <c r="AX3724" s="13" t="s">
        <v>71</v>
      </c>
      <c r="AY3724" s="244" t="s">
        <v>181</v>
      </c>
    </row>
    <row r="3725" s="14" customFormat="1">
      <c r="A3725" s="14"/>
      <c r="B3725" s="245"/>
      <c r="C3725" s="246"/>
      <c r="D3725" s="236" t="s">
        <v>192</v>
      </c>
      <c r="E3725" s="247" t="s">
        <v>19</v>
      </c>
      <c r="F3725" s="248" t="s">
        <v>6046</v>
      </c>
      <c r="G3725" s="246"/>
      <c r="H3725" s="249">
        <v>71.580000000000013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192</v>
      </c>
      <c r="AU3725" s="255" t="s">
        <v>80</v>
      </c>
      <c r="AV3725" s="14" t="s">
        <v>80</v>
      </c>
      <c r="AW3725" s="14" t="s">
        <v>194</v>
      </c>
      <c r="AX3725" s="14" t="s">
        <v>71</v>
      </c>
      <c r="AY3725" s="255" t="s">
        <v>181</v>
      </c>
    </row>
    <row r="3726" s="14" customFormat="1">
      <c r="A3726" s="14"/>
      <c r="B3726" s="245"/>
      <c r="C3726" s="246"/>
      <c r="D3726" s="236" t="s">
        <v>192</v>
      </c>
      <c r="E3726" s="247" t="s">
        <v>19</v>
      </c>
      <c r="F3726" s="248" t="s">
        <v>6047</v>
      </c>
      <c r="G3726" s="246"/>
      <c r="H3726" s="249">
        <v>111.76500000000002</v>
      </c>
      <c r="I3726" s="250"/>
      <c r="J3726" s="246"/>
      <c r="K3726" s="246"/>
      <c r="L3726" s="251"/>
      <c r="M3726" s="252"/>
      <c r="N3726" s="253"/>
      <c r="O3726" s="253"/>
      <c r="P3726" s="253"/>
      <c r="Q3726" s="253"/>
      <c r="R3726" s="253"/>
      <c r="S3726" s="253"/>
      <c r="T3726" s="25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5" t="s">
        <v>192</v>
      </c>
      <c r="AU3726" s="255" t="s">
        <v>80</v>
      </c>
      <c r="AV3726" s="14" t="s">
        <v>80</v>
      </c>
      <c r="AW3726" s="14" t="s">
        <v>194</v>
      </c>
      <c r="AX3726" s="14" t="s">
        <v>71</v>
      </c>
      <c r="AY3726" s="255" t="s">
        <v>181</v>
      </c>
    </row>
    <row r="3727" s="14" customFormat="1">
      <c r="A3727" s="14"/>
      <c r="B3727" s="245"/>
      <c r="C3727" s="246"/>
      <c r="D3727" s="236" t="s">
        <v>192</v>
      </c>
      <c r="E3727" s="247" t="s">
        <v>19</v>
      </c>
      <c r="F3727" s="248" t="s">
        <v>6048</v>
      </c>
      <c r="G3727" s="246"/>
      <c r="H3727" s="249">
        <v>37.170000000000002</v>
      </c>
      <c r="I3727" s="250"/>
      <c r="J3727" s="246"/>
      <c r="K3727" s="246"/>
      <c r="L3727" s="251"/>
      <c r="M3727" s="252"/>
      <c r="N3727" s="253"/>
      <c r="O3727" s="253"/>
      <c r="P3727" s="253"/>
      <c r="Q3727" s="253"/>
      <c r="R3727" s="253"/>
      <c r="S3727" s="253"/>
      <c r="T3727" s="25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T3727" s="255" t="s">
        <v>192</v>
      </c>
      <c r="AU3727" s="255" t="s">
        <v>80</v>
      </c>
      <c r="AV3727" s="14" t="s">
        <v>80</v>
      </c>
      <c r="AW3727" s="14" t="s">
        <v>194</v>
      </c>
      <c r="AX3727" s="14" t="s">
        <v>71</v>
      </c>
      <c r="AY3727" s="255" t="s">
        <v>181</v>
      </c>
    </row>
    <row r="3728" s="15" customFormat="1">
      <c r="A3728" s="15"/>
      <c r="B3728" s="256"/>
      <c r="C3728" s="257"/>
      <c r="D3728" s="236" t="s">
        <v>192</v>
      </c>
      <c r="E3728" s="258" t="s">
        <v>19</v>
      </c>
      <c r="F3728" s="259" t="s">
        <v>214</v>
      </c>
      <c r="G3728" s="257"/>
      <c r="H3728" s="260">
        <v>220.51500000000004</v>
      </c>
      <c r="I3728" s="261"/>
      <c r="J3728" s="257"/>
      <c r="K3728" s="257"/>
      <c r="L3728" s="262"/>
      <c r="M3728" s="263"/>
      <c r="N3728" s="264"/>
      <c r="O3728" s="264"/>
      <c r="P3728" s="264"/>
      <c r="Q3728" s="264"/>
      <c r="R3728" s="264"/>
      <c r="S3728" s="264"/>
      <c r="T3728" s="26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T3728" s="266" t="s">
        <v>192</v>
      </c>
      <c r="AU3728" s="266" t="s">
        <v>80</v>
      </c>
      <c r="AV3728" s="15" t="s">
        <v>97</v>
      </c>
      <c r="AW3728" s="15" t="s">
        <v>194</v>
      </c>
      <c r="AX3728" s="15" t="s">
        <v>71</v>
      </c>
      <c r="AY3728" s="266" t="s">
        <v>181</v>
      </c>
    </row>
    <row r="3729" s="13" customFormat="1">
      <c r="A3729" s="13"/>
      <c r="B3729" s="234"/>
      <c r="C3729" s="235"/>
      <c r="D3729" s="236" t="s">
        <v>192</v>
      </c>
      <c r="E3729" s="237" t="s">
        <v>19</v>
      </c>
      <c r="F3729" s="238" t="s">
        <v>715</v>
      </c>
      <c r="G3729" s="235"/>
      <c r="H3729" s="237" t="s">
        <v>19</v>
      </c>
      <c r="I3729" s="239"/>
      <c r="J3729" s="235"/>
      <c r="K3729" s="235"/>
      <c r="L3729" s="240"/>
      <c r="M3729" s="241"/>
      <c r="N3729" s="242"/>
      <c r="O3729" s="242"/>
      <c r="P3729" s="242"/>
      <c r="Q3729" s="242"/>
      <c r="R3729" s="242"/>
      <c r="S3729" s="242"/>
      <c r="T3729" s="24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T3729" s="244" t="s">
        <v>192</v>
      </c>
      <c r="AU3729" s="244" t="s">
        <v>80</v>
      </c>
      <c r="AV3729" s="13" t="s">
        <v>78</v>
      </c>
      <c r="AW3729" s="13" t="s">
        <v>194</v>
      </c>
      <c r="AX3729" s="13" t="s">
        <v>71</v>
      </c>
      <c r="AY3729" s="244" t="s">
        <v>181</v>
      </c>
    </row>
    <row r="3730" s="14" customFormat="1">
      <c r="A3730" s="14"/>
      <c r="B3730" s="245"/>
      <c r="C3730" s="246"/>
      <c r="D3730" s="236" t="s">
        <v>192</v>
      </c>
      <c r="E3730" s="247" t="s">
        <v>19</v>
      </c>
      <c r="F3730" s="248" t="s">
        <v>6049</v>
      </c>
      <c r="G3730" s="246"/>
      <c r="H3730" s="249">
        <v>88.299999999999997</v>
      </c>
      <c r="I3730" s="250"/>
      <c r="J3730" s="246"/>
      <c r="K3730" s="246"/>
      <c r="L3730" s="251"/>
      <c r="M3730" s="252"/>
      <c r="N3730" s="253"/>
      <c r="O3730" s="253"/>
      <c r="P3730" s="253"/>
      <c r="Q3730" s="253"/>
      <c r="R3730" s="253"/>
      <c r="S3730" s="253"/>
      <c r="T3730" s="25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5" t="s">
        <v>192</v>
      </c>
      <c r="AU3730" s="255" t="s">
        <v>80</v>
      </c>
      <c r="AV3730" s="14" t="s">
        <v>80</v>
      </c>
      <c r="AW3730" s="14" t="s">
        <v>194</v>
      </c>
      <c r="AX3730" s="14" t="s">
        <v>71</v>
      </c>
      <c r="AY3730" s="255" t="s">
        <v>181</v>
      </c>
    </row>
    <row r="3731" s="15" customFormat="1">
      <c r="A3731" s="15"/>
      <c r="B3731" s="256"/>
      <c r="C3731" s="257"/>
      <c r="D3731" s="236" t="s">
        <v>192</v>
      </c>
      <c r="E3731" s="258" t="s">
        <v>19</v>
      </c>
      <c r="F3731" s="259" t="s">
        <v>214</v>
      </c>
      <c r="G3731" s="257"/>
      <c r="H3731" s="260">
        <v>88.299999999999997</v>
      </c>
      <c r="I3731" s="261"/>
      <c r="J3731" s="257"/>
      <c r="K3731" s="257"/>
      <c r="L3731" s="262"/>
      <c r="M3731" s="263"/>
      <c r="N3731" s="264"/>
      <c r="O3731" s="264"/>
      <c r="P3731" s="264"/>
      <c r="Q3731" s="264"/>
      <c r="R3731" s="264"/>
      <c r="S3731" s="264"/>
      <c r="T3731" s="26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T3731" s="266" t="s">
        <v>192</v>
      </c>
      <c r="AU3731" s="266" t="s">
        <v>80</v>
      </c>
      <c r="AV3731" s="15" t="s">
        <v>97</v>
      </c>
      <c r="AW3731" s="15" t="s">
        <v>194</v>
      </c>
      <c r="AX3731" s="15" t="s">
        <v>71</v>
      </c>
      <c r="AY3731" s="266" t="s">
        <v>181</v>
      </c>
    </row>
    <row r="3732" s="13" customFormat="1">
      <c r="A3732" s="13"/>
      <c r="B3732" s="234"/>
      <c r="C3732" s="235"/>
      <c r="D3732" s="236" t="s">
        <v>192</v>
      </c>
      <c r="E3732" s="237" t="s">
        <v>19</v>
      </c>
      <c r="F3732" s="238" t="s">
        <v>215</v>
      </c>
      <c r="G3732" s="235"/>
      <c r="H3732" s="237" t="s">
        <v>19</v>
      </c>
      <c r="I3732" s="239"/>
      <c r="J3732" s="235"/>
      <c r="K3732" s="235"/>
      <c r="L3732" s="240"/>
      <c r="M3732" s="241"/>
      <c r="N3732" s="242"/>
      <c r="O3732" s="242"/>
      <c r="P3732" s="242"/>
      <c r="Q3732" s="242"/>
      <c r="R3732" s="242"/>
      <c r="S3732" s="242"/>
      <c r="T3732" s="24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44" t="s">
        <v>192</v>
      </c>
      <c r="AU3732" s="244" t="s">
        <v>80</v>
      </c>
      <c r="AV3732" s="13" t="s">
        <v>78</v>
      </c>
      <c r="AW3732" s="13" t="s">
        <v>194</v>
      </c>
      <c r="AX3732" s="13" t="s">
        <v>71</v>
      </c>
      <c r="AY3732" s="244" t="s">
        <v>181</v>
      </c>
    </row>
    <row r="3733" s="14" customFormat="1">
      <c r="A3733" s="14"/>
      <c r="B3733" s="245"/>
      <c r="C3733" s="246"/>
      <c r="D3733" s="236" t="s">
        <v>192</v>
      </c>
      <c r="E3733" s="247" t="s">
        <v>19</v>
      </c>
      <c r="F3733" s="248" t="s">
        <v>6050</v>
      </c>
      <c r="G3733" s="246"/>
      <c r="H3733" s="249">
        <v>98.844999999999985</v>
      </c>
      <c r="I3733" s="250"/>
      <c r="J3733" s="246"/>
      <c r="K3733" s="246"/>
      <c r="L3733" s="251"/>
      <c r="M3733" s="252"/>
      <c r="N3733" s="253"/>
      <c r="O3733" s="253"/>
      <c r="P3733" s="253"/>
      <c r="Q3733" s="253"/>
      <c r="R3733" s="253"/>
      <c r="S3733" s="253"/>
      <c r="T3733" s="25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5" t="s">
        <v>192</v>
      </c>
      <c r="AU3733" s="255" t="s">
        <v>80</v>
      </c>
      <c r="AV3733" s="14" t="s">
        <v>80</v>
      </c>
      <c r="AW3733" s="14" t="s">
        <v>194</v>
      </c>
      <c r="AX3733" s="14" t="s">
        <v>71</v>
      </c>
      <c r="AY3733" s="255" t="s">
        <v>181</v>
      </c>
    </row>
    <row r="3734" s="14" customFormat="1">
      <c r="A3734" s="14"/>
      <c r="B3734" s="245"/>
      <c r="C3734" s="246"/>
      <c r="D3734" s="236" t="s">
        <v>192</v>
      </c>
      <c r="E3734" s="247" t="s">
        <v>19</v>
      </c>
      <c r="F3734" s="248" t="s">
        <v>6051</v>
      </c>
      <c r="G3734" s="246"/>
      <c r="H3734" s="249">
        <v>47.795000000000009</v>
      </c>
      <c r="I3734" s="250"/>
      <c r="J3734" s="246"/>
      <c r="K3734" s="246"/>
      <c r="L3734" s="251"/>
      <c r="M3734" s="252"/>
      <c r="N3734" s="253"/>
      <c r="O3734" s="253"/>
      <c r="P3734" s="253"/>
      <c r="Q3734" s="253"/>
      <c r="R3734" s="253"/>
      <c r="S3734" s="253"/>
      <c r="T3734" s="25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5" t="s">
        <v>192</v>
      </c>
      <c r="AU3734" s="255" t="s">
        <v>80</v>
      </c>
      <c r="AV3734" s="14" t="s">
        <v>80</v>
      </c>
      <c r="AW3734" s="14" t="s">
        <v>194</v>
      </c>
      <c r="AX3734" s="14" t="s">
        <v>71</v>
      </c>
      <c r="AY3734" s="255" t="s">
        <v>181</v>
      </c>
    </row>
    <row r="3735" s="14" customFormat="1">
      <c r="A3735" s="14"/>
      <c r="B3735" s="245"/>
      <c r="C3735" s="246"/>
      <c r="D3735" s="236" t="s">
        <v>192</v>
      </c>
      <c r="E3735" s="247" t="s">
        <v>19</v>
      </c>
      <c r="F3735" s="248" t="s">
        <v>6052</v>
      </c>
      <c r="G3735" s="246"/>
      <c r="H3735" s="249">
        <v>-15.500000000000002</v>
      </c>
      <c r="I3735" s="250"/>
      <c r="J3735" s="246"/>
      <c r="K3735" s="246"/>
      <c r="L3735" s="251"/>
      <c r="M3735" s="252"/>
      <c r="N3735" s="253"/>
      <c r="O3735" s="253"/>
      <c r="P3735" s="253"/>
      <c r="Q3735" s="253"/>
      <c r="R3735" s="253"/>
      <c r="S3735" s="253"/>
      <c r="T3735" s="25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5" t="s">
        <v>192</v>
      </c>
      <c r="AU3735" s="255" t="s">
        <v>80</v>
      </c>
      <c r="AV3735" s="14" t="s">
        <v>80</v>
      </c>
      <c r="AW3735" s="14" t="s">
        <v>194</v>
      </c>
      <c r="AX3735" s="14" t="s">
        <v>71</v>
      </c>
      <c r="AY3735" s="255" t="s">
        <v>181</v>
      </c>
    </row>
    <row r="3736" s="14" customFormat="1">
      <c r="A3736" s="14"/>
      <c r="B3736" s="245"/>
      <c r="C3736" s="246"/>
      <c r="D3736" s="236" t="s">
        <v>192</v>
      </c>
      <c r="E3736" s="247" t="s">
        <v>19</v>
      </c>
      <c r="F3736" s="248" t="s">
        <v>6053</v>
      </c>
      <c r="G3736" s="246"/>
      <c r="H3736" s="249">
        <v>29.779999999999998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192</v>
      </c>
      <c r="AU3736" s="255" t="s">
        <v>80</v>
      </c>
      <c r="AV3736" s="14" t="s">
        <v>80</v>
      </c>
      <c r="AW3736" s="14" t="s">
        <v>194</v>
      </c>
      <c r="AX3736" s="14" t="s">
        <v>71</v>
      </c>
      <c r="AY3736" s="255" t="s">
        <v>181</v>
      </c>
    </row>
    <row r="3737" s="14" customFormat="1">
      <c r="A3737" s="14"/>
      <c r="B3737" s="245"/>
      <c r="C3737" s="246"/>
      <c r="D3737" s="236" t="s">
        <v>192</v>
      </c>
      <c r="E3737" s="247" t="s">
        <v>19</v>
      </c>
      <c r="F3737" s="248" t="s">
        <v>6054</v>
      </c>
      <c r="G3737" s="246"/>
      <c r="H3737" s="249">
        <v>40.970000000000006</v>
      </c>
      <c r="I3737" s="250"/>
      <c r="J3737" s="246"/>
      <c r="K3737" s="246"/>
      <c r="L3737" s="251"/>
      <c r="M3737" s="252"/>
      <c r="N3737" s="253"/>
      <c r="O3737" s="253"/>
      <c r="P3737" s="253"/>
      <c r="Q3737" s="253"/>
      <c r="R3737" s="253"/>
      <c r="S3737" s="253"/>
      <c r="T3737" s="25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5" t="s">
        <v>192</v>
      </c>
      <c r="AU3737" s="255" t="s">
        <v>80</v>
      </c>
      <c r="AV3737" s="14" t="s">
        <v>80</v>
      </c>
      <c r="AW3737" s="14" t="s">
        <v>194</v>
      </c>
      <c r="AX3737" s="14" t="s">
        <v>71</v>
      </c>
      <c r="AY3737" s="255" t="s">
        <v>181</v>
      </c>
    </row>
    <row r="3738" s="15" customFormat="1">
      <c r="A3738" s="15"/>
      <c r="B3738" s="256"/>
      <c r="C3738" s="257"/>
      <c r="D3738" s="236" t="s">
        <v>192</v>
      </c>
      <c r="E3738" s="258" t="s">
        <v>19</v>
      </c>
      <c r="F3738" s="259" t="s">
        <v>214</v>
      </c>
      <c r="G3738" s="257"/>
      <c r="H3738" s="260">
        <v>201.88999999999999</v>
      </c>
      <c r="I3738" s="261"/>
      <c r="J3738" s="257"/>
      <c r="K3738" s="257"/>
      <c r="L3738" s="262"/>
      <c r="M3738" s="263"/>
      <c r="N3738" s="264"/>
      <c r="O3738" s="264"/>
      <c r="P3738" s="264"/>
      <c r="Q3738" s="264"/>
      <c r="R3738" s="264"/>
      <c r="S3738" s="264"/>
      <c r="T3738" s="26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T3738" s="266" t="s">
        <v>192</v>
      </c>
      <c r="AU3738" s="266" t="s">
        <v>80</v>
      </c>
      <c r="AV3738" s="15" t="s">
        <v>97</v>
      </c>
      <c r="AW3738" s="15" t="s">
        <v>194</v>
      </c>
      <c r="AX3738" s="15" t="s">
        <v>71</v>
      </c>
      <c r="AY3738" s="266" t="s">
        <v>181</v>
      </c>
    </row>
    <row r="3739" s="13" customFormat="1">
      <c r="A3739" s="13"/>
      <c r="B3739" s="234"/>
      <c r="C3739" s="235"/>
      <c r="D3739" s="236" t="s">
        <v>192</v>
      </c>
      <c r="E3739" s="237" t="s">
        <v>19</v>
      </c>
      <c r="F3739" s="238" t="s">
        <v>217</v>
      </c>
      <c r="G3739" s="235"/>
      <c r="H3739" s="237" t="s">
        <v>19</v>
      </c>
      <c r="I3739" s="239"/>
      <c r="J3739" s="235"/>
      <c r="K3739" s="235"/>
      <c r="L3739" s="240"/>
      <c r="M3739" s="241"/>
      <c r="N3739" s="242"/>
      <c r="O3739" s="242"/>
      <c r="P3739" s="242"/>
      <c r="Q3739" s="242"/>
      <c r="R3739" s="242"/>
      <c r="S3739" s="242"/>
      <c r="T3739" s="24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4" t="s">
        <v>192</v>
      </c>
      <c r="AU3739" s="244" t="s">
        <v>80</v>
      </c>
      <c r="AV3739" s="13" t="s">
        <v>78</v>
      </c>
      <c r="AW3739" s="13" t="s">
        <v>194</v>
      </c>
      <c r="AX3739" s="13" t="s">
        <v>71</v>
      </c>
      <c r="AY3739" s="244" t="s">
        <v>181</v>
      </c>
    </row>
    <row r="3740" s="14" customFormat="1">
      <c r="A3740" s="14"/>
      <c r="B3740" s="245"/>
      <c r="C3740" s="246"/>
      <c r="D3740" s="236" t="s">
        <v>192</v>
      </c>
      <c r="E3740" s="247" t="s">
        <v>19</v>
      </c>
      <c r="F3740" s="248" t="s">
        <v>6055</v>
      </c>
      <c r="G3740" s="246"/>
      <c r="H3740" s="249">
        <v>34.514999999999993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192</v>
      </c>
      <c r="AU3740" s="255" t="s">
        <v>80</v>
      </c>
      <c r="AV3740" s="14" t="s">
        <v>80</v>
      </c>
      <c r="AW3740" s="14" t="s">
        <v>194</v>
      </c>
      <c r="AX3740" s="14" t="s">
        <v>71</v>
      </c>
      <c r="AY3740" s="255" t="s">
        <v>181</v>
      </c>
    </row>
    <row r="3741" s="14" customFormat="1">
      <c r="A3741" s="14"/>
      <c r="B3741" s="245"/>
      <c r="C3741" s="246"/>
      <c r="D3741" s="236" t="s">
        <v>192</v>
      </c>
      <c r="E3741" s="247" t="s">
        <v>19</v>
      </c>
      <c r="F3741" s="248" t="s">
        <v>6056</v>
      </c>
      <c r="G3741" s="246"/>
      <c r="H3741" s="249">
        <v>16.325000000000003</v>
      </c>
      <c r="I3741" s="250"/>
      <c r="J3741" s="246"/>
      <c r="K3741" s="246"/>
      <c r="L3741" s="251"/>
      <c r="M3741" s="252"/>
      <c r="N3741" s="253"/>
      <c r="O3741" s="253"/>
      <c r="P3741" s="253"/>
      <c r="Q3741" s="253"/>
      <c r="R3741" s="253"/>
      <c r="S3741" s="253"/>
      <c r="T3741" s="25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5" t="s">
        <v>192</v>
      </c>
      <c r="AU3741" s="255" t="s">
        <v>80</v>
      </c>
      <c r="AV3741" s="14" t="s">
        <v>80</v>
      </c>
      <c r="AW3741" s="14" t="s">
        <v>194</v>
      </c>
      <c r="AX3741" s="14" t="s">
        <v>71</v>
      </c>
      <c r="AY3741" s="255" t="s">
        <v>181</v>
      </c>
    </row>
    <row r="3742" s="15" customFormat="1">
      <c r="A3742" s="15"/>
      <c r="B3742" s="256"/>
      <c r="C3742" s="257"/>
      <c r="D3742" s="236" t="s">
        <v>192</v>
      </c>
      <c r="E3742" s="258" t="s">
        <v>19</v>
      </c>
      <c r="F3742" s="259" t="s">
        <v>214</v>
      </c>
      <c r="G3742" s="257"/>
      <c r="H3742" s="260">
        <v>50.839999999999996</v>
      </c>
      <c r="I3742" s="261"/>
      <c r="J3742" s="257"/>
      <c r="K3742" s="257"/>
      <c r="L3742" s="262"/>
      <c r="M3742" s="263"/>
      <c r="N3742" s="264"/>
      <c r="O3742" s="264"/>
      <c r="P3742" s="264"/>
      <c r="Q3742" s="264"/>
      <c r="R3742" s="264"/>
      <c r="S3742" s="264"/>
      <c r="T3742" s="26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T3742" s="266" t="s">
        <v>192</v>
      </c>
      <c r="AU3742" s="266" t="s">
        <v>80</v>
      </c>
      <c r="AV3742" s="15" t="s">
        <v>97</v>
      </c>
      <c r="AW3742" s="15" t="s">
        <v>194</v>
      </c>
      <c r="AX3742" s="15" t="s">
        <v>71</v>
      </c>
      <c r="AY3742" s="266" t="s">
        <v>181</v>
      </c>
    </row>
    <row r="3743" s="16" customFormat="1">
      <c r="A3743" s="16"/>
      <c r="B3743" s="267"/>
      <c r="C3743" s="268"/>
      <c r="D3743" s="236" t="s">
        <v>192</v>
      </c>
      <c r="E3743" s="269" t="s">
        <v>19</v>
      </c>
      <c r="F3743" s="270" t="s">
        <v>220</v>
      </c>
      <c r="G3743" s="268"/>
      <c r="H3743" s="271">
        <v>1222.2950000000001</v>
      </c>
      <c r="I3743" s="272"/>
      <c r="J3743" s="268"/>
      <c r="K3743" s="268"/>
      <c r="L3743" s="273"/>
      <c r="M3743" s="274"/>
      <c r="N3743" s="275"/>
      <c r="O3743" s="275"/>
      <c r="P3743" s="275"/>
      <c r="Q3743" s="275"/>
      <c r="R3743" s="275"/>
      <c r="S3743" s="275"/>
      <c r="T3743" s="27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T3743" s="277" t="s">
        <v>192</v>
      </c>
      <c r="AU3743" s="277" t="s">
        <v>80</v>
      </c>
      <c r="AV3743" s="16" t="s">
        <v>188</v>
      </c>
      <c r="AW3743" s="16" t="s">
        <v>194</v>
      </c>
      <c r="AX3743" s="16" t="s">
        <v>78</v>
      </c>
      <c r="AY3743" s="277" t="s">
        <v>181</v>
      </c>
    </row>
    <row r="3744" s="2" customFormat="1" ht="24.15" customHeight="1">
      <c r="A3744" s="41"/>
      <c r="B3744" s="42"/>
      <c r="C3744" s="216" t="s">
        <v>6057</v>
      </c>
      <c r="D3744" s="216" t="s">
        <v>183</v>
      </c>
      <c r="E3744" s="217" t="s">
        <v>6058</v>
      </c>
      <c r="F3744" s="218" t="s">
        <v>6059</v>
      </c>
      <c r="G3744" s="219" t="s">
        <v>304</v>
      </c>
      <c r="H3744" s="220">
        <v>43.810000000000002</v>
      </c>
      <c r="I3744" s="221"/>
      <c r="J3744" s="222">
        <f>ROUND(I3744*H3744,2)</f>
        <v>0</v>
      </c>
      <c r="K3744" s="218" t="s">
        <v>187</v>
      </c>
      <c r="L3744" s="47"/>
      <c r="M3744" s="223" t="s">
        <v>19</v>
      </c>
      <c r="N3744" s="224" t="s">
        <v>42</v>
      </c>
      <c r="O3744" s="87"/>
      <c r="P3744" s="225">
        <f>O3744*H3744</f>
        <v>0</v>
      </c>
      <c r="Q3744" s="225">
        <v>0</v>
      </c>
      <c r="R3744" s="225">
        <f>Q3744*H3744</f>
        <v>0</v>
      </c>
      <c r="S3744" s="225">
        <v>0.0032499999999999999</v>
      </c>
      <c r="T3744" s="226">
        <f>S3744*H3744</f>
        <v>0.1423825</v>
      </c>
      <c r="U3744" s="41"/>
      <c r="V3744" s="41"/>
      <c r="W3744" s="41"/>
      <c r="X3744" s="41"/>
      <c r="Y3744" s="41"/>
      <c r="Z3744" s="41"/>
      <c r="AA3744" s="41"/>
      <c r="AB3744" s="41"/>
      <c r="AC3744" s="41"/>
      <c r="AD3744" s="41"/>
      <c r="AE3744" s="41"/>
      <c r="AR3744" s="227" t="s">
        <v>308</v>
      </c>
      <c r="AT3744" s="227" t="s">
        <v>183</v>
      </c>
      <c r="AU3744" s="227" t="s">
        <v>80</v>
      </c>
      <c r="AY3744" s="20" t="s">
        <v>181</v>
      </c>
      <c r="BE3744" s="228">
        <f>IF(N3744="základní",J3744,0)</f>
        <v>0</v>
      </c>
      <c r="BF3744" s="228">
        <f>IF(N3744="snížená",J3744,0)</f>
        <v>0</v>
      </c>
      <c r="BG3744" s="228">
        <f>IF(N3744="zákl. přenesená",J3744,0)</f>
        <v>0</v>
      </c>
      <c r="BH3744" s="228">
        <f>IF(N3744="sníž. přenesená",J3744,0)</f>
        <v>0</v>
      </c>
      <c r="BI3744" s="228">
        <f>IF(N3744="nulová",J3744,0)</f>
        <v>0</v>
      </c>
      <c r="BJ3744" s="20" t="s">
        <v>78</v>
      </c>
      <c r="BK3744" s="228">
        <f>ROUND(I3744*H3744,2)</f>
        <v>0</v>
      </c>
      <c r="BL3744" s="20" t="s">
        <v>308</v>
      </c>
      <c r="BM3744" s="227" t="s">
        <v>6060</v>
      </c>
    </row>
    <row r="3745" s="2" customFormat="1">
      <c r="A3745" s="41"/>
      <c r="B3745" s="42"/>
      <c r="C3745" s="43"/>
      <c r="D3745" s="229" t="s">
        <v>190</v>
      </c>
      <c r="E3745" s="43"/>
      <c r="F3745" s="230" t="s">
        <v>6061</v>
      </c>
      <c r="G3745" s="43"/>
      <c r="H3745" s="43"/>
      <c r="I3745" s="231"/>
      <c r="J3745" s="43"/>
      <c r="K3745" s="43"/>
      <c r="L3745" s="47"/>
      <c r="M3745" s="232"/>
      <c r="N3745" s="233"/>
      <c r="O3745" s="87"/>
      <c r="P3745" s="87"/>
      <c r="Q3745" s="87"/>
      <c r="R3745" s="87"/>
      <c r="S3745" s="87"/>
      <c r="T3745" s="88"/>
      <c r="U3745" s="41"/>
      <c r="V3745" s="41"/>
      <c r="W3745" s="41"/>
      <c r="X3745" s="41"/>
      <c r="Y3745" s="41"/>
      <c r="Z3745" s="41"/>
      <c r="AA3745" s="41"/>
      <c r="AB3745" s="41"/>
      <c r="AC3745" s="41"/>
      <c r="AD3745" s="41"/>
      <c r="AE3745" s="41"/>
      <c r="AT3745" s="20" t="s">
        <v>190</v>
      </c>
      <c r="AU3745" s="20" t="s">
        <v>80</v>
      </c>
    </row>
    <row r="3746" s="14" customFormat="1">
      <c r="A3746" s="14"/>
      <c r="B3746" s="245"/>
      <c r="C3746" s="246"/>
      <c r="D3746" s="236" t="s">
        <v>192</v>
      </c>
      <c r="E3746" s="247" t="s">
        <v>19</v>
      </c>
      <c r="F3746" s="248" t="s">
        <v>6062</v>
      </c>
      <c r="G3746" s="246"/>
      <c r="H3746" s="249">
        <v>23.59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192</v>
      </c>
      <c r="AU3746" s="255" t="s">
        <v>80</v>
      </c>
      <c r="AV3746" s="14" t="s">
        <v>80</v>
      </c>
      <c r="AW3746" s="14" t="s">
        <v>194</v>
      </c>
      <c r="AX3746" s="14" t="s">
        <v>71</v>
      </c>
      <c r="AY3746" s="255" t="s">
        <v>181</v>
      </c>
    </row>
    <row r="3747" s="14" customFormat="1">
      <c r="A3747" s="14"/>
      <c r="B3747" s="245"/>
      <c r="C3747" s="246"/>
      <c r="D3747" s="236" t="s">
        <v>192</v>
      </c>
      <c r="E3747" s="247" t="s">
        <v>19</v>
      </c>
      <c r="F3747" s="248" t="s">
        <v>6063</v>
      </c>
      <c r="G3747" s="246"/>
      <c r="H3747" s="249">
        <v>20.219999999999999</v>
      </c>
      <c r="I3747" s="250"/>
      <c r="J3747" s="246"/>
      <c r="K3747" s="246"/>
      <c r="L3747" s="251"/>
      <c r="M3747" s="252"/>
      <c r="N3747" s="253"/>
      <c r="O3747" s="253"/>
      <c r="P3747" s="253"/>
      <c r="Q3747" s="253"/>
      <c r="R3747" s="253"/>
      <c r="S3747" s="253"/>
      <c r="T3747" s="25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5" t="s">
        <v>192</v>
      </c>
      <c r="AU3747" s="255" t="s">
        <v>80</v>
      </c>
      <c r="AV3747" s="14" t="s">
        <v>80</v>
      </c>
      <c r="AW3747" s="14" t="s">
        <v>194</v>
      </c>
      <c r="AX3747" s="14" t="s">
        <v>71</v>
      </c>
      <c r="AY3747" s="255" t="s">
        <v>181</v>
      </c>
    </row>
    <row r="3748" s="2" customFormat="1" ht="37.8" customHeight="1">
      <c r="A3748" s="41"/>
      <c r="B3748" s="42"/>
      <c r="C3748" s="216" t="s">
        <v>6064</v>
      </c>
      <c r="D3748" s="216" t="s">
        <v>183</v>
      </c>
      <c r="E3748" s="217" t="s">
        <v>6065</v>
      </c>
      <c r="F3748" s="218" t="s">
        <v>6066</v>
      </c>
      <c r="G3748" s="219" t="s">
        <v>304</v>
      </c>
      <c r="H3748" s="220">
        <v>1340.9549999999999</v>
      </c>
      <c r="I3748" s="221"/>
      <c r="J3748" s="222">
        <f>ROUND(I3748*H3748,2)</f>
        <v>0</v>
      </c>
      <c r="K3748" s="218" t="s">
        <v>187</v>
      </c>
      <c r="L3748" s="47"/>
      <c r="M3748" s="223" t="s">
        <v>19</v>
      </c>
      <c r="N3748" s="224" t="s">
        <v>42</v>
      </c>
      <c r="O3748" s="87"/>
      <c r="P3748" s="225">
        <f>O3748*H3748</f>
        <v>0</v>
      </c>
      <c r="Q3748" s="225">
        <v>0.00042999999999999999</v>
      </c>
      <c r="R3748" s="225">
        <f>Q3748*H3748</f>
        <v>0.57661065</v>
      </c>
      <c r="S3748" s="225">
        <v>0</v>
      </c>
      <c r="T3748" s="226">
        <f>S3748*H3748</f>
        <v>0</v>
      </c>
      <c r="U3748" s="41"/>
      <c r="V3748" s="41"/>
      <c r="W3748" s="41"/>
      <c r="X3748" s="41"/>
      <c r="Y3748" s="41"/>
      <c r="Z3748" s="41"/>
      <c r="AA3748" s="41"/>
      <c r="AB3748" s="41"/>
      <c r="AC3748" s="41"/>
      <c r="AD3748" s="41"/>
      <c r="AE3748" s="41"/>
      <c r="AR3748" s="227" t="s">
        <v>308</v>
      </c>
      <c r="AT3748" s="227" t="s">
        <v>183</v>
      </c>
      <c r="AU3748" s="227" t="s">
        <v>80</v>
      </c>
      <c r="AY3748" s="20" t="s">
        <v>181</v>
      </c>
      <c r="BE3748" s="228">
        <f>IF(N3748="základní",J3748,0)</f>
        <v>0</v>
      </c>
      <c r="BF3748" s="228">
        <f>IF(N3748="snížená",J3748,0)</f>
        <v>0</v>
      </c>
      <c r="BG3748" s="228">
        <f>IF(N3748="zákl. přenesená",J3748,0)</f>
        <v>0</v>
      </c>
      <c r="BH3748" s="228">
        <f>IF(N3748="sníž. přenesená",J3748,0)</f>
        <v>0</v>
      </c>
      <c r="BI3748" s="228">
        <f>IF(N3748="nulová",J3748,0)</f>
        <v>0</v>
      </c>
      <c r="BJ3748" s="20" t="s">
        <v>78</v>
      </c>
      <c r="BK3748" s="228">
        <f>ROUND(I3748*H3748,2)</f>
        <v>0</v>
      </c>
      <c r="BL3748" s="20" t="s">
        <v>308</v>
      </c>
      <c r="BM3748" s="227" t="s">
        <v>6067</v>
      </c>
    </row>
    <row r="3749" s="2" customFormat="1">
      <c r="A3749" s="41"/>
      <c r="B3749" s="42"/>
      <c r="C3749" s="43"/>
      <c r="D3749" s="229" t="s">
        <v>190</v>
      </c>
      <c r="E3749" s="43"/>
      <c r="F3749" s="230" t="s">
        <v>6068</v>
      </c>
      <c r="G3749" s="43"/>
      <c r="H3749" s="43"/>
      <c r="I3749" s="231"/>
      <c r="J3749" s="43"/>
      <c r="K3749" s="43"/>
      <c r="L3749" s="47"/>
      <c r="M3749" s="232"/>
      <c r="N3749" s="233"/>
      <c r="O3749" s="87"/>
      <c r="P3749" s="87"/>
      <c r="Q3749" s="87"/>
      <c r="R3749" s="87"/>
      <c r="S3749" s="87"/>
      <c r="T3749" s="88"/>
      <c r="U3749" s="41"/>
      <c r="V3749" s="41"/>
      <c r="W3749" s="41"/>
      <c r="X3749" s="41"/>
      <c r="Y3749" s="41"/>
      <c r="Z3749" s="41"/>
      <c r="AA3749" s="41"/>
      <c r="AB3749" s="41"/>
      <c r="AC3749" s="41"/>
      <c r="AD3749" s="41"/>
      <c r="AE3749" s="41"/>
      <c r="AT3749" s="20" t="s">
        <v>190</v>
      </c>
      <c r="AU3749" s="20" t="s">
        <v>80</v>
      </c>
    </row>
    <row r="3750" s="13" customFormat="1">
      <c r="A3750" s="13"/>
      <c r="B3750" s="234"/>
      <c r="C3750" s="235"/>
      <c r="D3750" s="236" t="s">
        <v>192</v>
      </c>
      <c r="E3750" s="237" t="s">
        <v>19</v>
      </c>
      <c r="F3750" s="238" t="s">
        <v>204</v>
      </c>
      <c r="G3750" s="235"/>
      <c r="H3750" s="237" t="s">
        <v>19</v>
      </c>
      <c r="I3750" s="239"/>
      <c r="J3750" s="235"/>
      <c r="K3750" s="235"/>
      <c r="L3750" s="240"/>
      <c r="M3750" s="241"/>
      <c r="N3750" s="242"/>
      <c r="O3750" s="242"/>
      <c r="P3750" s="242"/>
      <c r="Q3750" s="242"/>
      <c r="R3750" s="242"/>
      <c r="S3750" s="242"/>
      <c r="T3750" s="24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4" t="s">
        <v>192</v>
      </c>
      <c r="AU3750" s="244" t="s">
        <v>80</v>
      </c>
      <c r="AV3750" s="13" t="s">
        <v>78</v>
      </c>
      <c r="AW3750" s="13" t="s">
        <v>194</v>
      </c>
      <c r="AX3750" s="13" t="s">
        <v>71</v>
      </c>
      <c r="AY3750" s="244" t="s">
        <v>181</v>
      </c>
    </row>
    <row r="3751" s="13" customFormat="1">
      <c r="A3751" s="13"/>
      <c r="B3751" s="234"/>
      <c r="C3751" s="235"/>
      <c r="D3751" s="236" t="s">
        <v>192</v>
      </c>
      <c r="E3751" s="237" t="s">
        <v>19</v>
      </c>
      <c r="F3751" s="238" t="s">
        <v>464</v>
      </c>
      <c r="G3751" s="235"/>
      <c r="H3751" s="237" t="s">
        <v>19</v>
      </c>
      <c r="I3751" s="239"/>
      <c r="J3751" s="235"/>
      <c r="K3751" s="235"/>
      <c r="L3751" s="240"/>
      <c r="M3751" s="241"/>
      <c r="N3751" s="242"/>
      <c r="O3751" s="242"/>
      <c r="P3751" s="242"/>
      <c r="Q3751" s="242"/>
      <c r="R3751" s="242"/>
      <c r="S3751" s="242"/>
      <c r="T3751" s="24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44" t="s">
        <v>192</v>
      </c>
      <c r="AU3751" s="244" t="s">
        <v>80</v>
      </c>
      <c r="AV3751" s="13" t="s">
        <v>78</v>
      </c>
      <c r="AW3751" s="13" t="s">
        <v>194</v>
      </c>
      <c r="AX3751" s="13" t="s">
        <v>71</v>
      </c>
      <c r="AY3751" s="244" t="s">
        <v>181</v>
      </c>
    </row>
    <row r="3752" s="14" customFormat="1">
      <c r="A3752" s="14"/>
      <c r="B3752" s="245"/>
      <c r="C3752" s="246"/>
      <c r="D3752" s="236" t="s">
        <v>192</v>
      </c>
      <c r="E3752" s="247" t="s">
        <v>19</v>
      </c>
      <c r="F3752" s="248" t="s">
        <v>6069</v>
      </c>
      <c r="G3752" s="246"/>
      <c r="H3752" s="249">
        <v>49.460000000000001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192</v>
      </c>
      <c r="AU3752" s="255" t="s">
        <v>80</v>
      </c>
      <c r="AV3752" s="14" t="s">
        <v>80</v>
      </c>
      <c r="AW3752" s="14" t="s">
        <v>194</v>
      </c>
      <c r="AX3752" s="14" t="s">
        <v>71</v>
      </c>
      <c r="AY3752" s="255" t="s">
        <v>181</v>
      </c>
    </row>
    <row r="3753" s="14" customFormat="1">
      <c r="A3753" s="14"/>
      <c r="B3753" s="245"/>
      <c r="C3753" s="246"/>
      <c r="D3753" s="236" t="s">
        <v>192</v>
      </c>
      <c r="E3753" s="247" t="s">
        <v>19</v>
      </c>
      <c r="F3753" s="248" t="s">
        <v>6070</v>
      </c>
      <c r="G3753" s="246"/>
      <c r="H3753" s="249">
        <v>54.049999999999997</v>
      </c>
      <c r="I3753" s="250"/>
      <c r="J3753" s="246"/>
      <c r="K3753" s="246"/>
      <c r="L3753" s="251"/>
      <c r="M3753" s="252"/>
      <c r="N3753" s="253"/>
      <c r="O3753" s="253"/>
      <c r="P3753" s="253"/>
      <c r="Q3753" s="253"/>
      <c r="R3753" s="253"/>
      <c r="S3753" s="253"/>
      <c r="T3753" s="25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5" t="s">
        <v>192</v>
      </c>
      <c r="AU3753" s="255" t="s">
        <v>80</v>
      </c>
      <c r="AV3753" s="14" t="s">
        <v>80</v>
      </c>
      <c r="AW3753" s="14" t="s">
        <v>194</v>
      </c>
      <c r="AX3753" s="14" t="s">
        <v>71</v>
      </c>
      <c r="AY3753" s="255" t="s">
        <v>181</v>
      </c>
    </row>
    <row r="3754" s="14" customFormat="1">
      <c r="A3754" s="14"/>
      <c r="B3754" s="245"/>
      <c r="C3754" s="246"/>
      <c r="D3754" s="236" t="s">
        <v>192</v>
      </c>
      <c r="E3754" s="247" t="s">
        <v>19</v>
      </c>
      <c r="F3754" s="248" t="s">
        <v>6071</v>
      </c>
      <c r="G3754" s="246"/>
      <c r="H3754" s="249">
        <v>68.090000000000003</v>
      </c>
      <c r="I3754" s="250"/>
      <c r="J3754" s="246"/>
      <c r="K3754" s="246"/>
      <c r="L3754" s="251"/>
      <c r="M3754" s="252"/>
      <c r="N3754" s="253"/>
      <c r="O3754" s="253"/>
      <c r="P3754" s="253"/>
      <c r="Q3754" s="253"/>
      <c r="R3754" s="253"/>
      <c r="S3754" s="253"/>
      <c r="T3754" s="25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5" t="s">
        <v>192</v>
      </c>
      <c r="AU3754" s="255" t="s">
        <v>80</v>
      </c>
      <c r="AV3754" s="14" t="s">
        <v>80</v>
      </c>
      <c r="AW3754" s="14" t="s">
        <v>194</v>
      </c>
      <c r="AX3754" s="14" t="s">
        <v>71</v>
      </c>
      <c r="AY3754" s="255" t="s">
        <v>181</v>
      </c>
    </row>
    <row r="3755" s="14" customFormat="1">
      <c r="A3755" s="14"/>
      <c r="B3755" s="245"/>
      <c r="C3755" s="246"/>
      <c r="D3755" s="236" t="s">
        <v>192</v>
      </c>
      <c r="E3755" s="247" t="s">
        <v>19</v>
      </c>
      <c r="F3755" s="248" t="s">
        <v>6072</v>
      </c>
      <c r="G3755" s="246"/>
      <c r="H3755" s="249">
        <v>141.00500000000002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192</v>
      </c>
      <c r="AU3755" s="255" t="s">
        <v>80</v>
      </c>
      <c r="AV3755" s="14" t="s">
        <v>80</v>
      </c>
      <c r="AW3755" s="14" t="s">
        <v>194</v>
      </c>
      <c r="AX3755" s="14" t="s">
        <v>71</v>
      </c>
      <c r="AY3755" s="255" t="s">
        <v>181</v>
      </c>
    </row>
    <row r="3756" s="14" customFormat="1">
      <c r="A3756" s="14"/>
      <c r="B3756" s="245"/>
      <c r="C3756" s="246"/>
      <c r="D3756" s="236" t="s">
        <v>192</v>
      </c>
      <c r="E3756" s="247" t="s">
        <v>19</v>
      </c>
      <c r="F3756" s="248" t="s">
        <v>6034</v>
      </c>
      <c r="G3756" s="246"/>
      <c r="H3756" s="249">
        <v>10.514999999999999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192</v>
      </c>
      <c r="AU3756" s="255" t="s">
        <v>80</v>
      </c>
      <c r="AV3756" s="14" t="s">
        <v>80</v>
      </c>
      <c r="AW3756" s="14" t="s">
        <v>194</v>
      </c>
      <c r="AX3756" s="14" t="s">
        <v>71</v>
      </c>
      <c r="AY3756" s="255" t="s">
        <v>181</v>
      </c>
    </row>
    <row r="3757" s="14" customFormat="1">
      <c r="A3757" s="14"/>
      <c r="B3757" s="245"/>
      <c r="C3757" s="246"/>
      <c r="D3757" s="236" t="s">
        <v>192</v>
      </c>
      <c r="E3757" s="247" t="s">
        <v>19</v>
      </c>
      <c r="F3757" s="248" t="s">
        <v>6035</v>
      </c>
      <c r="G3757" s="246"/>
      <c r="H3757" s="249">
        <v>18.354999999999997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192</v>
      </c>
      <c r="AU3757" s="255" t="s">
        <v>80</v>
      </c>
      <c r="AV3757" s="14" t="s">
        <v>80</v>
      </c>
      <c r="AW3757" s="14" t="s">
        <v>194</v>
      </c>
      <c r="AX3757" s="14" t="s">
        <v>71</v>
      </c>
      <c r="AY3757" s="255" t="s">
        <v>181</v>
      </c>
    </row>
    <row r="3758" s="14" customFormat="1">
      <c r="A3758" s="14"/>
      <c r="B3758" s="245"/>
      <c r="C3758" s="246"/>
      <c r="D3758" s="236" t="s">
        <v>192</v>
      </c>
      <c r="E3758" s="247" t="s">
        <v>19</v>
      </c>
      <c r="F3758" s="248" t="s">
        <v>6073</v>
      </c>
      <c r="G3758" s="246"/>
      <c r="H3758" s="249">
        <v>62.910000000000011</v>
      </c>
      <c r="I3758" s="250"/>
      <c r="J3758" s="246"/>
      <c r="K3758" s="246"/>
      <c r="L3758" s="251"/>
      <c r="M3758" s="252"/>
      <c r="N3758" s="253"/>
      <c r="O3758" s="253"/>
      <c r="P3758" s="253"/>
      <c r="Q3758" s="253"/>
      <c r="R3758" s="253"/>
      <c r="S3758" s="253"/>
      <c r="T3758" s="25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5" t="s">
        <v>192</v>
      </c>
      <c r="AU3758" s="255" t="s">
        <v>80</v>
      </c>
      <c r="AV3758" s="14" t="s">
        <v>80</v>
      </c>
      <c r="AW3758" s="14" t="s">
        <v>194</v>
      </c>
      <c r="AX3758" s="14" t="s">
        <v>71</v>
      </c>
      <c r="AY3758" s="255" t="s">
        <v>181</v>
      </c>
    </row>
    <row r="3759" s="14" customFormat="1">
      <c r="A3759" s="14"/>
      <c r="B3759" s="245"/>
      <c r="C3759" s="246"/>
      <c r="D3759" s="236" t="s">
        <v>192</v>
      </c>
      <c r="E3759" s="247" t="s">
        <v>19</v>
      </c>
      <c r="F3759" s="248" t="s">
        <v>6074</v>
      </c>
      <c r="G3759" s="246"/>
      <c r="H3759" s="249">
        <v>25.555</v>
      </c>
      <c r="I3759" s="250"/>
      <c r="J3759" s="246"/>
      <c r="K3759" s="246"/>
      <c r="L3759" s="251"/>
      <c r="M3759" s="252"/>
      <c r="N3759" s="253"/>
      <c r="O3759" s="253"/>
      <c r="P3759" s="253"/>
      <c r="Q3759" s="253"/>
      <c r="R3759" s="253"/>
      <c r="S3759" s="253"/>
      <c r="T3759" s="25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5" t="s">
        <v>192</v>
      </c>
      <c r="AU3759" s="255" t="s">
        <v>80</v>
      </c>
      <c r="AV3759" s="14" t="s">
        <v>80</v>
      </c>
      <c r="AW3759" s="14" t="s">
        <v>194</v>
      </c>
      <c r="AX3759" s="14" t="s">
        <v>71</v>
      </c>
      <c r="AY3759" s="255" t="s">
        <v>181</v>
      </c>
    </row>
    <row r="3760" s="15" customFormat="1">
      <c r="A3760" s="15"/>
      <c r="B3760" s="256"/>
      <c r="C3760" s="257"/>
      <c r="D3760" s="236" t="s">
        <v>192</v>
      </c>
      <c r="E3760" s="258" t="s">
        <v>19</v>
      </c>
      <c r="F3760" s="259" t="s">
        <v>214</v>
      </c>
      <c r="G3760" s="257"/>
      <c r="H3760" s="260">
        <v>429.94000000000005</v>
      </c>
      <c r="I3760" s="261"/>
      <c r="J3760" s="257"/>
      <c r="K3760" s="257"/>
      <c r="L3760" s="262"/>
      <c r="M3760" s="263"/>
      <c r="N3760" s="264"/>
      <c r="O3760" s="264"/>
      <c r="P3760" s="264"/>
      <c r="Q3760" s="264"/>
      <c r="R3760" s="264"/>
      <c r="S3760" s="264"/>
      <c r="T3760" s="26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T3760" s="266" t="s">
        <v>192</v>
      </c>
      <c r="AU3760" s="266" t="s">
        <v>80</v>
      </c>
      <c r="AV3760" s="15" t="s">
        <v>97</v>
      </c>
      <c r="AW3760" s="15" t="s">
        <v>194</v>
      </c>
      <c r="AX3760" s="15" t="s">
        <v>71</v>
      </c>
      <c r="AY3760" s="266" t="s">
        <v>181</v>
      </c>
    </row>
    <row r="3761" s="13" customFormat="1">
      <c r="A3761" s="13"/>
      <c r="B3761" s="234"/>
      <c r="C3761" s="235"/>
      <c r="D3761" s="236" t="s">
        <v>192</v>
      </c>
      <c r="E3761" s="237" t="s">
        <v>19</v>
      </c>
      <c r="F3761" s="238" t="s">
        <v>469</v>
      </c>
      <c r="G3761" s="235"/>
      <c r="H3761" s="237" t="s">
        <v>19</v>
      </c>
      <c r="I3761" s="239"/>
      <c r="J3761" s="235"/>
      <c r="K3761" s="235"/>
      <c r="L3761" s="240"/>
      <c r="M3761" s="241"/>
      <c r="N3761" s="242"/>
      <c r="O3761" s="242"/>
      <c r="P3761" s="242"/>
      <c r="Q3761" s="242"/>
      <c r="R3761" s="242"/>
      <c r="S3761" s="242"/>
      <c r="T3761" s="24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44" t="s">
        <v>192</v>
      </c>
      <c r="AU3761" s="244" t="s">
        <v>80</v>
      </c>
      <c r="AV3761" s="13" t="s">
        <v>78</v>
      </c>
      <c r="AW3761" s="13" t="s">
        <v>194</v>
      </c>
      <c r="AX3761" s="13" t="s">
        <v>71</v>
      </c>
      <c r="AY3761" s="244" t="s">
        <v>181</v>
      </c>
    </row>
    <row r="3762" s="14" customFormat="1">
      <c r="A3762" s="14"/>
      <c r="B3762" s="245"/>
      <c r="C3762" s="246"/>
      <c r="D3762" s="236" t="s">
        <v>192</v>
      </c>
      <c r="E3762" s="247" t="s">
        <v>19</v>
      </c>
      <c r="F3762" s="248" t="s">
        <v>6075</v>
      </c>
      <c r="G3762" s="246"/>
      <c r="H3762" s="249">
        <v>41.419999999999995</v>
      </c>
      <c r="I3762" s="250"/>
      <c r="J3762" s="246"/>
      <c r="K3762" s="246"/>
      <c r="L3762" s="251"/>
      <c r="M3762" s="252"/>
      <c r="N3762" s="253"/>
      <c r="O3762" s="253"/>
      <c r="P3762" s="253"/>
      <c r="Q3762" s="253"/>
      <c r="R3762" s="253"/>
      <c r="S3762" s="253"/>
      <c r="T3762" s="25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T3762" s="255" t="s">
        <v>192</v>
      </c>
      <c r="AU3762" s="255" t="s">
        <v>80</v>
      </c>
      <c r="AV3762" s="14" t="s">
        <v>80</v>
      </c>
      <c r="AW3762" s="14" t="s">
        <v>194</v>
      </c>
      <c r="AX3762" s="14" t="s">
        <v>71</v>
      </c>
      <c r="AY3762" s="255" t="s">
        <v>181</v>
      </c>
    </row>
    <row r="3763" s="13" customFormat="1">
      <c r="A3763" s="13"/>
      <c r="B3763" s="234"/>
      <c r="C3763" s="235"/>
      <c r="D3763" s="236" t="s">
        <v>192</v>
      </c>
      <c r="E3763" s="237" t="s">
        <v>19</v>
      </c>
      <c r="F3763" s="238" t="s">
        <v>6039</v>
      </c>
      <c r="G3763" s="235"/>
      <c r="H3763" s="237" t="s">
        <v>19</v>
      </c>
      <c r="I3763" s="239"/>
      <c r="J3763" s="235"/>
      <c r="K3763" s="235"/>
      <c r="L3763" s="240"/>
      <c r="M3763" s="241"/>
      <c r="N3763" s="242"/>
      <c r="O3763" s="242"/>
      <c r="P3763" s="242"/>
      <c r="Q3763" s="242"/>
      <c r="R3763" s="242"/>
      <c r="S3763" s="242"/>
      <c r="T3763" s="24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44" t="s">
        <v>192</v>
      </c>
      <c r="AU3763" s="244" t="s">
        <v>80</v>
      </c>
      <c r="AV3763" s="13" t="s">
        <v>78</v>
      </c>
      <c r="AW3763" s="13" t="s">
        <v>194</v>
      </c>
      <c r="AX3763" s="13" t="s">
        <v>71</v>
      </c>
      <c r="AY3763" s="244" t="s">
        <v>181</v>
      </c>
    </row>
    <row r="3764" s="14" customFormat="1">
      <c r="A3764" s="14"/>
      <c r="B3764" s="245"/>
      <c r="C3764" s="246"/>
      <c r="D3764" s="236" t="s">
        <v>192</v>
      </c>
      <c r="E3764" s="247" t="s">
        <v>19</v>
      </c>
      <c r="F3764" s="248" t="s">
        <v>6040</v>
      </c>
      <c r="G3764" s="246"/>
      <c r="H3764" s="249">
        <v>200.30500000000001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192</v>
      </c>
      <c r="AU3764" s="255" t="s">
        <v>80</v>
      </c>
      <c r="AV3764" s="14" t="s">
        <v>80</v>
      </c>
      <c r="AW3764" s="14" t="s">
        <v>194</v>
      </c>
      <c r="AX3764" s="14" t="s">
        <v>71</v>
      </c>
      <c r="AY3764" s="255" t="s">
        <v>181</v>
      </c>
    </row>
    <row r="3765" s="14" customFormat="1">
      <c r="A3765" s="14"/>
      <c r="B3765" s="245"/>
      <c r="C3765" s="246"/>
      <c r="D3765" s="236" t="s">
        <v>192</v>
      </c>
      <c r="E3765" s="247" t="s">
        <v>19</v>
      </c>
      <c r="F3765" s="248" t="s">
        <v>6076</v>
      </c>
      <c r="G3765" s="246"/>
      <c r="H3765" s="249">
        <v>65.040000000000006</v>
      </c>
      <c r="I3765" s="250"/>
      <c r="J3765" s="246"/>
      <c r="K3765" s="246"/>
      <c r="L3765" s="251"/>
      <c r="M3765" s="252"/>
      <c r="N3765" s="253"/>
      <c r="O3765" s="253"/>
      <c r="P3765" s="253"/>
      <c r="Q3765" s="253"/>
      <c r="R3765" s="253"/>
      <c r="S3765" s="253"/>
      <c r="T3765" s="25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5" t="s">
        <v>192</v>
      </c>
      <c r="AU3765" s="255" t="s">
        <v>80</v>
      </c>
      <c r="AV3765" s="14" t="s">
        <v>80</v>
      </c>
      <c r="AW3765" s="14" t="s">
        <v>194</v>
      </c>
      <c r="AX3765" s="14" t="s">
        <v>71</v>
      </c>
      <c r="AY3765" s="255" t="s">
        <v>181</v>
      </c>
    </row>
    <row r="3766" s="14" customFormat="1">
      <c r="A3766" s="14"/>
      <c r="B3766" s="245"/>
      <c r="C3766" s="246"/>
      <c r="D3766" s="236" t="s">
        <v>192</v>
      </c>
      <c r="E3766" s="247" t="s">
        <v>19</v>
      </c>
      <c r="F3766" s="248" t="s">
        <v>6077</v>
      </c>
      <c r="G3766" s="246"/>
      <c r="H3766" s="249">
        <v>51.184999999999995</v>
      </c>
      <c r="I3766" s="250"/>
      <c r="J3766" s="246"/>
      <c r="K3766" s="246"/>
      <c r="L3766" s="251"/>
      <c r="M3766" s="252"/>
      <c r="N3766" s="253"/>
      <c r="O3766" s="253"/>
      <c r="P3766" s="253"/>
      <c r="Q3766" s="253"/>
      <c r="R3766" s="253"/>
      <c r="S3766" s="253"/>
      <c r="T3766" s="25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55" t="s">
        <v>192</v>
      </c>
      <c r="AU3766" s="255" t="s">
        <v>80</v>
      </c>
      <c r="AV3766" s="14" t="s">
        <v>80</v>
      </c>
      <c r="AW3766" s="14" t="s">
        <v>194</v>
      </c>
      <c r="AX3766" s="14" t="s">
        <v>71</v>
      </c>
      <c r="AY3766" s="255" t="s">
        <v>181</v>
      </c>
    </row>
    <row r="3767" s="14" customFormat="1">
      <c r="A3767" s="14"/>
      <c r="B3767" s="245"/>
      <c r="C3767" s="246"/>
      <c r="D3767" s="236" t="s">
        <v>192</v>
      </c>
      <c r="E3767" s="247" t="s">
        <v>19</v>
      </c>
      <c r="F3767" s="248" t="s">
        <v>6078</v>
      </c>
      <c r="G3767" s="246"/>
      <c r="H3767" s="249">
        <v>27.48</v>
      </c>
      <c r="I3767" s="250"/>
      <c r="J3767" s="246"/>
      <c r="K3767" s="246"/>
      <c r="L3767" s="251"/>
      <c r="M3767" s="252"/>
      <c r="N3767" s="253"/>
      <c r="O3767" s="253"/>
      <c r="P3767" s="253"/>
      <c r="Q3767" s="253"/>
      <c r="R3767" s="253"/>
      <c r="S3767" s="253"/>
      <c r="T3767" s="25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5" t="s">
        <v>192</v>
      </c>
      <c r="AU3767" s="255" t="s">
        <v>80</v>
      </c>
      <c r="AV3767" s="14" t="s">
        <v>80</v>
      </c>
      <c r="AW3767" s="14" t="s">
        <v>194</v>
      </c>
      <c r="AX3767" s="14" t="s">
        <v>71</v>
      </c>
      <c r="AY3767" s="255" t="s">
        <v>181</v>
      </c>
    </row>
    <row r="3768" s="14" customFormat="1">
      <c r="A3768" s="14"/>
      <c r="B3768" s="245"/>
      <c r="C3768" s="246"/>
      <c r="D3768" s="236" t="s">
        <v>192</v>
      </c>
      <c r="E3768" s="247" t="s">
        <v>19</v>
      </c>
      <c r="F3768" s="248" t="s">
        <v>6079</v>
      </c>
      <c r="G3768" s="246"/>
      <c r="H3768" s="249">
        <v>8.1099999999999994</v>
      </c>
      <c r="I3768" s="250"/>
      <c r="J3768" s="246"/>
      <c r="K3768" s="246"/>
      <c r="L3768" s="251"/>
      <c r="M3768" s="252"/>
      <c r="N3768" s="253"/>
      <c r="O3768" s="253"/>
      <c r="P3768" s="253"/>
      <c r="Q3768" s="253"/>
      <c r="R3768" s="253"/>
      <c r="S3768" s="253"/>
      <c r="T3768" s="25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5" t="s">
        <v>192</v>
      </c>
      <c r="AU3768" s="255" t="s">
        <v>80</v>
      </c>
      <c r="AV3768" s="14" t="s">
        <v>80</v>
      </c>
      <c r="AW3768" s="14" t="s">
        <v>194</v>
      </c>
      <c r="AX3768" s="14" t="s">
        <v>71</v>
      </c>
      <c r="AY3768" s="255" t="s">
        <v>181</v>
      </c>
    </row>
    <row r="3769" s="15" customFormat="1">
      <c r="A3769" s="15"/>
      <c r="B3769" s="256"/>
      <c r="C3769" s="257"/>
      <c r="D3769" s="236" t="s">
        <v>192</v>
      </c>
      <c r="E3769" s="258" t="s">
        <v>19</v>
      </c>
      <c r="F3769" s="259" t="s">
        <v>214</v>
      </c>
      <c r="G3769" s="257"/>
      <c r="H3769" s="260">
        <v>393.54000000000002</v>
      </c>
      <c r="I3769" s="261"/>
      <c r="J3769" s="257"/>
      <c r="K3769" s="257"/>
      <c r="L3769" s="262"/>
      <c r="M3769" s="263"/>
      <c r="N3769" s="264"/>
      <c r="O3769" s="264"/>
      <c r="P3769" s="264"/>
      <c r="Q3769" s="264"/>
      <c r="R3769" s="264"/>
      <c r="S3769" s="264"/>
      <c r="T3769" s="26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T3769" s="266" t="s">
        <v>192</v>
      </c>
      <c r="AU3769" s="266" t="s">
        <v>80</v>
      </c>
      <c r="AV3769" s="15" t="s">
        <v>97</v>
      </c>
      <c r="AW3769" s="15" t="s">
        <v>194</v>
      </c>
      <c r="AX3769" s="15" t="s">
        <v>71</v>
      </c>
      <c r="AY3769" s="266" t="s">
        <v>181</v>
      </c>
    </row>
    <row r="3770" s="13" customFormat="1">
      <c r="A3770" s="13"/>
      <c r="B3770" s="234"/>
      <c r="C3770" s="235"/>
      <c r="D3770" s="236" t="s">
        <v>192</v>
      </c>
      <c r="E3770" s="237" t="s">
        <v>19</v>
      </c>
      <c r="F3770" s="238" t="s">
        <v>471</v>
      </c>
      <c r="G3770" s="235"/>
      <c r="H3770" s="237" t="s">
        <v>19</v>
      </c>
      <c r="I3770" s="239"/>
      <c r="J3770" s="235"/>
      <c r="K3770" s="235"/>
      <c r="L3770" s="240"/>
      <c r="M3770" s="241"/>
      <c r="N3770" s="242"/>
      <c r="O3770" s="242"/>
      <c r="P3770" s="242"/>
      <c r="Q3770" s="242"/>
      <c r="R3770" s="242"/>
      <c r="S3770" s="242"/>
      <c r="T3770" s="24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44" t="s">
        <v>192</v>
      </c>
      <c r="AU3770" s="244" t="s">
        <v>80</v>
      </c>
      <c r="AV3770" s="13" t="s">
        <v>78</v>
      </c>
      <c r="AW3770" s="13" t="s">
        <v>194</v>
      </c>
      <c r="AX3770" s="13" t="s">
        <v>71</v>
      </c>
      <c r="AY3770" s="244" t="s">
        <v>181</v>
      </c>
    </row>
    <row r="3771" s="14" customFormat="1">
      <c r="A3771" s="14"/>
      <c r="B3771" s="245"/>
      <c r="C3771" s="246"/>
      <c r="D3771" s="236" t="s">
        <v>192</v>
      </c>
      <c r="E3771" s="247" t="s">
        <v>19</v>
      </c>
      <c r="F3771" s="248" t="s">
        <v>6080</v>
      </c>
      <c r="G3771" s="246"/>
      <c r="H3771" s="249">
        <v>67.380000000000024</v>
      </c>
      <c r="I3771" s="250"/>
      <c r="J3771" s="246"/>
      <c r="K3771" s="246"/>
      <c r="L3771" s="251"/>
      <c r="M3771" s="252"/>
      <c r="N3771" s="253"/>
      <c r="O3771" s="253"/>
      <c r="P3771" s="253"/>
      <c r="Q3771" s="253"/>
      <c r="R3771" s="253"/>
      <c r="S3771" s="253"/>
      <c r="T3771" s="25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55" t="s">
        <v>192</v>
      </c>
      <c r="AU3771" s="255" t="s">
        <v>80</v>
      </c>
      <c r="AV3771" s="14" t="s">
        <v>80</v>
      </c>
      <c r="AW3771" s="14" t="s">
        <v>194</v>
      </c>
      <c r="AX3771" s="14" t="s">
        <v>71</v>
      </c>
      <c r="AY3771" s="255" t="s">
        <v>181</v>
      </c>
    </row>
    <row r="3772" s="14" customFormat="1">
      <c r="A3772" s="14"/>
      <c r="B3772" s="245"/>
      <c r="C3772" s="246"/>
      <c r="D3772" s="236" t="s">
        <v>192</v>
      </c>
      <c r="E3772" s="247" t="s">
        <v>19</v>
      </c>
      <c r="F3772" s="248" t="s">
        <v>6081</v>
      </c>
      <c r="G3772" s="246"/>
      <c r="H3772" s="249">
        <v>116.41000000000003</v>
      </c>
      <c r="I3772" s="250"/>
      <c r="J3772" s="246"/>
      <c r="K3772" s="246"/>
      <c r="L3772" s="251"/>
      <c r="M3772" s="252"/>
      <c r="N3772" s="253"/>
      <c r="O3772" s="253"/>
      <c r="P3772" s="253"/>
      <c r="Q3772" s="253"/>
      <c r="R3772" s="253"/>
      <c r="S3772" s="253"/>
      <c r="T3772" s="25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5" t="s">
        <v>192</v>
      </c>
      <c r="AU3772" s="255" t="s">
        <v>80</v>
      </c>
      <c r="AV3772" s="14" t="s">
        <v>80</v>
      </c>
      <c r="AW3772" s="14" t="s">
        <v>194</v>
      </c>
      <c r="AX3772" s="14" t="s">
        <v>71</v>
      </c>
      <c r="AY3772" s="255" t="s">
        <v>181</v>
      </c>
    </row>
    <row r="3773" s="14" customFormat="1">
      <c r="A3773" s="14"/>
      <c r="B3773" s="245"/>
      <c r="C3773" s="246"/>
      <c r="D3773" s="236" t="s">
        <v>192</v>
      </c>
      <c r="E3773" s="247" t="s">
        <v>19</v>
      </c>
      <c r="F3773" s="248" t="s">
        <v>6082</v>
      </c>
      <c r="G3773" s="246"/>
      <c r="H3773" s="249">
        <v>10.080000000000002</v>
      </c>
      <c r="I3773" s="250"/>
      <c r="J3773" s="246"/>
      <c r="K3773" s="246"/>
      <c r="L3773" s="251"/>
      <c r="M3773" s="252"/>
      <c r="N3773" s="253"/>
      <c r="O3773" s="253"/>
      <c r="P3773" s="253"/>
      <c r="Q3773" s="253"/>
      <c r="R3773" s="253"/>
      <c r="S3773" s="253"/>
      <c r="T3773" s="25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T3773" s="255" t="s">
        <v>192</v>
      </c>
      <c r="AU3773" s="255" t="s">
        <v>80</v>
      </c>
      <c r="AV3773" s="14" t="s">
        <v>80</v>
      </c>
      <c r="AW3773" s="14" t="s">
        <v>194</v>
      </c>
      <c r="AX3773" s="14" t="s">
        <v>71</v>
      </c>
      <c r="AY3773" s="255" t="s">
        <v>181</v>
      </c>
    </row>
    <row r="3774" s="15" customFormat="1">
      <c r="A3774" s="15"/>
      <c r="B3774" s="256"/>
      <c r="C3774" s="257"/>
      <c r="D3774" s="236" t="s">
        <v>192</v>
      </c>
      <c r="E3774" s="258" t="s">
        <v>19</v>
      </c>
      <c r="F3774" s="259" t="s">
        <v>214</v>
      </c>
      <c r="G3774" s="257"/>
      <c r="H3774" s="260">
        <v>193.87000000000006</v>
      </c>
      <c r="I3774" s="261"/>
      <c r="J3774" s="257"/>
      <c r="K3774" s="257"/>
      <c r="L3774" s="262"/>
      <c r="M3774" s="263"/>
      <c r="N3774" s="264"/>
      <c r="O3774" s="264"/>
      <c r="P3774" s="264"/>
      <c r="Q3774" s="264"/>
      <c r="R3774" s="264"/>
      <c r="S3774" s="264"/>
      <c r="T3774" s="26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T3774" s="266" t="s">
        <v>192</v>
      </c>
      <c r="AU3774" s="266" t="s">
        <v>80</v>
      </c>
      <c r="AV3774" s="15" t="s">
        <v>97</v>
      </c>
      <c r="AW3774" s="15" t="s">
        <v>194</v>
      </c>
      <c r="AX3774" s="15" t="s">
        <v>71</v>
      </c>
      <c r="AY3774" s="266" t="s">
        <v>181</v>
      </c>
    </row>
    <row r="3775" s="13" customFormat="1">
      <c r="A3775" s="13"/>
      <c r="B3775" s="234"/>
      <c r="C3775" s="235"/>
      <c r="D3775" s="236" t="s">
        <v>192</v>
      </c>
      <c r="E3775" s="237" t="s">
        <v>19</v>
      </c>
      <c r="F3775" s="238" t="s">
        <v>715</v>
      </c>
      <c r="G3775" s="235"/>
      <c r="H3775" s="237" t="s">
        <v>19</v>
      </c>
      <c r="I3775" s="239"/>
      <c r="J3775" s="235"/>
      <c r="K3775" s="235"/>
      <c r="L3775" s="240"/>
      <c r="M3775" s="241"/>
      <c r="N3775" s="242"/>
      <c r="O3775" s="242"/>
      <c r="P3775" s="242"/>
      <c r="Q3775" s="242"/>
      <c r="R3775" s="242"/>
      <c r="S3775" s="242"/>
      <c r="T3775" s="24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4" t="s">
        <v>192</v>
      </c>
      <c r="AU3775" s="244" t="s">
        <v>80</v>
      </c>
      <c r="AV3775" s="13" t="s">
        <v>78</v>
      </c>
      <c r="AW3775" s="13" t="s">
        <v>194</v>
      </c>
      <c r="AX3775" s="13" t="s">
        <v>71</v>
      </c>
      <c r="AY3775" s="244" t="s">
        <v>181</v>
      </c>
    </row>
    <row r="3776" s="14" customFormat="1">
      <c r="A3776" s="14"/>
      <c r="B3776" s="245"/>
      <c r="C3776" s="246"/>
      <c r="D3776" s="236" t="s">
        <v>192</v>
      </c>
      <c r="E3776" s="247" t="s">
        <v>19</v>
      </c>
      <c r="F3776" s="248" t="s">
        <v>6083</v>
      </c>
      <c r="G3776" s="246"/>
      <c r="H3776" s="249">
        <v>95.439999999999998</v>
      </c>
      <c r="I3776" s="250"/>
      <c r="J3776" s="246"/>
      <c r="K3776" s="246"/>
      <c r="L3776" s="251"/>
      <c r="M3776" s="252"/>
      <c r="N3776" s="253"/>
      <c r="O3776" s="253"/>
      <c r="P3776" s="253"/>
      <c r="Q3776" s="253"/>
      <c r="R3776" s="253"/>
      <c r="S3776" s="253"/>
      <c r="T3776" s="25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T3776" s="255" t="s">
        <v>192</v>
      </c>
      <c r="AU3776" s="255" t="s">
        <v>80</v>
      </c>
      <c r="AV3776" s="14" t="s">
        <v>80</v>
      </c>
      <c r="AW3776" s="14" t="s">
        <v>194</v>
      </c>
      <c r="AX3776" s="14" t="s">
        <v>71</v>
      </c>
      <c r="AY3776" s="255" t="s">
        <v>181</v>
      </c>
    </row>
    <row r="3777" s="15" customFormat="1">
      <c r="A3777" s="15"/>
      <c r="B3777" s="256"/>
      <c r="C3777" s="257"/>
      <c r="D3777" s="236" t="s">
        <v>192</v>
      </c>
      <c r="E3777" s="258" t="s">
        <v>19</v>
      </c>
      <c r="F3777" s="259" t="s">
        <v>214</v>
      </c>
      <c r="G3777" s="257"/>
      <c r="H3777" s="260">
        <v>95.439999999999998</v>
      </c>
      <c r="I3777" s="261"/>
      <c r="J3777" s="257"/>
      <c r="K3777" s="257"/>
      <c r="L3777" s="262"/>
      <c r="M3777" s="263"/>
      <c r="N3777" s="264"/>
      <c r="O3777" s="264"/>
      <c r="P3777" s="264"/>
      <c r="Q3777" s="264"/>
      <c r="R3777" s="264"/>
      <c r="S3777" s="264"/>
      <c r="T3777" s="26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T3777" s="266" t="s">
        <v>192</v>
      </c>
      <c r="AU3777" s="266" t="s">
        <v>80</v>
      </c>
      <c r="AV3777" s="15" t="s">
        <v>97</v>
      </c>
      <c r="AW3777" s="15" t="s">
        <v>194</v>
      </c>
      <c r="AX3777" s="15" t="s">
        <v>71</v>
      </c>
      <c r="AY3777" s="266" t="s">
        <v>181</v>
      </c>
    </row>
    <row r="3778" s="13" customFormat="1">
      <c r="A3778" s="13"/>
      <c r="B3778" s="234"/>
      <c r="C3778" s="235"/>
      <c r="D3778" s="236" t="s">
        <v>192</v>
      </c>
      <c r="E3778" s="237" t="s">
        <v>19</v>
      </c>
      <c r="F3778" s="238" t="s">
        <v>215</v>
      </c>
      <c r="G3778" s="235"/>
      <c r="H3778" s="237" t="s">
        <v>19</v>
      </c>
      <c r="I3778" s="239"/>
      <c r="J3778" s="235"/>
      <c r="K3778" s="235"/>
      <c r="L3778" s="240"/>
      <c r="M3778" s="241"/>
      <c r="N3778" s="242"/>
      <c r="O3778" s="242"/>
      <c r="P3778" s="242"/>
      <c r="Q3778" s="242"/>
      <c r="R3778" s="242"/>
      <c r="S3778" s="242"/>
      <c r="T3778" s="24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44" t="s">
        <v>192</v>
      </c>
      <c r="AU3778" s="244" t="s">
        <v>80</v>
      </c>
      <c r="AV3778" s="13" t="s">
        <v>78</v>
      </c>
      <c r="AW3778" s="13" t="s">
        <v>194</v>
      </c>
      <c r="AX3778" s="13" t="s">
        <v>71</v>
      </c>
      <c r="AY3778" s="244" t="s">
        <v>181</v>
      </c>
    </row>
    <row r="3779" s="14" customFormat="1">
      <c r="A3779" s="14"/>
      <c r="B3779" s="245"/>
      <c r="C3779" s="246"/>
      <c r="D3779" s="236" t="s">
        <v>192</v>
      </c>
      <c r="E3779" s="247" t="s">
        <v>19</v>
      </c>
      <c r="F3779" s="248" t="s">
        <v>6084</v>
      </c>
      <c r="G3779" s="246"/>
      <c r="H3779" s="249">
        <v>81.820000000000007</v>
      </c>
      <c r="I3779" s="250"/>
      <c r="J3779" s="246"/>
      <c r="K3779" s="246"/>
      <c r="L3779" s="251"/>
      <c r="M3779" s="252"/>
      <c r="N3779" s="253"/>
      <c r="O3779" s="253"/>
      <c r="P3779" s="253"/>
      <c r="Q3779" s="253"/>
      <c r="R3779" s="253"/>
      <c r="S3779" s="253"/>
      <c r="T3779" s="25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5" t="s">
        <v>192</v>
      </c>
      <c r="AU3779" s="255" t="s">
        <v>80</v>
      </c>
      <c r="AV3779" s="14" t="s">
        <v>80</v>
      </c>
      <c r="AW3779" s="14" t="s">
        <v>194</v>
      </c>
      <c r="AX3779" s="14" t="s">
        <v>71</v>
      </c>
      <c r="AY3779" s="255" t="s">
        <v>181</v>
      </c>
    </row>
    <row r="3780" s="14" customFormat="1">
      <c r="A3780" s="14"/>
      <c r="B3780" s="245"/>
      <c r="C3780" s="246"/>
      <c r="D3780" s="236" t="s">
        <v>192</v>
      </c>
      <c r="E3780" s="247" t="s">
        <v>19</v>
      </c>
      <c r="F3780" s="248" t="s">
        <v>6085</v>
      </c>
      <c r="G3780" s="246"/>
      <c r="H3780" s="249">
        <v>9.2349999999999994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192</v>
      </c>
      <c r="AU3780" s="255" t="s">
        <v>80</v>
      </c>
      <c r="AV3780" s="14" t="s">
        <v>80</v>
      </c>
      <c r="AW3780" s="14" t="s">
        <v>194</v>
      </c>
      <c r="AX3780" s="14" t="s">
        <v>71</v>
      </c>
      <c r="AY3780" s="255" t="s">
        <v>181</v>
      </c>
    </row>
    <row r="3781" s="14" customFormat="1">
      <c r="A3781" s="14"/>
      <c r="B3781" s="245"/>
      <c r="C3781" s="246"/>
      <c r="D3781" s="236" t="s">
        <v>192</v>
      </c>
      <c r="E3781" s="247" t="s">
        <v>19</v>
      </c>
      <c r="F3781" s="248" t="s">
        <v>6086</v>
      </c>
      <c r="G3781" s="246"/>
      <c r="H3781" s="249">
        <v>47.685000000000002</v>
      </c>
      <c r="I3781" s="250"/>
      <c r="J3781" s="246"/>
      <c r="K3781" s="246"/>
      <c r="L3781" s="251"/>
      <c r="M3781" s="252"/>
      <c r="N3781" s="253"/>
      <c r="O3781" s="253"/>
      <c r="P3781" s="253"/>
      <c r="Q3781" s="253"/>
      <c r="R3781" s="253"/>
      <c r="S3781" s="253"/>
      <c r="T3781" s="25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5" t="s">
        <v>192</v>
      </c>
      <c r="AU3781" s="255" t="s">
        <v>80</v>
      </c>
      <c r="AV3781" s="14" t="s">
        <v>80</v>
      </c>
      <c r="AW3781" s="14" t="s">
        <v>194</v>
      </c>
      <c r="AX3781" s="14" t="s">
        <v>71</v>
      </c>
      <c r="AY3781" s="255" t="s">
        <v>181</v>
      </c>
    </row>
    <row r="3782" s="15" customFormat="1">
      <c r="A3782" s="15"/>
      <c r="B3782" s="256"/>
      <c r="C3782" s="257"/>
      <c r="D3782" s="236" t="s">
        <v>192</v>
      </c>
      <c r="E3782" s="258" t="s">
        <v>19</v>
      </c>
      <c r="F3782" s="259" t="s">
        <v>214</v>
      </c>
      <c r="G3782" s="257"/>
      <c r="H3782" s="260">
        <v>138.74000000000001</v>
      </c>
      <c r="I3782" s="261"/>
      <c r="J3782" s="257"/>
      <c r="K3782" s="257"/>
      <c r="L3782" s="262"/>
      <c r="M3782" s="263"/>
      <c r="N3782" s="264"/>
      <c r="O3782" s="264"/>
      <c r="P3782" s="264"/>
      <c r="Q3782" s="264"/>
      <c r="R3782" s="264"/>
      <c r="S3782" s="264"/>
      <c r="T3782" s="26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T3782" s="266" t="s">
        <v>192</v>
      </c>
      <c r="AU3782" s="266" t="s">
        <v>80</v>
      </c>
      <c r="AV3782" s="15" t="s">
        <v>97</v>
      </c>
      <c r="AW3782" s="15" t="s">
        <v>194</v>
      </c>
      <c r="AX3782" s="15" t="s">
        <v>71</v>
      </c>
      <c r="AY3782" s="266" t="s">
        <v>181</v>
      </c>
    </row>
    <row r="3783" s="13" customFormat="1">
      <c r="A3783" s="13"/>
      <c r="B3783" s="234"/>
      <c r="C3783" s="235"/>
      <c r="D3783" s="236" t="s">
        <v>192</v>
      </c>
      <c r="E3783" s="237" t="s">
        <v>19</v>
      </c>
      <c r="F3783" s="238" t="s">
        <v>217</v>
      </c>
      <c r="G3783" s="235"/>
      <c r="H3783" s="237" t="s">
        <v>19</v>
      </c>
      <c r="I3783" s="239"/>
      <c r="J3783" s="235"/>
      <c r="K3783" s="235"/>
      <c r="L3783" s="240"/>
      <c r="M3783" s="241"/>
      <c r="N3783" s="242"/>
      <c r="O3783" s="242"/>
      <c r="P3783" s="242"/>
      <c r="Q3783" s="242"/>
      <c r="R3783" s="242"/>
      <c r="S3783" s="242"/>
      <c r="T3783" s="24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44" t="s">
        <v>192</v>
      </c>
      <c r="AU3783" s="244" t="s">
        <v>80</v>
      </c>
      <c r="AV3783" s="13" t="s">
        <v>78</v>
      </c>
      <c r="AW3783" s="13" t="s">
        <v>194</v>
      </c>
      <c r="AX3783" s="13" t="s">
        <v>71</v>
      </c>
      <c r="AY3783" s="244" t="s">
        <v>181</v>
      </c>
    </row>
    <row r="3784" s="14" customFormat="1">
      <c r="A3784" s="14"/>
      <c r="B3784" s="245"/>
      <c r="C3784" s="246"/>
      <c r="D3784" s="236" t="s">
        <v>192</v>
      </c>
      <c r="E3784" s="247" t="s">
        <v>19</v>
      </c>
      <c r="F3784" s="248" t="s">
        <v>6087</v>
      </c>
      <c r="G3784" s="246"/>
      <c r="H3784" s="249">
        <v>57.960000000000008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192</v>
      </c>
      <c r="AU3784" s="255" t="s">
        <v>80</v>
      </c>
      <c r="AV3784" s="14" t="s">
        <v>80</v>
      </c>
      <c r="AW3784" s="14" t="s">
        <v>194</v>
      </c>
      <c r="AX3784" s="14" t="s">
        <v>71</v>
      </c>
      <c r="AY3784" s="255" t="s">
        <v>181</v>
      </c>
    </row>
    <row r="3785" s="14" customFormat="1">
      <c r="A3785" s="14"/>
      <c r="B3785" s="245"/>
      <c r="C3785" s="246"/>
      <c r="D3785" s="236" t="s">
        <v>192</v>
      </c>
      <c r="E3785" s="247" t="s">
        <v>19</v>
      </c>
      <c r="F3785" s="248" t="s">
        <v>6088</v>
      </c>
      <c r="G3785" s="246"/>
      <c r="H3785" s="249">
        <v>31.465000000000003</v>
      </c>
      <c r="I3785" s="250"/>
      <c r="J3785" s="246"/>
      <c r="K3785" s="246"/>
      <c r="L3785" s="251"/>
      <c r="M3785" s="252"/>
      <c r="N3785" s="253"/>
      <c r="O3785" s="253"/>
      <c r="P3785" s="253"/>
      <c r="Q3785" s="253"/>
      <c r="R3785" s="253"/>
      <c r="S3785" s="253"/>
      <c r="T3785" s="25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T3785" s="255" t="s">
        <v>192</v>
      </c>
      <c r="AU3785" s="255" t="s">
        <v>80</v>
      </c>
      <c r="AV3785" s="14" t="s">
        <v>80</v>
      </c>
      <c r="AW3785" s="14" t="s">
        <v>194</v>
      </c>
      <c r="AX3785" s="14" t="s">
        <v>71</v>
      </c>
      <c r="AY3785" s="255" t="s">
        <v>181</v>
      </c>
    </row>
    <row r="3786" s="15" customFormat="1">
      <c r="A3786" s="15"/>
      <c r="B3786" s="256"/>
      <c r="C3786" s="257"/>
      <c r="D3786" s="236" t="s">
        <v>192</v>
      </c>
      <c r="E3786" s="258" t="s">
        <v>19</v>
      </c>
      <c r="F3786" s="259" t="s">
        <v>214</v>
      </c>
      <c r="G3786" s="257"/>
      <c r="H3786" s="260">
        <v>89.425000000000011</v>
      </c>
      <c r="I3786" s="261"/>
      <c r="J3786" s="257"/>
      <c r="K3786" s="257"/>
      <c r="L3786" s="262"/>
      <c r="M3786" s="263"/>
      <c r="N3786" s="264"/>
      <c r="O3786" s="264"/>
      <c r="P3786" s="264"/>
      <c r="Q3786" s="264"/>
      <c r="R3786" s="264"/>
      <c r="S3786" s="264"/>
      <c r="T3786" s="26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T3786" s="266" t="s">
        <v>192</v>
      </c>
      <c r="AU3786" s="266" t="s">
        <v>80</v>
      </c>
      <c r="AV3786" s="15" t="s">
        <v>97</v>
      </c>
      <c r="AW3786" s="15" t="s">
        <v>194</v>
      </c>
      <c r="AX3786" s="15" t="s">
        <v>71</v>
      </c>
      <c r="AY3786" s="266" t="s">
        <v>181</v>
      </c>
    </row>
    <row r="3787" s="16" customFormat="1">
      <c r="A3787" s="16"/>
      <c r="B3787" s="267"/>
      <c r="C3787" s="268"/>
      <c r="D3787" s="236" t="s">
        <v>192</v>
      </c>
      <c r="E3787" s="269" t="s">
        <v>19</v>
      </c>
      <c r="F3787" s="270" t="s">
        <v>220</v>
      </c>
      <c r="G3787" s="268"/>
      <c r="H3787" s="271">
        <v>1340.9549999999997</v>
      </c>
      <c r="I3787" s="272"/>
      <c r="J3787" s="268"/>
      <c r="K3787" s="268"/>
      <c r="L3787" s="273"/>
      <c r="M3787" s="274"/>
      <c r="N3787" s="275"/>
      <c r="O3787" s="275"/>
      <c r="P3787" s="275"/>
      <c r="Q3787" s="275"/>
      <c r="R3787" s="275"/>
      <c r="S3787" s="275"/>
      <c r="T3787" s="27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T3787" s="277" t="s">
        <v>192</v>
      </c>
      <c r="AU3787" s="277" t="s">
        <v>80</v>
      </c>
      <c r="AV3787" s="16" t="s">
        <v>188</v>
      </c>
      <c r="AW3787" s="16" t="s">
        <v>194</v>
      </c>
      <c r="AX3787" s="16" t="s">
        <v>78</v>
      </c>
      <c r="AY3787" s="277" t="s">
        <v>181</v>
      </c>
    </row>
    <row r="3788" s="2" customFormat="1" ht="37.8" customHeight="1">
      <c r="A3788" s="41"/>
      <c r="B3788" s="42"/>
      <c r="C3788" s="216" t="s">
        <v>6089</v>
      </c>
      <c r="D3788" s="216" t="s">
        <v>183</v>
      </c>
      <c r="E3788" s="217" t="s">
        <v>6090</v>
      </c>
      <c r="F3788" s="218" t="s">
        <v>6091</v>
      </c>
      <c r="G3788" s="219" t="s">
        <v>304</v>
      </c>
      <c r="H3788" s="220">
        <v>53.668999999999997</v>
      </c>
      <c r="I3788" s="221"/>
      <c r="J3788" s="222">
        <f>ROUND(I3788*H3788,2)</f>
        <v>0</v>
      </c>
      <c r="K3788" s="218" t="s">
        <v>187</v>
      </c>
      <c r="L3788" s="47"/>
      <c r="M3788" s="223" t="s">
        <v>19</v>
      </c>
      <c r="N3788" s="224" t="s">
        <v>42</v>
      </c>
      <c r="O3788" s="87"/>
      <c r="P3788" s="225">
        <f>O3788*H3788</f>
        <v>0</v>
      </c>
      <c r="Q3788" s="225">
        <v>0.00042999999999999999</v>
      </c>
      <c r="R3788" s="225">
        <f>Q3788*H3788</f>
        <v>0.023077669999999998</v>
      </c>
      <c r="S3788" s="225">
        <v>0</v>
      </c>
      <c r="T3788" s="226">
        <f>S3788*H3788</f>
        <v>0</v>
      </c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R3788" s="227" t="s">
        <v>308</v>
      </c>
      <c r="AT3788" s="227" t="s">
        <v>183</v>
      </c>
      <c r="AU3788" s="227" t="s">
        <v>80</v>
      </c>
      <c r="AY3788" s="20" t="s">
        <v>181</v>
      </c>
      <c r="BE3788" s="228">
        <f>IF(N3788="základní",J3788,0)</f>
        <v>0</v>
      </c>
      <c r="BF3788" s="228">
        <f>IF(N3788="snížená",J3788,0)</f>
        <v>0</v>
      </c>
      <c r="BG3788" s="228">
        <f>IF(N3788="zákl. přenesená",J3788,0)</f>
        <v>0</v>
      </c>
      <c r="BH3788" s="228">
        <f>IF(N3788="sníž. přenesená",J3788,0)</f>
        <v>0</v>
      </c>
      <c r="BI3788" s="228">
        <f>IF(N3788="nulová",J3788,0)</f>
        <v>0</v>
      </c>
      <c r="BJ3788" s="20" t="s">
        <v>78</v>
      </c>
      <c r="BK3788" s="228">
        <f>ROUND(I3788*H3788,2)</f>
        <v>0</v>
      </c>
      <c r="BL3788" s="20" t="s">
        <v>308</v>
      </c>
      <c r="BM3788" s="227" t="s">
        <v>6092</v>
      </c>
    </row>
    <row r="3789" s="2" customFormat="1">
      <c r="A3789" s="41"/>
      <c r="B3789" s="42"/>
      <c r="C3789" s="43"/>
      <c r="D3789" s="229" t="s">
        <v>190</v>
      </c>
      <c r="E3789" s="43"/>
      <c r="F3789" s="230" t="s">
        <v>6093</v>
      </c>
      <c r="G3789" s="43"/>
      <c r="H3789" s="43"/>
      <c r="I3789" s="231"/>
      <c r="J3789" s="43"/>
      <c r="K3789" s="43"/>
      <c r="L3789" s="47"/>
      <c r="M3789" s="232"/>
      <c r="N3789" s="233"/>
      <c r="O3789" s="87"/>
      <c r="P3789" s="87"/>
      <c r="Q3789" s="87"/>
      <c r="R3789" s="87"/>
      <c r="S3789" s="87"/>
      <c r="T3789" s="88"/>
      <c r="U3789" s="41"/>
      <c r="V3789" s="41"/>
      <c r="W3789" s="41"/>
      <c r="X3789" s="41"/>
      <c r="Y3789" s="41"/>
      <c r="Z3789" s="41"/>
      <c r="AA3789" s="41"/>
      <c r="AB3789" s="41"/>
      <c r="AC3789" s="41"/>
      <c r="AD3789" s="41"/>
      <c r="AE3789" s="41"/>
      <c r="AT3789" s="20" t="s">
        <v>190</v>
      </c>
      <c r="AU3789" s="20" t="s">
        <v>80</v>
      </c>
    </row>
    <row r="3790" s="14" customFormat="1">
      <c r="A3790" s="14"/>
      <c r="B3790" s="245"/>
      <c r="C3790" s="246"/>
      <c r="D3790" s="236" t="s">
        <v>192</v>
      </c>
      <c r="E3790" s="247" t="s">
        <v>19</v>
      </c>
      <c r="F3790" s="248" t="s">
        <v>6094</v>
      </c>
      <c r="G3790" s="246"/>
      <c r="H3790" s="249">
        <v>23.590000000000003</v>
      </c>
      <c r="I3790" s="250"/>
      <c r="J3790" s="246"/>
      <c r="K3790" s="246"/>
      <c r="L3790" s="251"/>
      <c r="M3790" s="252"/>
      <c r="N3790" s="253"/>
      <c r="O3790" s="253"/>
      <c r="P3790" s="253"/>
      <c r="Q3790" s="253"/>
      <c r="R3790" s="253"/>
      <c r="S3790" s="253"/>
      <c r="T3790" s="25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55" t="s">
        <v>192</v>
      </c>
      <c r="AU3790" s="255" t="s">
        <v>80</v>
      </c>
      <c r="AV3790" s="14" t="s">
        <v>80</v>
      </c>
      <c r="AW3790" s="14" t="s">
        <v>194</v>
      </c>
      <c r="AX3790" s="14" t="s">
        <v>71</v>
      </c>
      <c r="AY3790" s="255" t="s">
        <v>181</v>
      </c>
    </row>
    <row r="3791" s="14" customFormat="1">
      <c r="A3791" s="14"/>
      <c r="B3791" s="245"/>
      <c r="C3791" s="246"/>
      <c r="D3791" s="236" t="s">
        <v>192</v>
      </c>
      <c r="E3791" s="247" t="s">
        <v>19</v>
      </c>
      <c r="F3791" s="248" t="s">
        <v>6095</v>
      </c>
      <c r="G3791" s="246"/>
      <c r="H3791" s="249">
        <v>4.0640000000000001</v>
      </c>
      <c r="I3791" s="250"/>
      <c r="J3791" s="246"/>
      <c r="K3791" s="246"/>
      <c r="L3791" s="251"/>
      <c r="M3791" s="252"/>
      <c r="N3791" s="253"/>
      <c r="O3791" s="253"/>
      <c r="P3791" s="253"/>
      <c r="Q3791" s="253"/>
      <c r="R3791" s="253"/>
      <c r="S3791" s="253"/>
      <c r="T3791" s="25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T3791" s="255" t="s">
        <v>192</v>
      </c>
      <c r="AU3791" s="255" t="s">
        <v>80</v>
      </c>
      <c r="AV3791" s="14" t="s">
        <v>80</v>
      </c>
      <c r="AW3791" s="14" t="s">
        <v>194</v>
      </c>
      <c r="AX3791" s="14" t="s">
        <v>71</v>
      </c>
      <c r="AY3791" s="255" t="s">
        <v>181</v>
      </c>
    </row>
    <row r="3792" s="14" customFormat="1">
      <c r="A3792" s="14"/>
      <c r="B3792" s="245"/>
      <c r="C3792" s="246"/>
      <c r="D3792" s="236" t="s">
        <v>192</v>
      </c>
      <c r="E3792" s="247" t="s">
        <v>19</v>
      </c>
      <c r="F3792" s="248" t="s">
        <v>6063</v>
      </c>
      <c r="G3792" s="246"/>
      <c r="H3792" s="249">
        <v>20.219999999999999</v>
      </c>
      <c r="I3792" s="250"/>
      <c r="J3792" s="246"/>
      <c r="K3792" s="246"/>
      <c r="L3792" s="251"/>
      <c r="M3792" s="252"/>
      <c r="N3792" s="253"/>
      <c r="O3792" s="253"/>
      <c r="P3792" s="253"/>
      <c r="Q3792" s="253"/>
      <c r="R3792" s="253"/>
      <c r="S3792" s="253"/>
      <c r="T3792" s="25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55" t="s">
        <v>192</v>
      </c>
      <c r="AU3792" s="255" t="s">
        <v>80</v>
      </c>
      <c r="AV3792" s="14" t="s">
        <v>80</v>
      </c>
      <c r="AW3792" s="14" t="s">
        <v>194</v>
      </c>
      <c r="AX3792" s="14" t="s">
        <v>71</v>
      </c>
      <c r="AY3792" s="255" t="s">
        <v>181</v>
      </c>
    </row>
    <row r="3793" s="14" customFormat="1">
      <c r="A3793" s="14"/>
      <c r="B3793" s="245"/>
      <c r="C3793" s="246"/>
      <c r="D3793" s="236" t="s">
        <v>192</v>
      </c>
      <c r="E3793" s="247" t="s">
        <v>19</v>
      </c>
      <c r="F3793" s="248" t="s">
        <v>6096</v>
      </c>
      <c r="G3793" s="246"/>
      <c r="H3793" s="249">
        <v>4.1200000000000001</v>
      </c>
      <c r="I3793" s="250"/>
      <c r="J3793" s="246"/>
      <c r="K3793" s="246"/>
      <c r="L3793" s="251"/>
      <c r="M3793" s="252"/>
      <c r="N3793" s="253"/>
      <c r="O3793" s="253"/>
      <c r="P3793" s="253"/>
      <c r="Q3793" s="253"/>
      <c r="R3793" s="253"/>
      <c r="S3793" s="253"/>
      <c r="T3793" s="25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T3793" s="255" t="s">
        <v>192</v>
      </c>
      <c r="AU3793" s="255" t="s">
        <v>80</v>
      </c>
      <c r="AV3793" s="14" t="s">
        <v>80</v>
      </c>
      <c r="AW3793" s="14" t="s">
        <v>194</v>
      </c>
      <c r="AX3793" s="14" t="s">
        <v>71</v>
      </c>
      <c r="AY3793" s="255" t="s">
        <v>181</v>
      </c>
    </row>
    <row r="3794" s="14" customFormat="1">
      <c r="A3794" s="14"/>
      <c r="B3794" s="245"/>
      <c r="C3794" s="246"/>
      <c r="D3794" s="236" t="s">
        <v>192</v>
      </c>
      <c r="E3794" s="247" t="s">
        <v>19</v>
      </c>
      <c r="F3794" s="248" t="s">
        <v>6097</v>
      </c>
      <c r="G3794" s="246"/>
      <c r="H3794" s="249">
        <v>1.6749999999999998</v>
      </c>
      <c r="I3794" s="250"/>
      <c r="J3794" s="246"/>
      <c r="K3794" s="246"/>
      <c r="L3794" s="251"/>
      <c r="M3794" s="252"/>
      <c r="N3794" s="253"/>
      <c r="O3794" s="253"/>
      <c r="P3794" s="253"/>
      <c r="Q3794" s="253"/>
      <c r="R3794" s="253"/>
      <c r="S3794" s="253"/>
      <c r="T3794" s="25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5" t="s">
        <v>192</v>
      </c>
      <c r="AU3794" s="255" t="s">
        <v>80</v>
      </c>
      <c r="AV3794" s="14" t="s">
        <v>80</v>
      </c>
      <c r="AW3794" s="14" t="s">
        <v>194</v>
      </c>
      <c r="AX3794" s="14" t="s">
        <v>71</v>
      </c>
      <c r="AY3794" s="255" t="s">
        <v>181</v>
      </c>
    </row>
    <row r="3795" s="2" customFormat="1" ht="24.15" customHeight="1">
      <c r="A3795" s="41"/>
      <c r="B3795" s="42"/>
      <c r="C3795" s="278" t="s">
        <v>6098</v>
      </c>
      <c r="D3795" s="278" t="s">
        <v>296</v>
      </c>
      <c r="E3795" s="279" t="s">
        <v>6099</v>
      </c>
      <c r="F3795" s="280" t="s">
        <v>6100</v>
      </c>
      <c r="G3795" s="281" t="s">
        <v>304</v>
      </c>
      <c r="H3795" s="282">
        <v>1534.086</v>
      </c>
      <c r="I3795" s="283"/>
      <c r="J3795" s="284">
        <f>ROUND(I3795*H3795,2)</f>
        <v>0</v>
      </c>
      <c r="K3795" s="280" t="s">
        <v>187</v>
      </c>
      <c r="L3795" s="285"/>
      <c r="M3795" s="286" t="s">
        <v>19</v>
      </c>
      <c r="N3795" s="287" t="s">
        <v>42</v>
      </c>
      <c r="O3795" s="87"/>
      <c r="P3795" s="225">
        <f>O3795*H3795</f>
        <v>0</v>
      </c>
      <c r="Q3795" s="225">
        <v>0.00198</v>
      </c>
      <c r="R3795" s="225">
        <f>Q3795*H3795</f>
        <v>3.0374902800000001</v>
      </c>
      <c r="S3795" s="225">
        <v>0</v>
      </c>
      <c r="T3795" s="226">
        <f>S3795*H3795</f>
        <v>0</v>
      </c>
      <c r="U3795" s="41"/>
      <c r="V3795" s="41"/>
      <c r="W3795" s="41"/>
      <c r="X3795" s="41"/>
      <c r="Y3795" s="41"/>
      <c r="Z3795" s="41"/>
      <c r="AA3795" s="41"/>
      <c r="AB3795" s="41"/>
      <c r="AC3795" s="41"/>
      <c r="AD3795" s="41"/>
      <c r="AE3795" s="41"/>
      <c r="AR3795" s="227" t="s">
        <v>410</v>
      </c>
      <c r="AT3795" s="227" t="s">
        <v>296</v>
      </c>
      <c r="AU3795" s="227" t="s">
        <v>80</v>
      </c>
      <c r="AY3795" s="20" t="s">
        <v>181</v>
      </c>
      <c r="BE3795" s="228">
        <f>IF(N3795="základní",J3795,0)</f>
        <v>0</v>
      </c>
      <c r="BF3795" s="228">
        <f>IF(N3795="snížená",J3795,0)</f>
        <v>0</v>
      </c>
      <c r="BG3795" s="228">
        <f>IF(N3795="zákl. přenesená",J3795,0)</f>
        <v>0</v>
      </c>
      <c r="BH3795" s="228">
        <f>IF(N3795="sníž. přenesená",J3795,0)</f>
        <v>0</v>
      </c>
      <c r="BI3795" s="228">
        <f>IF(N3795="nulová",J3795,0)</f>
        <v>0</v>
      </c>
      <c r="BJ3795" s="20" t="s">
        <v>78</v>
      </c>
      <c r="BK3795" s="228">
        <f>ROUND(I3795*H3795,2)</f>
        <v>0</v>
      </c>
      <c r="BL3795" s="20" t="s">
        <v>308</v>
      </c>
      <c r="BM3795" s="227" t="s">
        <v>6101</v>
      </c>
    </row>
    <row r="3796" s="14" customFormat="1">
      <c r="A3796" s="14"/>
      <c r="B3796" s="245"/>
      <c r="C3796" s="246"/>
      <c r="D3796" s="236" t="s">
        <v>192</v>
      </c>
      <c r="E3796" s="247" t="s">
        <v>19</v>
      </c>
      <c r="F3796" s="248" t="s">
        <v>6102</v>
      </c>
      <c r="G3796" s="246"/>
      <c r="H3796" s="249">
        <v>1394.624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192</v>
      </c>
      <c r="AU3796" s="255" t="s">
        <v>80</v>
      </c>
      <c r="AV3796" s="14" t="s">
        <v>80</v>
      </c>
      <c r="AW3796" s="14" t="s">
        <v>194</v>
      </c>
      <c r="AX3796" s="14" t="s">
        <v>78</v>
      </c>
      <c r="AY3796" s="255" t="s">
        <v>181</v>
      </c>
    </row>
    <row r="3797" s="14" customFormat="1">
      <c r="A3797" s="14"/>
      <c r="B3797" s="245"/>
      <c r="C3797" s="246"/>
      <c r="D3797" s="236" t="s">
        <v>192</v>
      </c>
      <c r="E3797" s="246"/>
      <c r="F3797" s="248" t="s">
        <v>6103</v>
      </c>
      <c r="G3797" s="246"/>
      <c r="H3797" s="249">
        <v>1534.086</v>
      </c>
      <c r="I3797" s="250"/>
      <c r="J3797" s="246"/>
      <c r="K3797" s="246"/>
      <c r="L3797" s="251"/>
      <c r="M3797" s="252"/>
      <c r="N3797" s="253"/>
      <c r="O3797" s="253"/>
      <c r="P3797" s="253"/>
      <c r="Q3797" s="253"/>
      <c r="R3797" s="253"/>
      <c r="S3797" s="253"/>
      <c r="T3797" s="25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5" t="s">
        <v>192</v>
      </c>
      <c r="AU3797" s="255" t="s">
        <v>80</v>
      </c>
      <c r="AV3797" s="14" t="s">
        <v>80</v>
      </c>
      <c r="AW3797" s="14" t="s">
        <v>4</v>
      </c>
      <c r="AX3797" s="14" t="s">
        <v>78</v>
      </c>
      <c r="AY3797" s="255" t="s">
        <v>181</v>
      </c>
    </row>
    <row r="3798" s="2" customFormat="1" ht="37.8" customHeight="1">
      <c r="A3798" s="41"/>
      <c r="B3798" s="42"/>
      <c r="C3798" s="216" t="s">
        <v>6104</v>
      </c>
      <c r="D3798" s="216" t="s">
        <v>183</v>
      </c>
      <c r="E3798" s="217" t="s">
        <v>6105</v>
      </c>
      <c r="F3798" s="218" t="s">
        <v>6106</v>
      </c>
      <c r="G3798" s="219" t="s">
        <v>283</v>
      </c>
      <c r="H3798" s="220">
        <v>34.591999999999999</v>
      </c>
      <c r="I3798" s="221"/>
      <c r="J3798" s="222">
        <f>ROUND(I3798*H3798,2)</f>
        <v>0</v>
      </c>
      <c r="K3798" s="218" t="s">
        <v>187</v>
      </c>
      <c r="L3798" s="47"/>
      <c r="M3798" s="223" t="s">
        <v>19</v>
      </c>
      <c r="N3798" s="224" t="s">
        <v>42</v>
      </c>
      <c r="O3798" s="87"/>
      <c r="P3798" s="225">
        <f>O3798*H3798</f>
        <v>0</v>
      </c>
      <c r="Q3798" s="225">
        <v>0.038940000000000002</v>
      </c>
      <c r="R3798" s="225">
        <f>Q3798*H3798</f>
        <v>1.3470124800000001</v>
      </c>
      <c r="S3798" s="225">
        <v>0</v>
      </c>
      <c r="T3798" s="226">
        <f>S3798*H3798</f>
        <v>0</v>
      </c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R3798" s="227" t="s">
        <v>308</v>
      </c>
      <c r="AT3798" s="227" t="s">
        <v>183</v>
      </c>
      <c r="AU3798" s="227" t="s">
        <v>80</v>
      </c>
      <c r="AY3798" s="20" t="s">
        <v>181</v>
      </c>
      <c r="BE3798" s="228">
        <f>IF(N3798="základní",J3798,0)</f>
        <v>0</v>
      </c>
      <c r="BF3798" s="228">
        <f>IF(N3798="snížená",J3798,0)</f>
        <v>0</v>
      </c>
      <c r="BG3798" s="228">
        <f>IF(N3798="zákl. přenesená",J3798,0)</f>
        <v>0</v>
      </c>
      <c r="BH3798" s="228">
        <f>IF(N3798="sníž. přenesená",J3798,0)</f>
        <v>0</v>
      </c>
      <c r="BI3798" s="228">
        <f>IF(N3798="nulová",J3798,0)</f>
        <v>0</v>
      </c>
      <c r="BJ3798" s="20" t="s">
        <v>78</v>
      </c>
      <c r="BK3798" s="228">
        <f>ROUND(I3798*H3798,2)</f>
        <v>0</v>
      </c>
      <c r="BL3798" s="20" t="s">
        <v>308</v>
      </c>
      <c r="BM3798" s="227" t="s">
        <v>6107</v>
      </c>
    </row>
    <row r="3799" s="2" customFormat="1">
      <c r="A3799" s="41"/>
      <c r="B3799" s="42"/>
      <c r="C3799" s="43"/>
      <c r="D3799" s="229" t="s">
        <v>190</v>
      </c>
      <c r="E3799" s="43"/>
      <c r="F3799" s="230" t="s">
        <v>6108</v>
      </c>
      <c r="G3799" s="43"/>
      <c r="H3799" s="43"/>
      <c r="I3799" s="231"/>
      <c r="J3799" s="43"/>
      <c r="K3799" s="43"/>
      <c r="L3799" s="47"/>
      <c r="M3799" s="232"/>
      <c r="N3799" s="233"/>
      <c r="O3799" s="87"/>
      <c r="P3799" s="87"/>
      <c r="Q3799" s="87"/>
      <c r="R3799" s="87"/>
      <c r="S3799" s="87"/>
      <c r="T3799" s="88"/>
      <c r="U3799" s="41"/>
      <c r="V3799" s="41"/>
      <c r="W3799" s="41"/>
      <c r="X3799" s="41"/>
      <c r="Y3799" s="41"/>
      <c r="Z3799" s="41"/>
      <c r="AA3799" s="41"/>
      <c r="AB3799" s="41"/>
      <c r="AC3799" s="41"/>
      <c r="AD3799" s="41"/>
      <c r="AE3799" s="41"/>
      <c r="AT3799" s="20" t="s">
        <v>190</v>
      </c>
      <c r="AU3799" s="20" t="s">
        <v>80</v>
      </c>
    </row>
    <row r="3800" s="14" customFormat="1">
      <c r="A3800" s="14"/>
      <c r="B3800" s="245"/>
      <c r="C3800" s="246"/>
      <c r="D3800" s="236" t="s">
        <v>192</v>
      </c>
      <c r="E3800" s="247" t="s">
        <v>19</v>
      </c>
      <c r="F3800" s="248" t="s">
        <v>6109</v>
      </c>
      <c r="G3800" s="246"/>
      <c r="H3800" s="249">
        <v>34.591999999999999</v>
      </c>
      <c r="I3800" s="250"/>
      <c r="J3800" s="246"/>
      <c r="K3800" s="246"/>
      <c r="L3800" s="251"/>
      <c r="M3800" s="252"/>
      <c r="N3800" s="253"/>
      <c r="O3800" s="253"/>
      <c r="P3800" s="253"/>
      <c r="Q3800" s="253"/>
      <c r="R3800" s="253"/>
      <c r="S3800" s="253"/>
      <c r="T3800" s="25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T3800" s="255" t="s">
        <v>192</v>
      </c>
      <c r="AU3800" s="255" t="s">
        <v>80</v>
      </c>
      <c r="AV3800" s="14" t="s">
        <v>80</v>
      </c>
      <c r="AW3800" s="14" t="s">
        <v>194</v>
      </c>
      <c r="AX3800" s="14" t="s">
        <v>71</v>
      </c>
      <c r="AY3800" s="255" t="s">
        <v>181</v>
      </c>
    </row>
    <row r="3801" s="2" customFormat="1" ht="16.5" customHeight="1">
      <c r="A3801" s="41"/>
      <c r="B3801" s="42"/>
      <c r="C3801" s="278" t="s">
        <v>6110</v>
      </c>
      <c r="D3801" s="278" t="s">
        <v>296</v>
      </c>
      <c r="E3801" s="279" t="s">
        <v>6111</v>
      </c>
      <c r="F3801" s="280" t="s">
        <v>6112</v>
      </c>
      <c r="G3801" s="281" t="s">
        <v>420</v>
      </c>
      <c r="H3801" s="282">
        <v>660.63400000000001</v>
      </c>
      <c r="I3801" s="283"/>
      <c r="J3801" s="284">
        <f>ROUND(I3801*H3801,2)</f>
        <v>0</v>
      </c>
      <c r="K3801" s="280" t="s">
        <v>187</v>
      </c>
      <c r="L3801" s="285"/>
      <c r="M3801" s="286" t="s">
        <v>19</v>
      </c>
      <c r="N3801" s="287" t="s">
        <v>42</v>
      </c>
      <c r="O3801" s="87"/>
      <c r="P3801" s="225">
        <f>O3801*H3801</f>
        <v>0</v>
      </c>
      <c r="Q3801" s="225">
        <v>0.0023600000000000001</v>
      </c>
      <c r="R3801" s="225">
        <f>Q3801*H3801</f>
        <v>1.5590962400000001</v>
      </c>
      <c r="S3801" s="225">
        <v>0</v>
      </c>
      <c r="T3801" s="226">
        <f>S3801*H3801</f>
        <v>0</v>
      </c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R3801" s="227" t="s">
        <v>410</v>
      </c>
      <c r="AT3801" s="227" t="s">
        <v>296</v>
      </c>
      <c r="AU3801" s="227" t="s">
        <v>80</v>
      </c>
      <c r="AY3801" s="20" t="s">
        <v>181</v>
      </c>
      <c r="BE3801" s="228">
        <f>IF(N3801="základní",J3801,0)</f>
        <v>0</v>
      </c>
      <c r="BF3801" s="228">
        <f>IF(N3801="snížená",J3801,0)</f>
        <v>0</v>
      </c>
      <c r="BG3801" s="228">
        <f>IF(N3801="zákl. přenesená",J3801,0)</f>
        <v>0</v>
      </c>
      <c r="BH3801" s="228">
        <f>IF(N3801="sníž. přenesená",J3801,0)</f>
        <v>0</v>
      </c>
      <c r="BI3801" s="228">
        <f>IF(N3801="nulová",J3801,0)</f>
        <v>0</v>
      </c>
      <c r="BJ3801" s="20" t="s">
        <v>78</v>
      </c>
      <c r="BK3801" s="228">
        <f>ROUND(I3801*H3801,2)</f>
        <v>0</v>
      </c>
      <c r="BL3801" s="20" t="s">
        <v>308</v>
      </c>
      <c r="BM3801" s="227" t="s">
        <v>6113</v>
      </c>
    </row>
    <row r="3802" s="14" customFormat="1">
      <c r="A3802" s="14"/>
      <c r="B3802" s="245"/>
      <c r="C3802" s="246"/>
      <c r="D3802" s="236" t="s">
        <v>192</v>
      </c>
      <c r="E3802" s="247" t="s">
        <v>19</v>
      </c>
      <c r="F3802" s="248" t="s">
        <v>6114</v>
      </c>
      <c r="G3802" s="246"/>
      <c r="H3802" s="249">
        <v>629.17499999999995</v>
      </c>
      <c r="I3802" s="250"/>
      <c r="J3802" s="246"/>
      <c r="K3802" s="246"/>
      <c r="L3802" s="251"/>
      <c r="M3802" s="252"/>
      <c r="N3802" s="253"/>
      <c r="O3802" s="253"/>
      <c r="P3802" s="253"/>
      <c r="Q3802" s="253"/>
      <c r="R3802" s="253"/>
      <c r="S3802" s="253"/>
      <c r="T3802" s="25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5" t="s">
        <v>192</v>
      </c>
      <c r="AU3802" s="255" t="s">
        <v>80</v>
      </c>
      <c r="AV3802" s="14" t="s">
        <v>80</v>
      </c>
      <c r="AW3802" s="14" t="s">
        <v>194</v>
      </c>
      <c r="AX3802" s="14" t="s">
        <v>71</v>
      </c>
      <c r="AY3802" s="255" t="s">
        <v>181</v>
      </c>
    </row>
    <row r="3803" s="14" customFormat="1">
      <c r="A3803" s="14"/>
      <c r="B3803" s="245"/>
      <c r="C3803" s="246"/>
      <c r="D3803" s="236" t="s">
        <v>192</v>
      </c>
      <c r="E3803" s="246"/>
      <c r="F3803" s="248" t="s">
        <v>6115</v>
      </c>
      <c r="G3803" s="246"/>
      <c r="H3803" s="249">
        <v>660.63400000000001</v>
      </c>
      <c r="I3803" s="250"/>
      <c r="J3803" s="246"/>
      <c r="K3803" s="246"/>
      <c r="L3803" s="251"/>
      <c r="M3803" s="252"/>
      <c r="N3803" s="253"/>
      <c r="O3803" s="253"/>
      <c r="P3803" s="253"/>
      <c r="Q3803" s="253"/>
      <c r="R3803" s="253"/>
      <c r="S3803" s="253"/>
      <c r="T3803" s="25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T3803" s="255" t="s">
        <v>192</v>
      </c>
      <c r="AU3803" s="255" t="s">
        <v>80</v>
      </c>
      <c r="AV3803" s="14" t="s">
        <v>80</v>
      </c>
      <c r="AW3803" s="14" t="s">
        <v>4</v>
      </c>
      <c r="AX3803" s="14" t="s">
        <v>78</v>
      </c>
      <c r="AY3803" s="255" t="s">
        <v>181</v>
      </c>
    </row>
    <row r="3804" s="2" customFormat="1" ht="16.5" customHeight="1">
      <c r="A3804" s="41"/>
      <c r="B3804" s="42"/>
      <c r="C3804" s="278" t="s">
        <v>6116</v>
      </c>
      <c r="D3804" s="278" t="s">
        <v>296</v>
      </c>
      <c r="E3804" s="279" t="s">
        <v>6117</v>
      </c>
      <c r="F3804" s="280" t="s">
        <v>6118</v>
      </c>
      <c r="G3804" s="281" t="s">
        <v>283</v>
      </c>
      <c r="H3804" s="282">
        <v>9.4250000000000007</v>
      </c>
      <c r="I3804" s="283"/>
      <c r="J3804" s="284">
        <f>ROUND(I3804*H3804,2)</f>
        <v>0</v>
      </c>
      <c r="K3804" s="280" t="s">
        <v>19</v>
      </c>
      <c r="L3804" s="285"/>
      <c r="M3804" s="286" t="s">
        <v>19</v>
      </c>
      <c r="N3804" s="287" t="s">
        <v>42</v>
      </c>
      <c r="O3804" s="87"/>
      <c r="P3804" s="225">
        <f>O3804*H3804</f>
        <v>0</v>
      </c>
      <c r="Q3804" s="225">
        <v>0.058999999999999997</v>
      </c>
      <c r="R3804" s="225">
        <f>Q3804*H3804</f>
        <v>0.55607499999999999</v>
      </c>
      <c r="S3804" s="225">
        <v>0</v>
      </c>
      <c r="T3804" s="226">
        <f>S3804*H3804</f>
        <v>0</v>
      </c>
      <c r="U3804" s="41"/>
      <c r="V3804" s="41"/>
      <c r="W3804" s="41"/>
      <c r="X3804" s="41"/>
      <c r="Y3804" s="41"/>
      <c r="Z3804" s="41"/>
      <c r="AA3804" s="41"/>
      <c r="AB3804" s="41"/>
      <c r="AC3804" s="41"/>
      <c r="AD3804" s="41"/>
      <c r="AE3804" s="41"/>
      <c r="AR3804" s="227" t="s">
        <v>410</v>
      </c>
      <c r="AT3804" s="227" t="s">
        <v>296</v>
      </c>
      <c r="AU3804" s="227" t="s">
        <v>80</v>
      </c>
      <c r="AY3804" s="20" t="s">
        <v>181</v>
      </c>
      <c r="BE3804" s="228">
        <f>IF(N3804="základní",J3804,0)</f>
        <v>0</v>
      </c>
      <c r="BF3804" s="228">
        <f>IF(N3804="snížená",J3804,0)</f>
        <v>0</v>
      </c>
      <c r="BG3804" s="228">
        <f>IF(N3804="zákl. přenesená",J3804,0)</f>
        <v>0</v>
      </c>
      <c r="BH3804" s="228">
        <f>IF(N3804="sníž. přenesená",J3804,0)</f>
        <v>0</v>
      </c>
      <c r="BI3804" s="228">
        <f>IF(N3804="nulová",J3804,0)</f>
        <v>0</v>
      </c>
      <c r="BJ3804" s="20" t="s">
        <v>78</v>
      </c>
      <c r="BK3804" s="228">
        <f>ROUND(I3804*H3804,2)</f>
        <v>0</v>
      </c>
      <c r="BL3804" s="20" t="s">
        <v>308</v>
      </c>
      <c r="BM3804" s="227" t="s">
        <v>6119</v>
      </c>
    </row>
    <row r="3805" s="14" customFormat="1">
      <c r="A3805" s="14"/>
      <c r="B3805" s="245"/>
      <c r="C3805" s="246"/>
      <c r="D3805" s="236" t="s">
        <v>192</v>
      </c>
      <c r="E3805" s="247" t="s">
        <v>19</v>
      </c>
      <c r="F3805" s="248" t="s">
        <v>6120</v>
      </c>
      <c r="G3805" s="246"/>
      <c r="H3805" s="249">
        <v>9.4247999999999994</v>
      </c>
      <c r="I3805" s="250"/>
      <c r="J3805" s="246"/>
      <c r="K3805" s="246"/>
      <c r="L3805" s="251"/>
      <c r="M3805" s="252"/>
      <c r="N3805" s="253"/>
      <c r="O3805" s="253"/>
      <c r="P3805" s="253"/>
      <c r="Q3805" s="253"/>
      <c r="R3805" s="253"/>
      <c r="S3805" s="253"/>
      <c r="T3805" s="25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5" t="s">
        <v>192</v>
      </c>
      <c r="AU3805" s="255" t="s">
        <v>80</v>
      </c>
      <c r="AV3805" s="14" t="s">
        <v>80</v>
      </c>
      <c r="AW3805" s="14" t="s">
        <v>194</v>
      </c>
      <c r="AX3805" s="14" t="s">
        <v>78</v>
      </c>
      <c r="AY3805" s="255" t="s">
        <v>181</v>
      </c>
    </row>
    <row r="3806" s="2" customFormat="1" ht="16.5" customHeight="1">
      <c r="A3806" s="41"/>
      <c r="B3806" s="42"/>
      <c r="C3806" s="216" t="s">
        <v>6121</v>
      </c>
      <c r="D3806" s="216" t="s">
        <v>183</v>
      </c>
      <c r="E3806" s="217" t="s">
        <v>6122</v>
      </c>
      <c r="F3806" s="218" t="s">
        <v>6123</v>
      </c>
      <c r="G3806" s="219" t="s">
        <v>283</v>
      </c>
      <c r="H3806" s="220">
        <v>1564.1969999999999</v>
      </c>
      <c r="I3806" s="221"/>
      <c r="J3806" s="222">
        <f>ROUND(I3806*H3806,2)</f>
        <v>0</v>
      </c>
      <c r="K3806" s="218" t="s">
        <v>187</v>
      </c>
      <c r="L3806" s="47"/>
      <c r="M3806" s="223" t="s">
        <v>19</v>
      </c>
      <c r="N3806" s="224" t="s">
        <v>42</v>
      </c>
      <c r="O3806" s="87"/>
      <c r="P3806" s="225">
        <f>O3806*H3806</f>
        <v>0</v>
      </c>
      <c r="Q3806" s="225">
        <v>0</v>
      </c>
      <c r="R3806" s="225">
        <f>Q3806*H3806</f>
        <v>0</v>
      </c>
      <c r="S3806" s="225">
        <v>0.035299999999999998</v>
      </c>
      <c r="T3806" s="226">
        <f>S3806*H3806</f>
        <v>55.21615409999999</v>
      </c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R3806" s="227" t="s">
        <v>308</v>
      </c>
      <c r="AT3806" s="227" t="s">
        <v>183</v>
      </c>
      <c r="AU3806" s="227" t="s">
        <v>80</v>
      </c>
      <c r="AY3806" s="20" t="s">
        <v>181</v>
      </c>
      <c r="BE3806" s="228">
        <f>IF(N3806="základní",J3806,0)</f>
        <v>0</v>
      </c>
      <c r="BF3806" s="228">
        <f>IF(N3806="snížená",J3806,0)</f>
        <v>0</v>
      </c>
      <c r="BG3806" s="228">
        <f>IF(N3806="zákl. přenesená",J3806,0)</f>
        <v>0</v>
      </c>
      <c r="BH3806" s="228">
        <f>IF(N3806="sníž. přenesená",J3806,0)</f>
        <v>0</v>
      </c>
      <c r="BI3806" s="228">
        <f>IF(N3806="nulová",J3806,0)</f>
        <v>0</v>
      </c>
      <c r="BJ3806" s="20" t="s">
        <v>78</v>
      </c>
      <c r="BK3806" s="228">
        <f>ROUND(I3806*H3806,2)</f>
        <v>0</v>
      </c>
      <c r="BL3806" s="20" t="s">
        <v>308</v>
      </c>
      <c r="BM3806" s="227" t="s">
        <v>6124</v>
      </c>
    </row>
    <row r="3807" s="2" customFormat="1">
      <c r="A3807" s="41"/>
      <c r="B3807" s="42"/>
      <c r="C3807" s="43"/>
      <c r="D3807" s="229" t="s">
        <v>190</v>
      </c>
      <c r="E3807" s="43"/>
      <c r="F3807" s="230" t="s">
        <v>6125</v>
      </c>
      <c r="G3807" s="43"/>
      <c r="H3807" s="43"/>
      <c r="I3807" s="231"/>
      <c r="J3807" s="43"/>
      <c r="K3807" s="43"/>
      <c r="L3807" s="47"/>
      <c r="M3807" s="232"/>
      <c r="N3807" s="233"/>
      <c r="O3807" s="87"/>
      <c r="P3807" s="87"/>
      <c r="Q3807" s="87"/>
      <c r="R3807" s="87"/>
      <c r="S3807" s="87"/>
      <c r="T3807" s="88"/>
      <c r="U3807" s="41"/>
      <c r="V3807" s="41"/>
      <c r="W3807" s="41"/>
      <c r="X3807" s="41"/>
      <c r="Y3807" s="41"/>
      <c r="Z3807" s="41"/>
      <c r="AA3807" s="41"/>
      <c r="AB3807" s="41"/>
      <c r="AC3807" s="41"/>
      <c r="AD3807" s="41"/>
      <c r="AE3807" s="41"/>
      <c r="AT3807" s="20" t="s">
        <v>190</v>
      </c>
      <c r="AU3807" s="20" t="s">
        <v>80</v>
      </c>
    </row>
    <row r="3808" s="13" customFormat="1">
      <c r="A3808" s="13"/>
      <c r="B3808" s="234"/>
      <c r="C3808" s="235"/>
      <c r="D3808" s="236" t="s">
        <v>192</v>
      </c>
      <c r="E3808" s="237" t="s">
        <v>19</v>
      </c>
      <c r="F3808" s="238" t="s">
        <v>2618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192</v>
      </c>
      <c r="AU3808" s="244" t="s">
        <v>80</v>
      </c>
      <c r="AV3808" s="13" t="s">
        <v>78</v>
      </c>
      <c r="AW3808" s="13" t="s">
        <v>194</v>
      </c>
      <c r="AX3808" s="13" t="s">
        <v>71</v>
      </c>
      <c r="AY3808" s="244" t="s">
        <v>181</v>
      </c>
    </row>
    <row r="3809" s="13" customFormat="1">
      <c r="A3809" s="13"/>
      <c r="B3809" s="234"/>
      <c r="C3809" s="235"/>
      <c r="D3809" s="236" t="s">
        <v>192</v>
      </c>
      <c r="E3809" s="237" t="s">
        <v>19</v>
      </c>
      <c r="F3809" s="238" t="s">
        <v>2619</v>
      </c>
      <c r="G3809" s="235"/>
      <c r="H3809" s="237" t="s">
        <v>19</v>
      </c>
      <c r="I3809" s="239"/>
      <c r="J3809" s="235"/>
      <c r="K3809" s="235"/>
      <c r="L3809" s="240"/>
      <c r="M3809" s="241"/>
      <c r="N3809" s="242"/>
      <c r="O3809" s="242"/>
      <c r="P3809" s="242"/>
      <c r="Q3809" s="242"/>
      <c r="R3809" s="242"/>
      <c r="S3809" s="242"/>
      <c r="T3809" s="24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4" t="s">
        <v>192</v>
      </c>
      <c r="AU3809" s="244" t="s">
        <v>80</v>
      </c>
      <c r="AV3809" s="13" t="s">
        <v>78</v>
      </c>
      <c r="AW3809" s="13" t="s">
        <v>194</v>
      </c>
      <c r="AX3809" s="13" t="s">
        <v>71</v>
      </c>
      <c r="AY3809" s="244" t="s">
        <v>181</v>
      </c>
    </row>
    <row r="3810" s="13" customFormat="1">
      <c r="A3810" s="13"/>
      <c r="B3810" s="234"/>
      <c r="C3810" s="235"/>
      <c r="D3810" s="236" t="s">
        <v>192</v>
      </c>
      <c r="E3810" s="237" t="s">
        <v>19</v>
      </c>
      <c r="F3810" s="238" t="s">
        <v>464</v>
      </c>
      <c r="G3810" s="235"/>
      <c r="H3810" s="237" t="s">
        <v>19</v>
      </c>
      <c r="I3810" s="239"/>
      <c r="J3810" s="235"/>
      <c r="K3810" s="235"/>
      <c r="L3810" s="240"/>
      <c r="M3810" s="241"/>
      <c r="N3810" s="242"/>
      <c r="O3810" s="242"/>
      <c r="P3810" s="242"/>
      <c r="Q3810" s="242"/>
      <c r="R3810" s="242"/>
      <c r="S3810" s="242"/>
      <c r="T3810" s="24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44" t="s">
        <v>192</v>
      </c>
      <c r="AU3810" s="244" t="s">
        <v>80</v>
      </c>
      <c r="AV3810" s="13" t="s">
        <v>78</v>
      </c>
      <c r="AW3810" s="13" t="s">
        <v>194</v>
      </c>
      <c r="AX3810" s="13" t="s">
        <v>71</v>
      </c>
      <c r="AY3810" s="244" t="s">
        <v>181</v>
      </c>
    </row>
    <row r="3811" s="14" customFormat="1">
      <c r="A3811" s="14"/>
      <c r="B3811" s="245"/>
      <c r="C3811" s="246"/>
      <c r="D3811" s="236" t="s">
        <v>192</v>
      </c>
      <c r="E3811" s="247" t="s">
        <v>19</v>
      </c>
      <c r="F3811" s="248" t="s">
        <v>2620</v>
      </c>
      <c r="G3811" s="246"/>
      <c r="H3811" s="249">
        <v>101.62625</v>
      </c>
      <c r="I3811" s="250"/>
      <c r="J3811" s="246"/>
      <c r="K3811" s="246"/>
      <c r="L3811" s="251"/>
      <c r="M3811" s="252"/>
      <c r="N3811" s="253"/>
      <c r="O3811" s="253"/>
      <c r="P3811" s="253"/>
      <c r="Q3811" s="253"/>
      <c r="R3811" s="253"/>
      <c r="S3811" s="253"/>
      <c r="T3811" s="25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5" t="s">
        <v>192</v>
      </c>
      <c r="AU3811" s="255" t="s">
        <v>80</v>
      </c>
      <c r="AV3811" s="14" t="s">
        <v>80</v>
      </c>
      <c r="AW3811" s="14" t="s">
        <v>194</v>
      </c>
      <c r="AX3811" s="14" t="s">
        <v>71</v>
      </c>
      <c r="AY3811" s="255" t="s">
        <v>181</v>
      </c>
    </row>
    <row r="3812" s="14" customFormat="1">
      <c r="A3812" s="14"/>
      <c r="B3812" s="245"/>
      <c r="C3812" s="246"/>
      <c r="D3812" s="236" t="s">
        <v>192</v>
      </c>
      <c r="E3812" s="247" t="s">
        <v>19</v>
      </c>
      <c r="F3812" s="248" t="s">
        <v>2621</v>
      </c>
      <c r="G3812" s="246"/>
      <c r="H3812" s="249">
        <v>7.5200000000000005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192</v>
      </c>
      <c r="AU3812" s="255" t="s">
        <v>80</v>
      </c>
      <c r="AV3812" s="14" t="s">
        <v>80</v>
      </c>
      <c r="AW3812" s="14" t="s">
        <v>194</v>
      </c>
      <c r="AX3812" s="14" t="s">
        <v>71</v>
      </c>
      <c r="AY3812" s="255" t="s">
        <v>181</v>
      </c>
    </row>
    <row r="3813" s="14" customFormat="1">
      <c r="A3813" s="14"/>
      <c r="B3813" s="245"/>
      <c r="C3813" s="246"/>
      <c r="D3813" s="236" t="s">
        <v>192</v>
      </c>
      <c r="E3813" s="247" t="s">
        <v>19</v>
      </c>
      <c r="F3813" s="248" t="s">
        <v>2622</v>
      </c>
      <c r="G3813" s="246"/>
      <c r="H3813" s="249">
        <v>98.279999999999987</v>
      </c>
      <c r="I3813" s="250"/>
      <c r="J3813" s="246"/>
      <c r="K3813" s="246"/>
      <c r="L3813" s="251"/>
      <c r="M3813" s="252"/>
      <c r="N3813" s="253"/>
      <c r="O3813" s="253"/>
      <c r="P3813" s="253"/>
      <c r="Q3813" s="253"/>
      <c r="R3813" s="253"/>
      <c r="S3813" s="253"/>
      <c r="T3813" s="25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5" t="s">
        <v>192</v>
      </c>
      <c r="AU3813" s="255" t="s">
        <v>80</v>
      </c>
      <c r="AV3813" s="14" t="s">
        <v>80</v>
      </c>
      <c r="AW3813" s="14" t="s">
        <v>194</v>
      </c>
      <c r="AX3813" s="14" t="s">
        <v>71</v>
      </c>
      <c r="AY3813" s="255" t="s">
        <v>181</v>
      </c>
    </row>
    <row r="3814" s="14" customFormat="1">
      <c r="A3814" s="14"/>
      <c r="B3814" s="245"/>
      <c r="C3814" s="246"/>
      <c r="D3814" s="236" t="s">
        <v>192</v>
      </c>
      <c r="E3814" s="247" t="s">
        <v>19</v>
      </c>
      <c r="F3814" s="248" t="s">
        <v>2623</v>
      </c>
      <c r="G3814" s="246"/>
      <c r="H3814" s="249">
        <v>258.60350000000005</v>
      </c>
      <c r="I3814" s="250"/>
      <c r="J3814" s="246"/>
      <c r="K3814" s="246"/>
      <c r="L3814" s="251"/>
      <c r="M3814" s="252"/>
      <c r="N3814" s="253"/>
      <c r="O3814" s="253"/>
      <c r="P3814" s="253"/>
      <c r="Q3814" s="253"/>
      <c r="R3814" s="253"/>
      <c r="S3814" s="253"/>
      <c r="T3814" s="25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T3814" s="255" t="s">
        <v>192</v>
      </c>
      <c r="AU3814" s="255" t="s">
        <v>80</v>
      </c>
      <c r="AV3814" s="14" t="s">
        <v>80</v>
      </c>
      <c r="AW3814" s="14" t="s">
        <v>194</v>
      </c>
      <c r="AX3814" s="14" t="s">
        <v>71</v>
      </c>
      <c r="AY3814" s="255" t="s">
        <v>181</v>
      </c>
    </row>
    <row r="3815" s="15" customFormat="1">
      <c r="A3815" s="15"/>
      <c r="B3815" s="256"/>
      <c r="C3815" s="257"/>
      <c r="D3815" s="236" t="s">
        <v>192</v>
      </c>
      <c r="E3815" s="258" t="s">
        <v>19</v>
      </c>
      <c r="F3815" s="259" t="s">
        <v>214</v>
      </c>
      <c r="G3815" s="257"/>
      <c r="H3815" s="260">
        <v>466.02975000000004</v>
      </c>
      <c r="I3815" s="261"/>
      <c r="J3815" s="257"/>
      <c r="K3815" s="257"/>
      <c r="L3815" s="262"/>
      <c r="M3815" s="263"/>
      <c r="N3815" s="264"/>
      <c r="O3815" s="264"/>
      <c r="P3815" s="264"/>
      <c r="Q3815" s="264"/>
      <c r="R3815" s="264"/>
      <c r="S3815" s="264"/>
      <c r="T3815" s="26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T3815" s="266" t="s">
        <v>192</v>
      </c>
      <c r="AU3815" s="266" t="s">
        <v>80</v>
      </c>
      <c r="AV3815" s="15" t="s">
        <v>97</v>
      </c>
      <c r="AW3815" s="15" t="s">
        <v>194</v>
      </c>
      <c r="AX3815" s="15" t="s">
        <v>71</v>
      </c>
      <c r="AY3815" s="266" t="s">
        <v>181</v>
      </c>
    </row>
    <row r="3816" s="13" customFormat="1">
      <c r="A3816" s="13"/>
      <c r="B3816" s="234"/>
      <c r="C3816" s="235"/>
      <c r="D3816" s="236" t="s">
        <v>192</v>
      </c>
      <c r="E3816" s="237" t="s">
        <v>19</v>
      </c>
      <c r="F3816" s="238" t="s">
        <v>469</v>
      </c>
      <c r="G3816" s="235"/>
      <c r="H3816" s="237" t="s">
        <v>19</v>
      </c>
      <c r="I3816" s="239"/>
      <c r="J3816" s="235"/>
      <c r="K3816" s="235"/>
      <c r="L3816" s="240"/>
      <c r="M3816" s="241"/>
      <c r="N3816" s="242"/>
      <c r="O3816" s="242"/>
      <c r="P3816" s="242"/>
      <c r="Q3816" s="242"/>
      <c r="R3816" s="242"/>
      <c r="S3816" s="242"/>
      <c r="T3816" s="24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44" t="s">
        <v>192</v>
      </c>
      <c r="AU3816" s="244" t="s">
        <v>80</v>
      </c>
      <c r="AV3816" s="13" t="s">
        <v>78</v>
      </c>
      <c r="AW3816" s="13" t="s">
        <v>194</v>
      </c>
      <c r="AX3816" s="13" t="s">
        <v>71</v>
      </c>
      <c r="AY3816" s="244" t="s">
        <v>181</v>
      </c>
    </row>
    <row r="3817" s="14" customFormat="1">
      <c r="A3817" s="14"/>
      <c r="B3817" s="245"/>
      <c r="C3817" s="246"/>
      <c r="D3817" s="236" t="s">
        <v>192</v>
      </c>
      <c r="E3817" s="247" t="s">
        <v>19</v>
      </c>
      <c r="F3817" s="248" t="s">
        <v>2624</v>
      </c>
      <c r="G3817" s="246"/>
      <c r="H3817" s="249">
        <v>10.92</v>
      </c>
      <c r="I3817" s="250"/>
      <c r="J3817" s="246"/>
      <c r="K3817" s="246"/>
      <c r="L3817" s="251"/>
      <c r="M3817" s="252"/>
      <c r="N3817" s="253"/>
      <c r="O3817" s="253"/>
      <c r="P3817" s="253"/>
      <c r="Q3817" s="253"/>
      <c r="R3817" s="253"/>
      <c r="S3817" s="253"/>
      <c r="T3817" s="25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T3817" s="255" t="s">
        <v>192</v>
      </c>
      <c r="AU3817" s="255" t="s">
        <v>80</v>
      </c>
      <c r="AV3817" s="14" t="s">
        <v>80</v>
      </c>
      <c r="AW3817" s="14" t="s">
        <v>194</v>
      </c>
      <c r="AX3817" s="14" t="s">
        <v>71</v>
      </c>
      <c r="AY3817" s="255" t="s">
        <v>181</v>
      </c>
    </row>
    <row r="3818" s="14" customFormat="1">
      <c r="A3818" s="14"/>
      <c r="B3818" s="245"/>
      <c r="C3818" s="246"/>
      <c r="D3818" s="236" t="s">
        <v>192</v>
      </c>
      <c r="E3818" s="247" t="s">
        <v>19</v>
      </c>
      <c r="F3818" s="248" t="s">
        <v>6126</v>
      </c>
      <c r="G3818" s="246"/>
      <c r="H3818" s="249">
        <v>517.28999999999996</v>
      </c>
      <c r="I3818" s="250"/>
      <c r="J3818" s="246"/>
      <c r="K3818" s="246"/>
      <c r="L3818" s="251"/>
      <c r="M3818" s="252"/>
      <c r="N3818" s="253"/>
      <c r="O3818" s="253"/>
      <c r="P3818" s="253"/>
      <c r="Q3818" s="253"/>
      <c r="R3818" s="253"/>
      <c r="S3818" s="253"/>
      <c r="T3818" s="25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5" t="s">
        <v>192</v>
      </c>
      <c r="AU3818" s="255" t="s">
        <v>80</v>
      </c>
      <c r="AV3818" s="14" t="s">
        <v>80</v>
      </c>
      <c r="AW3818" s="14" t="s">
        <v>194</v>
      </c>
      <c r="AX3818" s="14" t="s">
        <v>71</v>
      </c>
      <c r="AY3818" s="255" t="s">
        <v>181</v>
      </c>
    </row>
    <row r="3819" s="13" customFormat="1">
      <c r="A3819" s="13"/>
      <c r="B3819" s="234"/>
      <c r="C3819" s="235"/>
      <c r="D3819" s="236" t="s">
        <v>192</v>
      </c>
      <c r="E3819" s="237" t="s">
        <v>19</v>
      </c>
      <c r="F3819" s="238" t="s">
        <v>204</v>
      </c>
      <c r="G3819" s="235"/>
      <c r="H3819" s="237" t="s">
        <v>19</v>
      </c>
      <c r="I3819" s="239"/>
      <c r="J3819" s="235"/>
      <c r="K3819" s="235"/>
      <c r="L3819" s="240"/>
      <c r="M3819" s="241"/>
      <c r="N3819" s="242"/>
      <c r="O3819" s="242"/>
      <c r="P3819" s="242"/>
      <c r="Q3819" s="242"/>
      <c r="R3819" s="242"/>
      <c r="S3819" s="242"/>
      <c r="T3819" s="24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44" t="s">
        <v>192</v>
      </c>
      <c r="AU3819" s="244" t="s">
        <v>80</v>
      </c>
      <c r="AV3819" s="13" t="s">
        <v>78</v>
      </c>
      <c r="AW3819" s="13" t="s">
        <v>194</v>
      </c>
      <c r="AX3819" s="13" t="s">
        <v>71</v>
      </c>
      <c r="AY3819" s="244" t="s">
        <v>181</v>
      </c>
    </row>
    <row r="3820" s="15" customFormat="1">
      <c r="A3820" s="15"/>
      <c r="B3820" s="256"/>
      <c r="C3820" s="257"/>
      <c r="D3820" s="236" t="s">
        <v>192</v>
      </c>
      <c r="E3820" s="258" t="s">
        <v>19</v>
      </c>
      <c r="F3820" s="259" t="s">
        <v>214</v>
      </c>
      <c r="G3820" s="257"/>
      <c r="H3820" s="260">
        <v>528.20999999999992</v>
      </c>
      <c r="I3820" s="261"/>
      <c r="J3820" s="257"/>
      <c r="K3820" s="257"/>
      <c r="L3820" s="262"/>
      <c r="M3820" s="263"/>
      <c r="N3820" s="264"/>
      <c r="O3820" s="264"/>
      <c r="P3820" s="264"/>
      <c r="Q3820" s="264"/>
      <c r="R3820" s="264"/>
      <c r="S3820" s="264"/>
      <c r="T3820" s="26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6" t="s">
        <v>192</v>
      </c>
      <c r="AU3820" s="266" t="s">
        <v>80</v>
      </c>
      <c r="AV3820" s="15" t="s">
        <v>97</v>
      </c>
      <c r="AW3820" s="15" t="s">
        <v>194</v>
      </c>
      <c r="AX3820" s="15" t="s">
        <v>71</v>
      </c>
      <c r="AY3820" s="266" t="s">
        <v>181</v>
      </c>
    </row>
    <row r="3821" s="13" customFormat="1">
      <c r="A3821" s="13"/>
      <c r="B3821" s="234"/>
      <c r="C3821" s="235"/>
      <c r="D3821" s="236" t="s">
        <v>192</v>
      </c>
      <c r="E3821" s="237" t="s">
        <v>19</v>
      </c>
      <c r="F3821" s="238" t="s">
        <v>471</v>
      </c>
      <c r="G3821" s="235"/>
      <c r="H3821" s="237" t="s">
        <v>19</v>
      </c>
      <c r="I3821" s="239"/>
      <c r="J3821" s="235"/>
      <c r="K3821" s="235"/>
      <c r="L3821" s="240"/>
      <c r="M3821" s="241"/>
      <c r="N3821" s="242"/>
      <c r="O3821" s="242"/>
      <c r="P3821" s="242"/>
      <c r="Q3821" s="242"/>
      <c r="R3821" s="242"/>
      <c r="S3821" s="242"/>
      <c r="T3821" s="24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44" t="s">
        <v>192</v>
      </c>
      <c r="AU3821" s="244" t="s">
        <v>80</v>
      </c>
      <c r="AV3821" s="13" t="s">
        <v>78</v>
      </c>
      <c r="AW3821" s="13" t="s">
        <v>194</v>
      </c>
      <c r="AX3821" s="13" t="s">
        <v>71</v>
      </c>
      <c r="AY3821" s="244" t="s">
        <v>181</v>
      </c>
    </row>
    <row r="3822" s="14" customFormat="1">
      <c r="A3822" s="14"/>
      <c r="B3822" s="245"/>
      <c r="C3822" s="246"/>
      <c r="D3822" s="236" t="s">
        <v>192</v>
      </c>
      <c r="E3822" s="247" t="s">
        <v>19</v>
      </c>
      <c r="F3822" s="248" t="s">
        <v>6127</v>
      </c>
      <c r="G3822" s="246"/>
      <c r="H3822" s="249">
        <v>406.57999999999998</v>
      </c>
      <c r="I3822" s="250"/>
      <c r="J3822" s="246"/>
      <c r="K3822" s="246"/>
      <c r="L3822" s="251"/>
      <c r="M3822" s="252"/>
      <c r="N3822" s="253"/>
      <c r="O3822" s="253"/>
      <c r="P3822" s="253"/>
      <c r="Q3822" s="253"/>
      <c r="R3822" s="253"/>
      <c r="S3822" s="253"/>
      <c r="T3822" s="25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T3822" s="255" t="s">
        <v>192</v>
      </c>
      <c r="AU3822" s="255" t="s">
        <v>80</v>
      </c>
      <c r="AV3822" s="14" t="s">
        <v>80</v>
      </c>
      <c r="AW3822" s="14" t="s">
        <v>194</v>
      </c>
      <c r="AX3822" s="14" t="s">
        <v>71</v>
      </c>
      <c r="AY3822" s="255" t="s">
        <v>181</v>
      </c>
    </row>
    <row r="3823" s="15" customFormat="1">
      <c r="A3823" s="15"/>
      <c r="B3823" s="256"/>
      <c r="C3823" s="257"/>
      <c r="D3823" s="236" t="s">
        <v>192</v>
      </c>
      <c r="E3823" s="258" t="s">
        <v>19</v>
      </c>
      <c r="F3823" s="259" t="s">
        <v>214</v>
      </c>
      <c r="G3823" s="257"/>
      <c r="H3823" s="260">
        <v>406.57999999999998</v>
      </c>
      <c r="I3823" s="261"/>
      <c r="J3823" s="257"/>
      <c r="K3823" s="257"/>
      <c r="L3823" s="262"/>
      <c r="M3823" s="263"/>
      <c r="N3823" s="264"/>
      <c r="O3823" s="264"/>
      <c r="P3823" s="264"/>
      <c r="Q3823" s="264"/>
      <c r="R3823" s="264"/>
      <c r="S3823" s="264"/>
      <c r="T3823" s="26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T3823" s="266" t="s">
        <v>192</v>
      </c>
      <c r="AU3823" s="266" t="s">
        <v>80</v>
      </c>
      <c r="AV3823" s="15" t="s">
        <v>97</v>
      </c>
      <c r="AW3823" s="15" t="s">
        <v>194</v>
      </c>
      <c r="AX3823" s="15" t="s">
        <v>71</v>
      </c>
      <c r="AY3823" s="266" t="s">
        <v>181</v>
      </c>
    </row>
    <row r="3824" s="13" customFormat="1">
      <c r="A3824" s="13"/>
      <c r="B3824" s="234"/>
      <c r="C3824" s="235"/>
      <c r="D3824" s="236" t="s">
        <v>192</v>
      </c>
      <c r="E3824" s="237" t="s">
        <v>19</v>
      </c>
      <c r="F3824" s="238" t="s">
        <v>715</v>
      </c>
      <c r="G3824" s="235"/>
      <c r="H3824" s="237" t="s">
        <v>19</v>
      </c>
      <c r="I3824" s="239"/>
      <c r="J3824" s="235"/>
      <c r="K3824" s="235"/>
      <c r="L3824" s="240"/>
      <c r="M3824" s="241"/>
      <c r="N3824" s="242"/>
      <c r="O3824" s="242"/>
      <c r="P3824" s="242"/>
      <c r="Q3824" s="242"/>
      <c r="R3824" s="242"/>
      <c r="S3824" s="242"/>
      <c r="T3824" s="24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4" t="s">
        <v>192</v>
      </c>
      <c r="AU3824" s="244" t="s">
        <v>80</v>
      </c>
      <c r="AV3824" s="13" t="s">
        <v>78</v>
      </c>
      <c r="AW3824" s="13" t="s">
        <v>194</v>
      </c>
      <c r="AX3824" s="13" t="s">
        <v>71</v>
      </c>
      <c r="AY3824" s="244" t="s">
        <v>181</v>
      </c>
    </row>
    <row r="3825" s="14" customFormat="1">
      <c r="A3825" s="14"/>
      <c r="B3825" s="245"/>
      <c r="C3825" s="246"/>
      <c r="D3825" s="236" t="s">
        <v>192</v>
      </c>
      <c r="E3825" s="247" t="s">
        <v>19</v>
      </c>
      <c r="F3825" s="248" t="s">
        <v>6128</v>
      </c>
      <c r="G3825" s="246"/>
      <c r="H3825" s="249">
        <v>60.4375</v>
      </c>
      <c r="I3825" s="250"/>
      <c r="J3825" s="246"/>
      <c r="K3825" s="246"/>
      <c r="L3825" s="251"/>
      <c r="M3825" s="252"/>
      <c r="N3825" s="253"/>
      <c r="O3825" s="253"/>
      <c r="P3825" s="253"/>
      <c r="Q3825" s="253"/>
      <c r="R3825" s="253"/>
      <c r="S3825" s="253"/>
      <c r="T3825" s="25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5" t="s">
        <v>192</v>
      </c>
      <c r="AU3825" s="255" t="s">
        <v>80</v>
      </c>
      <c r="AV3825" s="14" t="s">
        <v>80</v>
      </c>
      <c r="AW3825" s="14" t="s">
        <v>194</v>
      </c>
      <c r="AX3825" s="14" t="s">
        <v>71</v>
      </c>
      <c r="AY3825" s="255" t="s">
        <v>181</v>
      </c>
    </row>
    <row r="3826" s="15" customFormat="1">
      <c r="A3826" s="15"/>
      <c r="B3826" s="256"/>
      <c r="C3826" s="257"/>
      <c r="D3826" s="236" t="s">
        <v>192</v>
      </c>
      <c r="E3826" s="258" t="s">
        <v>19</v>
      </c>
      <c r="F3826" s="259" t="s">
        <v>214</v>
      </c>
      <c r="G3826" s="257"/>
      <c r="H3826" s="260">
        <v>60.4375</v>
      </c>
      <c r="I3826" s="261"/>
      <c r="J3826" s="257"/>
      <c r="K3826" s="257"/>
      <c r="L3826" s="262"/>
      <c r="M3826" s="263"/>
      <c r="N3826" s="264"/>
      <c r="O3826" s="264"/>
      <c r="P3826" s="264"/>
      <c r="Q3826" s="264"/>
      <c r="R3826" s="264"/>
      <c r="S3826" s="264"/>
      <c r="T3826" s="26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T3826" s="266" t="s">
        <v>192</v>
      </c>
      <c r="AU3826" s="266" t="s">
        <v>80</v>
      </c>
      <c r="AV3826" s="15" t="s">
        <v>97</v>
      </c>
      <c r="AW3826" s="15" t="s">
        <v>194</v>
      </c>
      <c r="AX3826" s="15" t="s">
        <v>71</v>
      </c>
      <c r="AY3826" s="266" t="s">
        <v>181</v>
      </c>
    </row>
    <row r="3827" s="13" customFormat="1">
      <c r="A3827" s="13"/>
      <c r="B3827" s="234"/>
      <c r="C3827" s="235"/>
      <c r="D3827" s="236" t="s">
        <v>192</v>
      </c>
      <c r="E3827" s="237" t="s">
        <v>19</v>
      </c>
      <c r="F3827" s="238" t="s">
        <v>3461</v>
      </c>
      <c r="G3827" s="235"/>
      <c r="H3827" s="237" t="s">
        <v>19</v>
      </c>
      <c r="I3827" s="239"/>
      <c r="J3827" s="235"/>
      <c r="K3827" s="235"/>
      <c r="L3827" s="240"/>
      <c r="M3827" s="241"/>
      <c r="N3827" s="242"/>
      <c r="O3827" s="242"/>
      <c r="P3827" s="242"/>
      <c r="Q3827" s="242"/>
      <c r="R3827" s="242"/>
      <c r="S3827" s="242"/>
      <c r="T3827" s="24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4" t="s">
        <v>192</v>
      </c>
      <c r="AU3827" s="244" t="s">
        <v>80</v>
      </c>
      <c r="AV3827" s="13" t="s">
        <v>78</v>
      </c>
      <c r="AW3827" s="13" t="s">
        <v>194</v>
      </c>
      <c r="AX3827" s="13" t="s">
        <v>71</v>
      </c>
      <c r="AY3827" s="244" t="s">
        <v>181</v>
      </c>
    </row>
    <row r="3828" s="14" customFormat="1">
      <c r="A3828" s="14"/>
      <c r="B3828" s="245"/>
      <c r="C3828" s="246"/>
      <c r="D3828" s="236" t="s">
        <v>192</v>
      </c>
      <c r="E3828" s="247" t="s">
        <v>19</v>
      </c>
      <c r="F3828" s="248" t="s">
        <v>6129</v>
      </c>
      <c r="G3828" s="246"/>
      <c r="H3828" s="249">
        <v>3.1000000000000001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192</v>
      </c>
      <c r="AU3828" s="255" t="s">
        <v>80</v>
      </c>
      <c r="AV3828" s="14" t="s">
        <v>80</v>
      </c>
      <c r="AW3828" s="14" t="s">
        <v>194</v>
      </c>
      <c r="AX3828" s="14" t="s">
        <v>71</v>
      </c>
      <c r="AY3828" s="255" t="s">
        <v>181</v>
      </c>
    </row>
    <row r="3829" s="14" customFormat="1">
      <c r="A3829" s="14"/>
      <c r="B3829" s="245"/>
      <c r="C3829" s="246"/>
      <c r="D3829" s="236" t="s">
        <v>192</v>
      </c>
      <c r="E3829" s="247" t="s">
        <v>19</v>
      </c>
      <c r="F3829" s="248" t="s">
        <v>6130</v>
      </c>
      <c r="G3829" s="246"/>
      <c r="H3829" s="249">
        <v>64</v>
      </c>
      <c r="I3829" s="250"/>
      <c r="J3829" s="246"/>
      <c r="K3829" s="246"/>
      <c r="L3829" s="251"/>
      <c r="M3829" s="252"/>
      <c r="N3829" s="253"/>
      <c r="O3829" s="253"/>
      <c r="P3829" s="253"/>
      <c r="Q3829" s="253"/>
      <c r="R3829" s="253"/>
      <c r="S3829" s="253"/>
      <c r="T3829" s="25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5" t="s">
        <v>192</v>
      </c>
      <c r="AU3829" s="255" t="s">
        <v>80</v>
      </c>
      <c r="AV3829" s="14" t="s">
        <v>80</v>
      </c>
      <c r="AW3829" s="14" t="s">
        <v>194</v>
      </c>
      <c r="AX3829" s="14" t="s">
        <v>71</v>
      </c>
      <c r="AY3829" s="255" t="s">
        <v>181</v>
      </c>
    </row>
    <row r="3830" s="15" customFormat="1">
      <c r="A3830" s="15"/>
      <c r="B3830" s="256"/>
      <c r="C3830" s="257"/>
      <c r="D3830" s="236" t="s">
        <v>192</v>
      </c>
      <c r="E3830" s="258" t="s">
        <v>19</v>
      </c>
      <c r="F3830" s="259" t="s">
        <v>214</v>
      </c>
      <c r="G3830" s="257"/>
      <c r="H3830" s="260">
        <v>67.099999999999994</v>
      </c>
      <c r="I3830" s="261"/>
      <c r="J3830" s="257"/>
      <c r="K3830" s="257"/>
      <c r="L3830" s="262"/>
      <c r="M3830" s="263"/>
      <c r="N3830" s="264"/>
      <c r="O3830" s="264"/>
      <c r="P3830" s="264"/>
      <c r="Q3830" s="264"/>
      <c r="R3830" s="264"/>
      <c r="S3830" s="264"/>
      <c r="T3830" s="26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T3830" s="266" t="s">
        <v>192</v>
      </c>
      <c r="AU3830" s="266" t="s">
        <v>80</v>
      </c>
      <c r="AV3830" s="15" t="s">
        <v>97</v>
      </c>
      <c r="AW3830" s="15" t="s">
        <v>194</v>
      </c>
      <c r="AX3830" s="15" t="s">
        <v>71</v>
      </c>
      <c r="AY3830" s="266" t="s">
        <v>181</v>
      </c>
    </row>
    <row r="3831" s="13" customFormat="1">
      <c r="A3831" s="13"/>
      <c r="B3831" s="234"/>
      <c r="C3831" s="235"/>
      <c r="D3831" s="236" t="s">
        <v>192</v>
      </c>
      <c r="E3831" s="237" t="s">
        <v>19</v>
      </c>
      <c r="F3831" s="238" t="s">
        <v>3464</v>
      </c>
      <c r="G3831" s="235"/>
      <c r="H3831" s="237" t="s">
        <v>19</v>
      </c>
      <c r="I3831" s="239"/>
      <c r="J3831" s="235"/>
      <c r="K3831" s="235"/>
      <c r="L3831" s="240"/>
      <c r="M3831" s="241"/>
      <c r="N3831" s="242"/>
      <c r="O3831" s="242"/>
      <c r="P3831" s="242"/>
      <c r="Q3831" s="242"/>
      <c r="R3831" s="242"/>
      <c r="S3831" s="242"/>
      <c r="T3831" s="24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44" t="s">
        <v>192</v>
      </c>
      <c r="AU3831" s="244" t="s">
        <v>80</v>
      </c>
      <c r="AV3831" s="13" t="s">
        <v>78</v>
      </c>
      <c r="AW3831" s="13" t="s">
        <v>194</v>
      </c>
      <c r="AX3831" s="13" t="s">
        <v>71</v>
      </c>
      <c r="AY3831" s="244" t="s">
        <v>181</v>
      </c>
    </row>
    <row r="3832" s="14" customFormat="1">
      <c r="A3832" s="14"/>
      <c r="B3832" s="245"/>
      <c r="C3832" s="246"/>
      <c r="D3832" s="236" t="s">
        <v>192</v>
      </c>
      <c r="E3832" s="247" t="s">
        <v>19</v>
      </c>
      <c r="F3832" s="248" t="s">
        <v>6131</v>
      </c>
      <c r="G3832" s="246"/>
      <c r="H3832" s="249">
        <v>35.840000000000003</v>
      </c>
      <c r="I3832" s="250"/>
      <c r="J3832" s="246"/>
      <c r="K3832" s="246"/>
      <c r="L3832" s="251"/>
      <c r="M3832" s="252"/>
      <c r="N3832" s="253"/>
      <c r="O3832" s="253"/>
      <c r="P3832" s="253"/>
      <c r="Q3832" s="253"/>
      <c r="R3832" s="253"/>
      <c r="S3832" s="253"/>
      <c r="T3832" s="25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5" t="s">
        <v>192</v>
      </c>
      <c r="AU3832" s="255" t="s">
        <v>80</v>
      </c>
      <c r="AV3832" s="14" t="s">
        <v>80</v>
      </c>
      <c r="AW3832" s="14" t="s">
        <v>194</v>
      </c>
      <c r="AX3832" s="14" t="s">
        <v>71</v>
      </c>
      <c r="AY3832" s="255" t="s">
        <v>181</v>
      </c>
    </row>
    <row r="3833" s="15" customFormat="1">
      <c r="A3833" s="15"/>
      <c r="B3833" s="256"/>
      <c r="C3833" s="257"/>
      <c r="D3833" s="236" t="s">
        <v>192</v>
      </c>
      <c r="E3833" s="258" t="s">
        <v>19</v>
      </c>
      <c r="F3833" s="259" t="s">
        <v>214</v>
      </c>
      <c r="G3833" s="257"/>
      <c r="H3833" s="260">
        <v>35.840000000000003</v>
      </c>
      <c r="I3833" s="261"/>
      <c r="J3833" s="257"/>
      <c r="K3833" s="257"/>
      <c r="L3833" s="262"/>
      <c r="M3833" s="263"/>
      <c r="N3833" s="264"/>
      <c r="O3833" s="264"/>
      <c r="P3833" s="264"/>
      <c r="Q3833" s="264"/>
      <c r="R3833" s="264"/>
      <c r="S3833" s="264"/>
      <c r="T3833" s="26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T3833" s="266" t="s">
        <v>192</v>
      </c>
      <c r="AU3833" s="266" t="s">
        <v>80</v>
      </c>
      <c r="AV3833" s="15" t="s">
        <v>97</v>
      </c>
      <c r="AW3833" s="15" t="s">
        <v>194</v>
      </c>
      <c r="AX3833" s="15" t="s">
        <v>71</v>
      </c>
      <c r="AY3833" s="266" t="s">
        <v>181</v>
      </c>
    </row>
    <row r="3834" s="13" customFormat="1">
      <c r="A3834" s="13"/>
      <c r="B3834" s="234"/>
      <c r="C3834" s="235"/>
      <c r="D3834" s="236" t="s">
        <v>192</v>
      </c>
      <c r="E3834" s="237" t="s">
        <v>19</v>
      </c>
      <c r="F3834" s="238" t="s">
        <v>6132</v>
      </c>
      <c r="G3834" s="235"/>
      <c r="H3834" s="237" t="s">
        <v>19</v>
      </c>
      <c r="I3834" s="239"/>
      <c r="J3834" s="235"/>
      <c r="K3834" s="235"/>
      <c r="L3834" s="240"/>
      <c r="M3834" s="241"/>
      <c r="N3834" s="242"/>
      <c r="O3834" s="242"/>
      <c r="P3834" s="242"/>
      <c r="Q3834" s="242"/>
      <c r="R3834" s="242"/>
      <c r="S3834" s="242"/>
      <c r="T3834" s="24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4" t="s">
        <v>192</v>
      </c>
      <c r="AU3834" s="244" t="s">
        <v>80</v>
      </c>
      <c r="AV3834" s="13" t="s">
        <v>78</v>
      </c>
      <c r="AW3834" s="13" t="s">
        <v>194</v>
      </c>
      <c r="AX3834" s="13" t="s">
        <v>71</v>
      </c>
      <c r="AY3834" s="244" t="s">
        <v>181</v>
      </c>
    </row>
    <row r="3835" s="13" customFormat="1">
      <c r="A3835" s="13"/>
      <c r="B3835" s="234"/>
      <c r="C3835" s="235"/>
      <c r="D3835" s="236" t="s">
        <v>192</v>
      </c>
      <c r="E3835" s="237" t="s">
        <v>19</v>
      </c>
      <c r="F3835" s="238" t="s">
        <v>6133</v>
      </c>
      <c r="G3835" s="235"/>
      <c r="H3835" s="237" t="s">
        <v>19</v>
      </c>
      <c r="I3835" s="239"/>
      <c r="J3835" s="235"/>
      <c r="K3835" s="235"/>
      <c r="L3835" s="240"/>
      <c r="M3835" s="241"/>
      <c r="N3835" s="242"/>
      <c r="O3835" s="242"/>
      <c r="P3835" s="242"/>
      <c r="Q3835" s="242"/>
      <c r="R3835" s="242"/>
      <c r="S3835" s="242"/>
      <c r="T3835" s="24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44" t="s">
        <v>192</v>
      </c>
      <c r="AU3835" s="244" t="s">
        <v>80</v>
      </c>
      <c r="AV3835" s="13" t="s">
        <v>78</v>
      </c>
      <c r="AW3835" s="13" t="s">
        <v>194</v>
      </c>
      <c r="AX3835" s="13" t="s">
        <v>71</v>
      </c>
      <c r="AY3835" s="244" t="s">
        <v>181</v>
      </c>
    </row>
    <row r="3836" s="15" customFormat="1">
      <c r="A3836" s="15"/>
      <c r="B3836" s="256"/>
      <c r="C3836" s="257"/>
      <c r="D3836" s="236" t="s">
        <v>192</v>
      </c>
      <c r="E3836" s="258" t="s">
        <v>19</v>
      </c>
      <c r="F3836" s="259" t="s">
        <v>214</v>
      </c>
      <c r="G3836" s="257"/>
      <c r="H3836" s="260">
        <v>0</v>
      </c>
      <c r="I3836" s="261"/>
      <c r="J3836" s="257"/>
      <c r="K3836" s="257"/>
      <c r="L3836" s="262"/>
      <c r="M3836" s="263"/>
      <c r="N3836" s="264"/>
      <c r="O3836" s="264"/>
      <c r="P3836" s="264"/>
      <c r="Q3836" s="264"/>
      <c r="R3836" s="264"/>
      <c r="S3836" s="264"/>
      <c r="T3836" s="26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T3836" s="266" t="s">
        <v>192</v>
      </c>
      <c r="AU3836" s="266" t="s">
        <v>80</v>
      </c>
      <c r="AV3836" s="15" t="s">
        <v>97</v>
      </c>
      <c r="AW3836" s="15" t="s">
        <v>194</v>
      </c>
      <c r="AX3836" s="15" t="s">
        <v>71</v>
      </c>
      <c r="AY3836" s="266" t="s">
        <v>181</v>
      </c>
    </row>
    <row r="3837" s="16" customFormat="1">
      <c r="A3837" s="16"/>
      <c r="B3837" s="267"/>
      <c r="C3837" s="268"/>
      <c r="D3837" s="236" t="s">
        <v>192</v>
      </c>
      <c r="E3837" s="269" t="s">
        <v>19</v>
      </c>
      <c r="F3837" s="270" t="s">
        <v>220</v>
      </c>
      <c r="G3837" s="268"/>
      <c r="H3837" s="271">
        <v>1564.1972499999997</v>
      </c>
      <c r="I3837" s="272"/>
      <c r="J3837" s="268"/>
      <c r="K3837" s="268"/>
      <c r="L3837" s="273"/>
      <c r="M3837" s="274"/>
      <c r="N3837" s="275"/>
      <c r="O3837" s="275"/>
      <c r="P3837" s="275"/>
      <c r="Q3837" s="275"/>
      <c r="R3837" s="275"/>
      <c r="S3837" s="275"/>
      <c r="T3837" s="27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T3837" s="277" t="s">
        <v>192</v>
      </c>
      <c r="AU3837" s="277" t="s">
        <v>80</v>
      </c>
      <c r="AV3837" s="16" t="s">
        <v>188</v>
      </c>
      <c r="AW3837" s="16" t="s">
        <v>194</v>
      </c>
      <c r="AX3837" s="16" t="s">
        <v>78</v>
      </c>
      <c r="AY3837" s="277" t="s">
        <v>181</v>
      </c>
    </row>
    <row r="3838" s="2" customFormat="1" ht="37.8" customHeight="1">
      <c r="A3838" s="41"/>
      <c r="B3838" s="42"/>
      <c r="C3838" s="216" t="s">
        <v>6134</v>
      </c>
      <c r="D3838" s="216" t="s">
        <v>183</v>
      </c>
      <c r="E3838" s="217" t="s">
        <v>6135</v>
      </c>
      <c r="F3838" s="218" t="s">
        <v>6136</v>
      </c>
      <c r="G3838" s="219" t="s">
        <v>283</v>
      </c>
      <c r="H3838" s="220">
        <v>1831.011</v>
      </c>
      <c r="I3838" s="221"/>
      <c r="J3838" s="222">
        <f>ROUND(I3838*H3838,2)</f>
        <v>0</v>
      </c>
      <c r="K3838" s="218" t="s">
        <v>187</v>
      </c>
      <c r="L3838" s="47"/>
      <c r="M3838" s="223" t="s">
        <v>19</v>
      </c>
      <c r="N3838" s="224" t="s">
        <v>42</v>
      </c>
      <c r="O3838" s="87"/>
      <c r="P3838" s="225">
        <f>O3838*H3838</f>
        <v>0</v>
      </c>
      <c r="Q3838" s="225">
        <v>0.0055799999999999999</v>
      </c>
      <c r="R3838" s="225">
        <f>Q3838*H3838</f>
        <v>10.21704138</v>
      </c>
      <c r="S3838" s="225">
        <v>0</v>
      </c>
      <c r="T3838" s="226">
        <f>S3838*H3838</f>
        <v>0</v>
      </c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R3838" s="227" t="s">
        <v>308</v>
      </c>
      <c r="AT3838" s="227" t="s">
        <v>183</v>
      </c>
      <c r="AU3838" s="227" t="s">
        <v>80</v>
      </c>
      <c r="AY3838" s="20" t="s">
        <v>181</v>
      </c>
      <c r="BE3838" s="228">
        <f>IF(N3838="základní",J3838,0)</f>
        <v>0</v>
      </c>
      <c r="BF3838" s="228">
        <f>IF(N3838="snížená",J3838,0)</f>
        <v>0</v>
      </c>
      <c r="BG3838" s="228">
        <f>IF(N3838="zákl. přenesená",J3838,0)</f>
        <v>0</v>
      </c>
      <c r="BH3838" s="228">
        <f>IF(N3838="sníž. přenesená",J3838,0)</f>
        <v>0</v>
      </c>
      <c r="BI3838" s="228">
        <f>IF(N3838="nulová",J3838,0)</f>
        <v>0</v>
      </c>
      <c r="BJ3838" s="20" t="s">
        <v>78</v>
      </c>
      <c r="BK3838" s="228">
        <f>ROUND(I3838*H3838,2)</f>
        <v>0</v>
      </c>
      <c r="BL3838" s="20" t="s">
        <v>308</v>
      </c>
      <c r="BM3838" s="227" t="s">
        <v>6137</v>
      </c>
    </row>
    <row r="3839" s="2" customFormat="1">
      <c r="A3839" s="41"/>
      <c r="B3839" s="42"/>
      <c r="C3839" s="43"/>
      <c r="D3839" s="229" t="s">
        <v>190</v>
      </c>
      <c r="E3839" s="43"/>
      <c r="F3839" s="230" t="s">
        <v>6138</v>
      </c>
      <c r="G3839" s="43"/>
      <c r="H3839" s="43"/>
      <c r="I3839" s="231"/>
      <c r="J3839" s="43"/>
      <c r="K3839" s="43"/>
      <c r="L3839" s="47"/>
      <c r="M3839" s="232"/>
      <c r="N3839" s="233"/>
      <c r="O3839" s="87"/>
      <c r="P3839" s="87"/>
      <c r="Q3839" s="87"/>
      <c r="R3839" s="87"/>
      <c r="S3839" s="87"/>
      <c r="T3839" s="88"/>
      <c r="U3839" s="41"/>
      <c r="V3839" s="41"/>
      <c r="W3839" s="41"/>
      <c r="X3839" s="41"/>
      <c r="Y3839" s="41"/>
      <c r="Z3839" s="41"/>
      <c r="AA3839" s="41"/>
      <c r="AB3839" s="41"/>
      <c r="AC3839" s="41"/>
      <c r="AD3839" s="41"/>
      <c r="AE3839" s="41"/>
      <c r="AT3839" s="20" t="s">
        <v>190</v>
      </c>
      <c r="AU3839" s="20" t="s">
        <v>80</v>
      </c>
    </row>
    <row r="3840" s="13" customFormat="1">
      <c r="A3840" s="13"/>
      <c r="B3840" s="234"/>
      <c r="C3840" s="235"/>
      <c r="D3840" s="236" t="s">
        <v>192</v>
      </c>
      <c r="E3840" s="237" t="s">
        <v>19</v>
      </c>
      <c r="F3840" s="238" t="s">
        <v>204</v>
      </c>
      <c r="G3840" s="235"/>
      <c r="H3840" s="237" t="s">
        <v>19</v>
      </c>
      <c r="I3840" s="239"/>
      <c r="J3840" s="235"/>
      <c r="K3840" s="235"/>
      <c r="L3840" s="240"/>
      <c r="M3840" s="241"/>
      <c r="N3840" s="242"/>
      <c r="O3840" s="242"/>
      <c r="P3840" s="242"/>
      <c r="Q3840" s="242"/>
      <c r="R3840" s="242"/>
      <c r="S3840" s="242"/>
      <c r="T3840" s="24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4" t="s">
        <v>192</v>
      </c>
      <c r="AU3840" s="244" t="s">
        <v>80</v>
      </c>
      <c r="AV3840" s="13" t="s">
        <v>78</v>
      </c>
      <c r="AW3840" s="13" t="s">
        <v>194</v>
      </c>
      <c r="AX3840" s="13" t="s">
        <v>71</v>
      </c>
      <c r="AY3840" s="244" t="s">
        <v>181</v>
      </c>
    </row>
    <row r="3841" s="13" customFormat="1">
      <c r="A3841" s="13"/>
      <c r="B3841" s="234"/>
      <c r="C3841" s="235"/>
      <c r="D3841" s="236" t="s">
        <v>192</v>
      </c>
      <c r="E3841" s="237" t="s">
        <v>19</v>
      </c>
      <c r="F3841" s="238" t="s">
        <v>464</v>
      </c>
      <c r="G3841" s="235"/>
      <c r="H3841" s="237" t="s">
        <v>19</v>
      </c>
      <c r="I3841" s="239"/>
      <c r="J3841" s="235"/>
      <c r="K3841" s="235"/>
      <c r="L3841" s="240"/>
      <c r="M3841" s="241"/>
      <c r="N3841" s="242"/>
      <c r="O3841" s="242"/>
      <c r="P3841" s="242"/>
      <c r="Q3841" s="242"/>
      <c r="R3841" s="242"/>
      <c r="S3841" s="242"/>
      <c r="T3841" s="24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4" t="s">
        <v>192</v>
      </c>
      <c r="AU3841" s="244" t="s">
        <v>80</v>
      </c>
      <c r="AV3841" s="13" t="s">
        <v>78</v>
      </c>
      <c r="AW3841" s="13" t="s">
        <v>194</v>
      </c>
      <c r="AX3841" s="13" t="s">
        <v>71</v>
      </c>
      <c r="AY3841" s="244" t="s">
        <v>181</v>
      </c>
    </row>
    <row r="3842" s="14" customFormat="1">
      <c r="A3842" s="14"/>
      <c r="B3842" s="245"/>
      <c r="C3842" s="246"/>
      <c r="D3842" s="236" t="s">
        <v>192</v>
      </c>
      <c r="E3842" s="247" t="s">
        <v>19</v>
      </c>
      <c r="F3842" s="248" t="s">
        <v>6139</v>
      </c>
      <c r="G3842" s="246"/>
      <c r="H3842" s="249">
        <v>8.7975000000000012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192</v>
      </c>
      <c r="AU3842" s="255" t="s">
        <v>80</v>
      </c>
      <c r="AV3842" s="14" t="s">
        <v>80</v>
      </c>
      <c r="AW3842" s="14" t="s">
        <v>194</v>
      </c>
      <c r="AX3842" s="14" t="s">
        <v>71</v>
      </c>
      <c r="AY3842" s="255" t="s">
        <v>181</v>
      </c>
    </row>
    <row r="3843" s="14" customFormat="1">
      <c r="A3843" s="14"/>
      <c r="B3843" s="245"/>
      <c r="C3843" s="246"/>
      <c r="D3843" s="236" t="s">
        <v>192</v>
      </c>
      <c r="E3843" s="247" t="s">
        <v>19</v>
      </c>
      <c r="F3843" s="248" t="s">
        <v>6140</v>
      </c>
      <c r="G3843" s="246"/>
      <c r="H3843" s="249">
        <v>461.80815000000001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192</v>
      </c>
      <c r="AU3843" s="255" t="s">
        <v>80</v>
      </c>
      <c r="AV3843" s="14" t="s">
        <v>80</v>
      </c>
      <c r="AW3843" s="14" t="s">
        <v>194</v>
      </c>
      <c r="AX3843" s="14" t="s">
        <v>71</v>
      </c>
      <c r="AY3843" s="255" t="s">
        <v>181</v>
      </c>
    </row>
    <row r="3844" s="14" customFormat="1">
      <c r="A3844" s="14"/>
      <c r="B3844" s="245"/>
      <c r="C3844" s="246"/>
      <c r="D3844" s="236" t="s">
        <v>192</v>
      </c>
      <c r="E3844" s="247" t="s">
        <v>19</v>
      </c>
      <c r="F3844" s="248" t="s">
        <v>6141</v>
      </c>
      <c r="G3844" s="246"/>
      <c r="H3844" s="249">
        <v>52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192</v>
      </c>
      <c r="AU3844" s="255" t="s">
        <v>80</v>
      </c>
      <c r="AV3844" s="14" t="s">
        <v>80</v>
      </c>
      <c r="AW3844" s="14" t="s">
        <v>194</v>
      </c>
      <c r="AX3844" s="14" t="s">
        <v>71</v>
      </c>
      <c r="AY3844" s="255" t="s">
        <v>181</v>
      </c>
    </row>
    <row r="3845" s="14" customFormat="1">
      <c r="A3845" s="14"/>
      <c r="B3845" s="245"/>
      <c r="C3845" s="246"/>
      <c r="D3845" s="236" t="s">
        <v>192</v>
      </c>
      <c r="E3845" s="247" t="s">
        <v>19</v>
      </c>
      <c r="F3845" s="248" t="s">
        <v>6142</v>
      </c>
      <c r="G3845" s="246"/>
      <c r="H3845" s="249">
        <v>5.4850000000000003</v>
      </c>
      <c r="I3845" s="250"/>
      <c r="J3845" s="246"/>
      <c r="K3845" s="246"/>
      <c r="L3845" s="251"/>
      <c r="M3845" s="252"/>
      <c r="N3845" s="253"/>
      <c r="O3845" s="253"/>
      <c r="P3845" s="253"/>
      <c r="Q3845" s="253"/>
      <c r="R3845" s="253"/>
      <c r="S3845" s="253"/>
      <c r="T3845" s="25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T3845" s="255" t="s">
        <v>192</v>
      </c>
      <c r="AU3845" s="255" t="s">
        <v>80</v>
      </c>
      <c r="AV3845" s="14" t="s">
        <v>80</v>
      </c>
      <c r="AW3845" s="14" t="s">
        <v>194</v>
      </c>
      <c r="AX3845" s="14" t="s">
        <v>71</v>
      </c>
      <c r="AY3845" s="255" t="s">
        <v>181</v>
      </c>
    </row>
    <row r="3846" s="15" customFormat="1">
      <c r="A3846" s="15"/>
      <c r="B3846" s="256"/>
      <c r="C3846" s="257"/>
      <c r="D3846" s="236" t="s">
        <v>192</v>
      </c>
      <c r="E3846" s="258" t="s">
        <v>19</v>
      </c>
      <c r="F3846" s="259" t="s">
        <v>214</v>
      </c>
      <c r="G3846" s="257"/>
      <c r="H3846" s="260">
        <v>528.09064999999998</v>
      </c>
      <c r="I3846" s="261"/>
      <c r="J3846" s="257"/>
      <c r="K3846" s="257"/>
      <c r="L3846" s="262"/>
      <c r="M3846" s="263"/>
      <c r="N3846" s="264"/>
      <c r="O3846" s="264"/>
      <c r="P3846" s="264"/>
      <c r="Q3846" s="264"/>
      <c r="R3846" s="264"/>
      <c r="S3846" s="264"/>
      <c r="T3846" s="26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T3846" s="266" t="s">
        <v>192</v>
      </c>
      <c r="AU3846" s="266" t="s">
        <v>80</v>
      </c>
      <c r="AV3846" s="15" t="s">
        <v>97</v>
      </c>
      <c r="AW3846" s="15" t="s">
        <v>194</v>
      </c>
      <c r="AX3846" s="15" t="s">
        <v>71</v>
      </c>
      <c r="AY3846" s="266" t="s">
        <v>181</v>
      </c>
    </row>
    <row r="3847" s="13" customFormat="1">
      <c r="A3847" s="13"/>
      <c r="B3847" s="234"/>
      <c r="C3847" s="235"/>
      <c r="D3847" s="236" t="s">
        <v>192</v>
      </c>
      <c r="E3847" s="237" t="s">
        <v>19</v>
      </c>
      <c r="F3847" s="238" t="s">
        <v>469</v>
      </c>
      <c r="G3847" s="235"/>
      <c r="H3847" s="237" t="s">
        <v>19</v>
      </c>
      <c r="I3847" s="239"/>
      <c r="J3847" s="235"/>
      <c r="K3847" s="235"/>
      <c r="L3847" s="240"/>
      <c r="M3847" s="241"/>
      <c r="N3847" s="242"/>
      <c r="O3847" s="242"/>
      <c r="P3847" s="242"/>
      <c r="Q3847" s="242"/>
      <c r="R3847" s="242"/>
      <c r="S3847" s="242"/>
      <c r="T3847" s="24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44" t="s">
        <v>192</v>
      </c>
      <c r="AU3847" s="244" t="s">
        <v>80</v>
      </c>
      <c r="AV3847" s="13" t="s">
        <v>78</v>
      </c>
      <c r="AW3847" s="13" t="s">
        <v>194</v>
      </c>
      <c r="AX3847" s="13" t="s">
        <v>71</v>
      </c>
      <c r="AY3847" s="244" t="s">
        <v>181</v>
      </c>
    </row>
    <row r="3848" s="14" customFormat="1">
      <c r="A3848" s="14"/>
      <c r="B3848" s="245"/>
      <c r="C3848" s="246"/>
      <c r="D3848" s="236" t="s">
        <v>192</v>
      </c>
      <c r="E3848" s="247" t="s">
        <v>19</v>
      </c>
      <c r="F3848" s="248" t="s">
        <v>6143</v>
      </c>
      <c r="G3848" s="246"/>
      <c r="H3848" s="249">
        <v>509.40000000000003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192</v>
      </c>
      <c r="AU3848" s="255" t="s">
        <v>80</v>
      </c>
      <c r="AV3848" s="14" t="s">
        <v>80</v>
      </c>
      <c r="AW3848" s="14" t="s">
        <v>194</v>
      </c>
      <c r="AX3848" s="14" t="s">
        <v>71</v>
      </c>
      <c r="AY3848" s="255" t="s">
        <v>181</v>
      </c>
    </row>
    <row r="3849" s="14" customFormat="1">
      <c r="A3849" s="14"/>
      <c r="B3849" s="245"/>
      <c r="C3849" s="246"/>
      <c r="D3849" s="236" t="s">
        <v>192</v>
      </c>
      <c r="E3849" s="247" t="s">
        <v>19</v>
      </c>
      <c r="F3849" s="248" t="s">
        <v>6144</v>
      </c>
      <c r="G3849" s="246"/>
      <c r="H3849" s="249">
        <v>10.92</v>
      </c>
      <c r="I3849" s="250"/>
      <c r="J3849" s="246"/>
      <c r="K3849" s="246"/>
      <c r="L3849" s="251"/>
      <c r="M3849" s="252"/>
      <c r="N3849" s="253"/>
      <c r="O3849" s="253"/>
      <c r="P3849" s="253"/>
      <c r="Q3849" s="253"/>
      <c r="R3849" s="253"/>
      <c r="S3849" s="253"/>
      <c r="T3849" s="25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T3849" s="255" t="s">
        <v>192</v>
      </c>
      <c r="AU3849" s="255" t="s">
        <v>80</v>
      </c>
      <c r="AV3849" s="14" t="s">
        <v>80</v>
      </c>
      <c r="AW3849" s="14" t="s">
        <v>194</v>
      </c>
      <c r="AX3849" s="14" t="s">
        <v>71</v>
      </c>
      <c r="AY3849" s="255" t="s">
        <v>181</v>
      </c>
    </row>
    <row r="3850" s="15" customFormat="1">
      <c r="A3850" s="15"/>
      <c r="B3850" s="256"/>
      <c r="C3850" s="257"/>
      <c r="D3850" s="236" t="s">
        <v>192</v>
      </c>
      <c r="E3850" s="258" t="s">
        <v>19</v>
      </c>
      <c r="F3850" s="259" t="s">
        <v>214</v>
      </c>
      <c r="G3850" s="257"/>
      <c r="H3850" s="260">
        <v>520.32000000000005</v>
      </c>
      <c r="I3850" s="261"/>
      <c r="J3850" s="257"/>
      <c r="K3850" s="257"/>
      <c r="L3850" s="262"/>
      <c r="M3850" s="263"/>
      <c r="N3850" s="264"/>
      <c r="O3850" s="264"/>
      <c r="P3850" s="264"/>
      <c r="Q3850" s="264"/>
      <c r="R3850" s="264"/>
      <c r="S3850" s="264"/>
      <c r="T3850" s="26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T3850" s="266" t="s">
        <v>192</v>
      </c>
      <c r="AU3850" s="266" t="s">
        <v>80</v>
      </c>
      <c r="AV3850" s="15" t="s">
        <v>97</v>
      </c>
      <c r="AW3850" s="15" t="s">
        <v>194</v>
      </c>
      <c r="AX3850" s="15" t="s">
        <v>71</v>
      </c>
      <c r="AY3850" s="266" t="s">
        <v>181</v>
      </c>
    </row>
    <row r="3851" s="13" customFormat="1">
      <c r="A3851" s="13"/>
      <c r="B3851" s="234"/>
      <c r="C3851" s="235"/>
      <c r="D3851" s="236" t="s">
        <v>192</v>
      </c>
      <c r="E3851" s="237" t="s">
        <v>19</v>
      </c>
      <c r="F3851" s="238" t="s">
        <v>471</v>
      </c>
      <c r="G3851" s="235"/>
      <c r="H3851" s="237" t="s">
        <v>19</v>
      </c>
      <c r="I3851" s="239"/>
      <c r="J3851" s="235"/>
      <c r="K3851" s="235"/>
      <c r="L3851" s="240"/>
      <c r="M3851" s="241"/>
      <c r="N3851" s="242"/>
      <c r="O3851" s="242"/>
      <c r="P3851" s="242"/>
      <c r="Q3851" s="242"/>
      <c r="R3851" s="242"/>
      <c r="S3851" s="242"/>
      <c r="T3851" s="24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44" t="s">
        <v>192</v>
      </c>
      <c r="AU3851" s="244" t="s">
        <v>80</v>
      </c>
      <c r="AV3851" s="13" t="s">
        <v>78</v>
      </c>
      <c r="AW3851" s="13" t="s">
        <v>194</v>
      </c>
      <c r="AX3851" s="13" t="s">
        <v>71</v>
      </c>
      <c r="AY3851" s="244" t="s">
        <v>181</v>
      </c>
    </row>
    <row r="3852" s="14" customFormat="1">
      <c r="A3852" s="14"/>
      <c r="B3852" s="245"/>
      <c r="C3852" s="246"/>
      <c r="D3852" s="236" t="s">
        <v>192</v>
      </c>
      <c r="E3852" s="247" t="s">
        <v>19</v>
      </c>
      <c r="F3852" s="248" t="s">
        <v>6145</v>
      </c>
      <c r="G3852" s="246"/>
      <c r="H3852" s="249">
        <v>389.39999999999998</v>
      </c>
      <c r="I3852" s="250"/>
      <c r="J3852" s="246"/>
      <c r="K3852" s="246"/>
      <c r="L3852" s="251"/>
      <c r="M3852" s="252"/>
      <c r="N3852" s="253"/>
      <c r="O3852" s="253"/>
      <c r="P3852" s="253"/>
      <c r="Q3852" s="253"/>
      <c r="R3852" s="253"/>
      <c r="S3852" s="253"/>
      <c r="T3852" s="25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T3852" s="255" t="s">
        <v>192</v>
      </c>
      <c r="AU3852" s="255" t="s">
        <v>80</v>
      </c>
      <c r="AV3852" s="14" t="s">
        <v>80</v>
      </c>
      <c r="AW3852" s="14" t="s">
        <v>194</v>
      </c>
      <c r="AX3852" s="14" t="s">
        <v>71</v>
      </c>
      <c r="AY3852" s="255" t="s">
        <v>181</v>
      </c>
    </row>
    <row r="3853" s="15" customFormat="1">
      <c r="A3853" s="15"/>
      <c r="B3853" s="256"/>
      <c r="C3853" s="257"/>
      <c r="D3853" s="236" t="s">
        <v>192</v>
      </c>
      <c r="E3853" s="258" t="s">
        <v>19</v>
      </c>
      <c r="F3853" s="259" t="s">
        <v>214</v>
      </c>
      <c r="G3853" s="257"/>
      <c r="H3853" s="260">
        <v>389.39999999999998</v>
      </c>
      <c r="I3853" s="261"/>
      <c r="J3853" s="257"/>
      <c r="K3853" s="257"/>
      <c r="L3853" s="262"/>
      <c r="M3853" s="263"/>
      <c r="N3853" s="264"/>
      <c r="O3853" s="264"/>
      <c r="P3853" s="264"/>
      <c r="Q3853" s="264"/>
      <c r="R3853" s="264"/>
      <c r="S3853" s="264"/>
      <c r="T3853" s="26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T3853" s="266" t="s">
        <v>192</v>
      </c>
      <c r="AU3853" s="266" t="s">
        <v>80</v>
      </c>
      <c r="AV3853" s="15" t="s">
        <v>97</v>
      </c>
      <c r="AW3853" s="15" t="s">
        <v>194</v>
      </c>
      <c r="AX3853" s="15" t="s">
        <v>71</v>
      </c>
      <c r="AY3853" s="266" t="s">
        <v>181</v>
      </c>
    </row>
    <row r="3854" s="13" customFormat="1">
      <c r="A3854" s="13"/>
      <c r="B3854" s="234"/>
      <c r="C3854" s="235"/>
      <c r="D3854" s="236" t="s">
        <v>192</v>
      </c>
      <c r="E3854" s="237" t="s">
        <v>19</v>
      </c>
      <c r="F3854" s="238" t="s">
        <v>715</v>
      </c>
      <c r="G3854" s="235"/>
      <c r="H3854" s="237" t="s">
        <v>19</v>
      </c>
      <c r="I3854" s="239"/>
      <c r="J3854" s="235"/>
      <c r="K3854" s="235"/>
      <c r="L3854" s="240"/>
      <c r="M3854" s="241"/>
      <c r="N3854" s="242"/>
      <c r="O3854" s="242"/>
      <c r="P3854" s="242"/>
      <c r="Q3854" s="242"/>
      <c r="R3854" s="242"/>
      <c r="S3854" s="242"/>
      <c r="T3854" s="24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4" t="s">
        <v>192</v>
      </c>
      <c r="AU3854" s="244" t="s">
        <v>80</v>
      </c>
      <c r="AV3854" s="13" t="s">
        <v>78</v>
      </c>
      <c r="AW3854" s="13" t="s">
        <v>194</v>
      </c>
      <c r="AX3854" s="13" t="s">
        <v>71</v>
      </c>
      <c r="AY3854" s="244" t="s">
        <v>181</v>
      </c>
    </row>
    <row r="3855" s="14" customFormat="1">
      <c r="A3855" s="14"/>
      <c r="B3855" s="245"/>
      <c r="C3855" s="246"/>
      <c r="D3855" s="236" t="s">
        <v>192</v>
      </c>
      <c r="E3855" s="247" t="s">
        <v>19</v>
      </c>
      <c r="F3855" s="248" t="s">
        <v>6146</v>
      </c>
      <c r="G3855" s="246"/>
      <c r="H3855" s="249">
        <v>57.899999999999999</v>
      </c>
      <c r="I3855" s="250"/>
      <c r="J3855" s="246"/>
      <c r="K3855" s="246"/>
      <c r="L3855" s="251"/>
      <c r="M3855" s="252"/>
      <c r="N3855" s="253"/>
      <c r="O3855" s="253"/>
      <c r="P3855" s="253"/>
      <c r="Q3855" s="253"/>
      <c r="R3855" s="253"/>
      <c r="S3855" s="253"/>
      <c r="T3855" s="25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5" t="s">
        <v>192</v>
      </c>
      <c r="AU3855" s="255" t="s">
        <v>80</v>
      </c>
      <c r="AV3855" s="14" t="s">
        <v>80</v>
      </c>
      <c r="AW3855" s="14" t="s">
        <v>194</v>
      </c>
      <c r="AX3855" s="14" t="s">
        <v>71</v>
      </c>
      <c r="AY3855" s="255" t="s">
        <v>181</v>
      </c>
    </row>
    <row r="3856" s="15" customFormat="1">
      <c r="A3856" s="15"/>
      <c r="B3856" s="256"/>
      <c r="C3856" s="257"/>
      <c r="D3856" s="236" t="s">
        <v>192</v>
      </c>
      <c r="E3856" s="258" t="s">
        <v>19</v>
      </c>
      <c r="F3856" s="259" t="s">
        <v>214</v>
      </c>
      <c r="G3856" s="257"/>
      <c r="H3856" s="260">
        <v>57.899999999999999</v>
      </c>
      <c r="I3856" s="261"/>
      <c r="J3856" s="257"/>
      <c r="K3856" s="257"/>
      <c r="L3856" s="262"/>
      <c r="M3856" s="263"/>
      <c r="N3856" s="264"/>
      <c r="O3856" s="264"/>
      <c r="P3856" s="264"/>
      <c r="Q3856" s="264"/>
      <c r="R3856" s="264"/>
      <c r="S3856" s="264"/>
      <c r="T3856" s="26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T3856" s="266" t="s">
        <v>192</v>
      </c>
      <c r="AU3856" s="266" t="s">
        <v>80</v>
      </c>
      <c r="AV3856" s="15" t="s">
        <v>97</v>
      </c>
      <c r="AW3856" s="15" t="s">
        <v>194</v>
      </c>
      <c r="AX3856" s="15" t="s">
        <v>71</v>
      </c>
      <c r="AY3856" s="266" t="s">
        <v>181</v>
      </c>
    </row>
    <row r="3857" s="13" customFormat="1">
      <c r="A3857" s="13"/>
      <c r="B3857" s="234"/>
      <c r="C3857" s="235"/>
      <c r="D3857" s="236" t="s">
        <v>192</v>
      </c>
      <c r="E3857" s="237" t="s">
        <v>19</v>
      </c>
      <c r="F3857" s="238" t="s">
        <v>215</v>
      </c>
      <c r="G3857" s="235"/>
      <c r="H3857" s="237" t="s">
        <v>19</v>
      </c>
      <c r="I3857" s="239"/>
      <c r="J3857" s="235"/>
      <c r="K3857" s="235"/>
      <c r="L3857" s="240"/>
      <c r="M3857" s="241"/>
      <c r="N3857" s="242"/>
      <c r="O3857" s="242"/>
      <c r="P3857" s="242"/>
      <c r="Q3857" s="242"/>
      <c r="R3857" s="242"/>
      <c r="S3857" s="242"/>
      <c r="T3857" s="24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44" t="s">
        <v>192</v>
      </c>
      <c r="AU3857" s="244" t="s">
        <v>80</v>
      </c>
      <c r="AV3857" s="13" t="s">
        <v>78</v>
      </c>
      <c r="AW3857" s="13" t="s">
        <v>194</v>
      </c>
      <c r="AX3857" s="13" t="s">
        <v>71</v>
      </c>
      <c r="AY3857" s="244" t="s">
        <v>181</v>
      </c>
    </row>
    <row r="3858" s="14" customFormat="1">
      <c r="A3858" s="14"/>
      <c r="B3858" s="245"/>
      <c r="C3858" s="246"/>
      <c r="D3858" s="236" t="s">
        <v>192</v>
      </c>
      <c r="E3858" s="247" t="s">
        <v>19</v>
      </c>
      <c r="F3858" s="248" t="s">
        <v>6147</v>
      </c>
      <c r="G3858" s="246"/>
      <c r="H3858" s="249">
        <v>53.100000000000001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192</v>
      </c>
      <c r="AU3858" s="255" t="s">
        <v>80</v>
      </c>
      <c r="AV3858" s="14" t="s">
        <v>80</v>
      </c>
      <c r="AW3858" s="14" t="s">
        <v>194</v>
      </c>
      <c r="AX3858" s="14" t="s">
        <v>71</v>
      </c>
      <c r="AY3858" s="255" t="s">
        <v>181</v>
      </c>
    </row>
    <row r="3859" s="14" customFormat="1">
      <c r="A3859" s="14"/>
      <c r="B3859" s="245"/>
      <c r="C3859" s="246"/>
      <c r="D3859" s="236" t="s">
        <v>192</v>
      </c>
      <c r="E3859" s="247" t="s">
        <v>19</v>
      </c>
      <c r="F3859" s="248" t="s">
        <v>6148</v>
      </c>
      <c r="G3859" s="246"/>
      <c r="H3859" s="249">
        <v>6.5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192</v>
      </c>
      <c r="AU3859" s="255" t="s">
        <v>80</v>
      </c>
      <c r="AV3859" s="14" t="s">
        <v>80</v>
      </c>
      <c r="AW3859" s="14" t="s">
        <v>194</v>
      </c>
      <c r="AX3859" s="14" t="s">
        <v>71</v>
      </c>
      <c r="AY3859" s="255" t="s">
        <v>181</v>
      </c>
    </row>
    <row r="3860" s="14" customFormat="1">
      <c r="A3860" s="14"/>
      <c r="B3860" s="245"/>
      <c r="C3860" s="246"/>
      <c r="D3860" s="236" t="s">
        <v>192</v>
      </c>
      <c r="E3860" s="247" t="s">
        <v>19</v>
      </c>
      <c r="F3860" s="248" t="s">
        <v>6149</v>
      </c>
      <c r="G3860" s="246"/>
      <c r="H3860" s="249">
        <v>177.5</v>
      </c>
      <c r="I3860" s="250"/>
      <c r="J3860" s="246"/>
      <c r="K3860" s="246"/>
      <c r="L3860" s="251"/>
      <c r="M3860" s="252"/>
      <c r="N3860" s="253"/>
      <c r="O3860" s="253"/>
      <c r="P3860" s="253"/>
      <c r="Q3860" s="253"/>
      <c r="R3860" s="253"/>
      <c r="S3860" s="253"/>
      <c r="T3860" s="25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5" t="s">
        <v>192</v>
      </c>
      <c r="AU3860" s="255" t="s">
        <v>80</v>
      </c>
      <c r="AV3860" s="14" t="s">
        <v>80</v>
      </c>
      <c r="AW3860" s="14" t="s">
        <v>194</v>
      </c>
      <c r="AX3860" s="14" t="s">
        <v>71</v>
      </c>
      <c r="AY3860" s="255" t="s">
        <v>181</v>
      </c>
    </row>
    <row r="3861" s="15" customFormat="1">
      <c r="A3861" s="15"/>
      <c r="B3861" s="256"/>
      <c r="C3861" s="257"/>
      <c r="D3861" s="236" t="s">
        <v>192</v>
      </c>
      <c r="E3861" s="258" t="s">
        <v>19</v>
      </c>
      <c r="F3861" s="259" t="s">
        <v>214</v>
      </c>
      <c r="G3861" s="257"/>
      <c r="H3861" s="260">
        <v>237.09999999999999</v>
      </c>
      <c r="I3861" s="261"/>
      <c r="J3861" s="257"/>
      <c r="K3861" s="257"/>
      <c r="L3861" s="262"/>
      <c r="M3861" s="263"/>
      <c r="N3861" s="264"/>
      <c r="O3861" s="264"/>
      <c r="P3861" s="264"/>
      <c r="Q3861" s="264"/>
      <c r="R3861" s="264"/>
      <c r="S3861" s="264"/>
      <c r="T3861" s="26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T3861" s="266" t="s">
        <v>192</v>
      </c>
      <c r="AU3861" s="266" t="s">
        <v>80</v>
      </c>
      <c r="AV3861" s="15" t="s">
        <v>97</v>
      </c>
      <c r="AW3861" s="15" t="s">
        <v>194</v>
      </c>
      <c r="AX3861" s="15" t="s">
        <v>71</v>
      </c>
      <c r="AY3861" s="266" t="s">
        <v>181</v>
      </c>
    </row>
    <row r="3862" s="13" customFormat="1">
      <c r="A3862" s="13"/>
      <c r="B3862" s="234"/>
      <c r="C3862" s="235"/>
      <c r="D3862" s="236" t="s">
        <v>192</v>
      </c>
      <c r="E3862" s="237" t="s">
        <v>19</v>
      </c>
      <c r="F3862" s="238" t="s">
        <v>217</v>
      </c>
      <c r="G3862" s="235"/>
      <c r="H3862" s="237" t="s">
        <v>19</v>
      </c>
      <c r="I3862" s="239"/>
      <c r="J3862" s="235"/>
      <c r="K3862" s="235"/>
      <c r="L3862" s="240"/>
      <c r="M3862" s="241"/>
      <c r="N3862" s="242"/>
      <c r="O3862" s="242"/>
      <c r="P3862" s="242"/>
      <c r="Q3862" s="242"/>
      <c r="R3862" s="242"/>
      <c r="S3862" s="242"/>
      <c r="T3862" s="24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44" t="s">
        <v>192</v>
      </c>
      <c r="AU3862" s="244" t="s">
        <v>80</v>
      </c>
      <c r="AV3862" s="13" t="s">
        <v>78</v>
      </c>
      <c r="AW3862" s="13" t="s">
        <v>194</v>
      </c>
      <c r="AX3862" s="13" t="s">
        <v>71</v>
      </c>
      <c r="AY3862" s="244" t="s">
        <v>181</v>
      </c>
    </row>
    <row r="3863" s="14" customFormat="1">
      <c r="A3863" s="14"/>
      <c r="B3863" s="245"/>
      <c r="C3863" s="246"/>
      <c r="D3863" s="236" t="s">
        <v>192</v>
      </c>
      <c r="E3863" s="247" t="s">
        <v>19</v>
      </c>
      <c r="F3863" s="248" t="s">
        <v>6150</v>
      </c>
      <c r="G3863" s="246"/>
      <c r="H3863" s="249">
        <v>62.200000000000003</v>
      </c>
      <c r="I3863" s="250"/>
      <c r="J3863" s="246"/>
      <c r="K3863" s="246"/>
      <c r="L3863" s="251"/>
      <c r="M3863" s="252"/>
      <c r="N3863" s="253"/>
      <c r="O3863" s="253"/>
      <c r="P3863" s="253"/>
      <c r="Q3863" s="253"/>
      <c r="R3863" s="253"/>
      <c r="S3863" s="253"/>
      <c r="T3863" s="25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5" t="s">
        <v>192</v>
      </c>
      <c r="AU3863" s="255" t="s">
        <v>80</v>
      </c>
      <c r="AV3863" s="14" t="s">
        <v>80</v>
      </c>
      <c r="AW3863" s="14" t="s">
        <v>194</v>
      </c>
      <c r="AX3863" s="14" t="s">
        <v>71</v>
      </c>
      <c r="AY3863" s="255" t="s">
        <v>181</v>
      </c>
    </row>
    <row r="3864" s="14" customFormat="1">
      <c r="A3864" s="14"/>
      <c r="B3864" s="245"/>
      <c r="C3864" s="246"/>
      <c r="D3864" s="236" t="s">
        <v>192</v>
      </c>
      <c r="E3864" s="247" t="s">
        <v>19</v>
      </c>
      <c r="F3864" s="248" t="s">
        <v>6151</v>
      </c>
      <c r="G3864" s="246"/>
      <c r="H3864" s="249">
        <v>36</v>
      </c>
      <c r="I3864" s="250"/>
      <c r="J3864" s="246"/>
      <c r="K3864" s="246"/>
      <c r="L3864" s="251"/>
      <c r="M3864" s="252"/>
      <c r="N3864" s="253"/>
      <c r="O3864" s="253"/>
      <c r="P3864" s="253"/>
      <c r="Q3864" s="253"/>
      <c r="R3864" s="253"/>
      <c r="S3864" s="253"/>
      <c r="T3864" s="25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5" t="s">
        <v>192</v>
      </c>
      <c r="AU3864" s="255" t="s">
        <v>80</v>
      </c>
      <c r="AV3864" s="14" t="s">
        <v>80</v>
      </c>
      <c r="AW3864" s="14" t="s">
        <v>194</v>
      </c>
      <c r="AX3864" s="14" t="s">
        <v>71</v>
      </c>
      <c r="AY3864" s="255" t="s">
        <v>181</v>
      </c>
    </row>
    <row r="3865" s="15" customFormat="1">
      <c r="A3865" s="15"/>
      <c r="B3865" s="256"/>
      <c r="C3865" s="257"/>
      <c r="D3865" s="236" t="s">
        <v>192</v>
      </c>
      <c r="E3865" s="258" t="s">
        <v>19</v>
      </c>
      <c r="F3865" s="259" t="s">
        <v>214</v>
      </c>
      <c r="G3865" s="257"/>
      <c r="H3865" s="260">
        <v>98.200000000000003</v>
      </c>
      <c r="I3865" s="261"/>
      <c r="J3865" s="257"/>
      <c r="K3865" s="257"/>
      <c r="L3865" s="262"/>
      <c r="M3865" s="263"/>
      <c r="N3865" s="264"/>
      <c r="O3865" s="264"/>
      <c r="P3865" s="264"/>
      <c r="Q3865" s="264"/>
      <c r="R3865" s="264"/>
      <c r="S3865" s="264"/>
      <c r="T3865" s="26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T3865" s="266" t="s">
        <v>192</v>
      </c>
      <c r="AU3865" s="266" t="s">
        <v>80</v>
      </c>
      <c r="AV3865" s="15" t="s">
        <v>97</v>
      </c>
      <c r="AW3865" s="15" t="s">
        <v>194</v>
      </c>
      <c r="AX3865" s="15" t="s">
        <v>71</v>
      </c>
      <c r="AY3865" s="266" t="s">
        <v>181</v>
      </c>
    </row>
    <row r="3866" s="16" customFormat="1">
      <c r="A3866" s="16"/>
      <c r="B3866" s="267"/>
      <c r="C3866" s="268"/>
      <c r="D3866" s="236" t="s">
        <v>192</v>
      </c>
      <c r="E3866" s="269" t="s">
        <v>19</v>
      </c>
      <c r="F3866" s="270" t="s">
        <v>220</v>
      </c>
      <c r="G3866" s="268"/>
      <c r="H3866" s="271">
        <v>1831.0106499999999</v>
      </c>
      <c r="I3866" s="272"/>
      <c r="J3866" s="268"/>
      <c r="K3866" s="268"/>
      <c r="L3866" s="273"/>
      <c r="M3866" s="274"/>
      <c r="N3866" s="275"/>
      <c r="O3866" s="275"/>
      <c r="P3866" s="275"/>
      <c r="Q3866" s="275"/>
      <c r="R3866" s="275"/>
      <c r="S3866" s="275"/>
      <c r="T3866" s="27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T3866" s="277" t="s">
        <v>192</v>
      </c>
      <c r="AU3866" s="277" t="s">
        <v>80</v>
      </c>
      <c r="AV3866" s="16" t="s">
        <v>188</v>
      </c>
      <c r="AW3866" s="16" t="s">
        <v>194</v>
      </c>
      <c r="AX3866" s="16" t="s">
        <v>78</v>
      </c>
      <c r="AY3866" s="277" t="s">
        <v>181</v>
      </c>
    </row>
    <row r="3867" s="2" customFormat="1" ht="24.15" customHeight="1">
      <c r="A3867" s="41"/>
      <c r="B3867" s="42"/>
      <c r="C3867" s="216" t="s">
        <v>6152</v>
      </c>
      <c r="D3867" s="216" t="s">
        <v>183</v>
      </c>
      <c r="E3867" s="217" t="s">
        <v>6153</v>
      </c>
      <c r="F3867" s="218" t="s">
        <v>6154</v>
      </c>
      <c r="G3867" s="219" t="s">
        <v>420</v>
      </c>
      <c r="H3867" s="220">
        <v>1</v>
      </c>
      <c r="I3867" s="221"/>
      <c r="J3867" s="222">
        <f>ROUND(I3867*H3867,2)</f>
        <v>0</v>
      </c>
      <c r="K3867" s="218" t="s">
        <v>19</v>
      </c>
      <c r="L3867" s="47"/>
      <c r="M3867" s="223" t="s">
        <v>19</v>
      </c>
      <c r="N3867" s="224" t="s">
        <v>42</v>
      </c>
      <c r="O3867" s="87"/>
      <c r="P3867" s="225">
        <f>O3867*H3867</f>
        <v>0</v>
      </c>
      <c r="Q3867" s="225">
        <v>0.01</v>
      </c>
      <c r="R3867" s="225">
        <f>Q3867*H3867</f>
        <v>0.01</v>
      </c>
      <c r="S3867" s="225">
        <v>0</v>
      </c>
      <c r="T3867" s="226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7" t="s">
        <v>308</v>
      </c>
      <c r="AT3867" s="227" t="s">
        <v>183</v>
      </c>
      <c r="AU3867" s="227" t="s">
        <v>80</v>
      </c>
      <c r="AY3867" s="20" t="s">
        <v>181</v>
      </c>
      <c r="BE3867" s="228">
        <f>IF(N3867="základní",J3867,0)</f>
        <v>0</v>
      </c>
      <c r="BF3867" s="228">
        <f>IF(N3867="snížená",J3867,0)</f>
        <v>0</v>
      </c>
      <c r="BG3867" s="228">
        <f>IF(N3867="zákl. přenesená",J3867,0)</f>
        <v>0</v>
      </c>
      <c r="BH3867" s="228">
        <f>IF(N3867="sníž. přenesená",J3867,0)</f>
        <v>0</v>
      </c>
      <c r="BI3867" s="228">
        <f>IF(N3867="nulová",J3867,0)</f>
        <v>0</v>
      </c>
      <c r="BJ3867" s="20" t="s">
        <v>78</v>
      </c>
      <c r="BK3867" s="228">
        <f>ROUND(I3867*H3867,2)</f>
        <v>0</v>
      </c>
      <c r="BL3867" s="20" t="s">
        <v>308</v>
      </c>
      <c r="BM3867" s="227" t="s">
        <v>6155</v>
      </c>
    </row>
    <row r="3868" s="2" customFormat="1" ht="24.15" customHeight="1">
      <c r="A3868" s="41"/>
      <c r="B3868" s="42"/>
      <c r="C3868" s="278" t="s">
        <v>6156</v>
      </c>
      <c r="D3868" s="278" t="s">
        <v>296</v>
      </c>
      <c r="E3868" s="279" t="s">
        <v>6021</v>
      </c>
      <c r="F3868" s="280" t="s">
        <v>6022</v>
      </c>
      <c r="G3868" s="281" t="s">
        <v>283</v>
      </c>
      <c r="H3868" s="282">
        <v>2014.7059999999999</v>
      </c>
      <c r="I3868" s="283"/>
      <c r="J3868" s="284">
        <f>ROUND(I3868*H3868,2)</f>
        <v>0</v>
      </c>
      <c r="K3868" s="280" t="s">
        <v>187</v>
      </c>
      <c r="L3868" s="285"/>
      <c r="M3868" s="286" t="s">
        <v>19</v>
      </c>
      <c r="N3868" s="287" t="s">
        <v>42</v>
      </c>
      <c r="O3868" s="87"/>
      <c r="P3868" s="225">
        <f>O3868*H3868</f>
        <v>0</v>
      </c>
      <c r="Q3868" s="225">
        <v>0.021999999999999999</v>
      </c>
      <c r="R3868" s="225">
        <f>Q3868*H3868</f>
        <v>44.323531999999993</v>
      </c>
      <c r="S3868" s="225">
        <v>0</v>
      </c>
      <c r="T3868" s="226">
        <f>S3868*H3868</f>
        <v>0</v>
      </c>
      <c r="U3868" s="41"/>
      <c r="V3868" s="41"/>
      <c r="W3868" s="41"/>
      <c r="X3868" s="41"/>
      <c r="Y3868" s="41"/>
      <c r="Z3868" s="41"/>
      <c r="AA3868" s="41"/>
      <c r="AB3868" s="41"/>
      <c r="AC3868" s="41"/>
      <c r="AD3868" s="41"/>
      <c r="AE3868" s="41"/>
      <c r="AR3868" s="227" t="s">
        <v>410</v>
      </c>
      <c r="AT3868" s="227" t="s">
        <v>296</v>
      </c>
      <c r="AU3868" s="227" t="s">
        <v>80</v>
      </c>
      <c r="AY3868" s="20" t="s">
        <v>181</v>
      </c>
      <c r="BE3868" s="228">
        <f>IF(N3868="základní",J3868,0)</f>
        <v>0</v>
      </c>
      <c r="BF3868" s="228">
        <f>IF(N3868="snížená",J3868,0)</f>
        <v>0</v>
      </c>
      <c r="BG3868" s="228">
        <f>IF(N3868="zákl. přenesená",J3868,0)</f>
        <v>0</v>
      </c>
      <c r="BH3868" s="228">
        <f>IF(N3868="sníž. přenesená",J3868,0)</f>
        <v>0</v>
      </c>
      <c r="BI3868" s="228">
        <f>IF(N3868="nulová",J3868,0)</f>
        <v>0</v>
      </c>
      <c r="BJ3868" s="20" t="s">
        <v>78</v>
      </c>
      <c r="BK3868" s="228">
        <f>ROUND(I3868*H3868,2)</f>
        <v>0</v>
      </c>
      <c r="BL3868" s="20" t="s">
        <v>308</v>
      </c>
      <c r="BM3868" s="227" t="s">
        <v>6157</v>
      </c>
    </row>
    <row r="3869" s="14" customFormat="1">
      <c r="A3869" s="14"/>
      <c r="B3869" s="245"/>
      <c r="C3869" s="246"/>
      <c r="D3869" s="236" t="s">
        <v>192</v>
      </c>
      <c r="E3869" s="247" t="s">
        <v>19</v>
      </c>
      <c r="F3869" s="248" t="s">
        <v>6158</v>
      </c>
      <c r="G3869" s="246"/>
      <c r="H3869" s="249">
        <v>1831.5509999999999</v>
      </c>
      <c r="I3869" s="250"/>
      <c r="J3869" s="246"/>
      <c r="K3869" s="246"/>
      <c r="L3869" s="251"/>
      <c r="M3869" s="252"/>
      <c r="N3869" s="253"/>
      <c r="O3869" s="253"/>
      <c r="P3869" s="253"/>
      <c r="Q3869" s="253"/>
      <c r="R3869" s="253"/>
      <c r="S3869" s="253"/>
      <c r="T3869" s="25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55" t="s">
        <v>192</v>
      </c>
      <c r="AU3869" s="255" t="s">
        <v>80</v>
      </c>
      <c r="AV3869" s="14" t="s">
        <v>80</v>
      </c>
      <c r="AW3869" s="14" t="s">
        <v>194</v>
      </c>
      <c r="AX3869" s="14" t="s">
        <v>71</v>
      </c>
      <c r="AY3869" s="255" t="s">
        <v>181</v>
      </c>
    </row>
    <row r="3870" s="14" customFormat="1">
      <c r="A3870" s="14"/>
      <c r="B3870" s="245"/>
      <c r="C3870" s="246"/>
      <c r="D3870" s="236" t="s">
        <v>192</v>
      </c>
      <c r="E3870" s="246"/>
      <c r="F3870" s="248" t="s">
        <v>6159</v>
      </c>
      <c r="G3870" s="246"/>
      <c r="H3870" s="249">
        <v>2014.7059999999999</v>
      </c>
      <c r="I3870" s="250"/>
      <c r="J3870" s="246"/>
      <c r="K3870" s="246"/>
      <c r="L3870" s="251"/>
      <c r="M3870" s="252"/>
      <c r="N3870" s="253"/>
      <c r="O3870" s="253"/>
      <c r="P3870" s="253"/>
      <c r="Q3870" s="253"/>
      <c r="R3870" s="253"/>
      <c r="S3870" s="253"/>
      <c r="T3870" s="25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55" t="s">
        <v>192</v>
      </c>
      <c r="AU3870" s="255" t="s">
        <v>80</v>
      </c>
      <c r="AV3870" s="14" t="s">
        <v>80</v>
      </c>
      <c r="AW3870" s="14" t="s">
        <v>4</v>
      </c>
      <c r="AX3870" s="14" t="s">
        <v>78</v>
      </c>
      <c r="AY3870" s="255" t="s">
        <v>181</v>
      </c>
    </row>
    <row r="3871" s="2" customFormat="1" ht="37.8" customHeight="1">
      <c r="A3871" s="41"/>
      <c r="B3871" s="42"/>
      <c r="C3871" s="216" t="s">
        <v>6160</v>
      </c>
      <c r="D3871" s="216" t="s">
        <v>183</v>
      </c>
      <c r="E3871" s="217" t="s">
        <v>6161</v>
      </c>
      <c r="F3871" s="218" t="s">
        <v>6162</v>
      </c>
      <c r="G3871" s="219" t="s">
        <v>283</v>
      </c>
      <c r="H3871" s="220">
        <v>109.691</v>
      </c>
      <c r="I3871" s="221"/>
      <c r="J3871" s="222">
        <f>ROUND(I3871*H3871,2)</f>
        <v>0</v>
      </c>
      <c r="K3871" s="218" t="s">
        <v>187</v>
      </c>
      <c r="L3871" s="47"/>
      <c r="M3871" s="223" t="s">
        <v>19</v>
      </c>
      <c r="N3871" s="224" t="s">
        <v>42</v>
      </c>
      <c r="O3871" s="87"/>
      <c r="P3871" s="225">
        <f>O3871*H3871</f>
        <v>0</v>
      </c>
      <c r="Q3871" s="225">
        <v>0</v>
      </c>
      <c r="R3871" s="225">
        <f>Q3871*H3871</f>
        <v>0</v>
      </c>
      <c r="S3871" s="225">
        <v>0</v>
      </c>
      <c r="T3871" s="226">
        <f>S3871*H3871</f>
        <v>0</v>
      </c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R3871" s="227" t="s">
        <v>308</v>
      </c>
      <c r="AT3871" s="227" t="s">
        <v>183</v>
      </c>
      <c r="AU3871" s="227" t="s">
        <v>80</v>
      </c>
      <c r="AY3871" s="20" t="s">
        <v>181</v>
      </c>
      <c r="BE3871" s="228">
        <f>IF(N3871="základní",J3871,0)</f>
        <v>0</v>
      </c>
      <c r="BF3871" s="228">
        <f>IF(N3871="snížená",J3871,0)</f>
        <v>0</v>
      </c>
      <c r="BG3871" s="228">
        <f>IF(N3871="zákl. přenesená",J3871,0)</f>
        <v>0</v>
      </c>
      <c r="BH3871" s="228">
        <f>IF(N3871="sníž. přenesená",J3871,0)</f>
        <v>0</v>
      </c>
      <c r="BI3871" s="228">
        <f>IF(N3871="nulová",J3871,0)</f>
        <v>0</v>
      </c>
      <c r="BJ3871" s="20" t="s">
        <v>78</v>
      </c>
      <c r="BK3871" s="228">
        <f>ROUND(I3871*H3871,2)</f>
        <v>0</v>
      </c>
      <c r="BL3871" s="20" t="s">
        <v>308</v>
      </c>
      <c r="BM3871" s="227" t="s">
        <v>6163</v>
      </c>
    </row>
    <row r="3872" s="2" customFormat="1">
      <c r="A3872" s="41"/>
      <c r="B3872" s="42"/>
      <c r="C3872" s="43"/>
      <c r="D3872" s="229" t="s">
        <v>190</v>
      </c>
      <c r="E3872" s="43"/>
      <c r="F3872" s="230" t="s">
        <v>6164</v>
      </c>
      <c r="G3872" s="43"/>
      <c r="H3872" s="43"/>
      <c r="I3872" s="231"/>
      <c r="J3872" s="43"/>
      <c r="K3872" s="43"/>
      <c r="L3872" s="47"/>
      <c r="M3872" s="232"/>
      <c r="N3872" s="233"/>
      <c r="O3872" s="87"/>
      <c r="P3872" s="87"/>
      <c r="Q3872" s="87"/>
      <c r="R3872" s="87"/>
      <c r="S3872" s="87"/>
      <c r="T3872" s="88"/>
      <c r="U3872" s="41"/>
      <c r="V3872" s="41"/>
      <c r="W3872" s="41"/>
      <c r="X3872" s="41"/>
      <c r="Y3872" s="41"/>
      <c r="Z3872" s="41"/>
      <c r="AA3872" s="41"/>
      <c r="AB3872" s="41"/>
      <c r="AC3872" s="41"/>
      <c r="AD3872" s="41"/>
      <c r="AE3872" s="41"/>
      <c r="AT3872" s="20" t="s">
        <v>190</v>
      </c>
      <c r="AU3872" s="20" t="s">
        <v>80</v>
      </c>
    </row>
    <row r="3873" s="13" customFormat="1">
      <c r="A3873" s="13"/>
      <c r="B3873" s="234"/>
      <c r="C3873" s="235"/>
      <c r="D3873" s="236" t="s">
        <v>192</v>
      </c>
      <c r="E3873" s="237" t="s">
        <v>19</v>
      </c>
      <c r="F3873" s="238" t="s">
        <v>204</v>
      </c>
      <c r="G3873" s="235"/>
      <c r="H3873" s="237" t="s">
        <v>19</v>
      </c>
      <c r="I3873" s="239"/>
      <c r="J3873" s="235"/>
      <c r="K3873" s="235"/>
      <c r="L3873" s="240"/>
      <c r="M3873" s="241"/>
      <c r="N3873" s="242"/>
      <c r="O3873" s="242"/>
      <c r="P3873" s="242"/>
      <c r="Q3873" s="242"/>
      <c r="R3873" s="242"/>
      <c r="S3873" s="242"/>
      <c r="T3873" s="24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T3873" s="244" t="s">
        <v>192</v>
      </c>
      <c r="AU3873" s="244" t="s">
        <v>80</v>
      </c>
      <c r="AV3873" s="13" t="s">
        <v>78</v>
      </c>
      <c r="AW3873" s="13" t="s">
        <v>194</v>
      </c>
      <c r="AX3873" s="13" t="s">
        <v>71</v>
      </c>
      <c r="AY3873" s="244" t="s">
        <v>181</v>
      </c>
    </row>
    <row r="3874" s="14" customFormat="1">
      <c r="A3874" s="14"/>
      <c r="B3874" s="245"/>
      <c r="C3874" s="246"/>
      <c r="D3874" s="236" t="s">
        <v>192</v>
      </c>
      <c r="E3874" s="247" t="s">
        <v>19</v>
      </c>
      <c r="F3874" s="248" t="s">
        <v>6165</v>
      </c>
      <c r="G3874" s="246"/>
      <c r="H3874" s="249">
        <v>24.100000000000001</v>
      </c>
      <c r="I3874" s="250"/>
      <c r="J3874" s="246"/>
      <c r="K3874" s="246"/>
      <c r="L3874" s="251"/>
      <c r="M3874" s="252"/>
      <c r="N3874" s="253"/>
      <c r="O3874" s="253"/>
      <c r="P3874" s="253"/>
      <c r="Q3874" s="253"/>
      <c r="R3874" s="253"/>
      <c r="S3874" s="253"/>
      <c r="T3874" s="25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5" t="s">
        <v>192</v>
      </c>
      <c r="AU3874" s="255" t="s">
        <v>80</v>
      </c>
      <c r="AV3874" s="14" t="s">
        <v>80</v>
      </c>
      <c r="AW3874" s="14" t="s">
        <v>194</v>
      </c>
      <c r="AX3874" s="14" t="s">
        <v>71</v>
      </c>
      <c r="AY3874" s="255" t="s">
        <v>181</v>
      </c>
    </row>
    <row r="3875" s="14" customFormat="1">
      <c r="A3875" s="14"/>
      <c r="B3875" s="245"/>
      <c r="C3875" s="246"/>
      <c r="D3875" s="236" t="s">
        <v>192</v>
      </c>
      <c r="E3875" s="247" t="s">
        <v>19</v>
      </c>
      <c r="F3875" s="248" t="s">
        <v>6166</v>
      </c>
      <c r="G3875" s="246"/>
      <c r="H3875" s="249">
        <v>21.699999999999999</v>
      </c>
      <c r="I3875" s="250"/>
      <c r="J3875" s="246"/>
      <c r="K3875" s="246"/>
      <c r="L3875" s="251"/>
      <c r="M3875" s="252"/>
      <c r="N3875" s="253"/>
      <c r="O3875" s="253"/>
      <c r="P3875" s="253"/>
      <c r="Q3875" s="253"/>
      <c r="R3875" s="253"/>
      <c r="S3875" s="253"/>
      <c r="T3875" s="25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5" t="s">
        <v>192</v>
      </c>
      <c r="AU3875" s="255" t="s">
        <v>80</v>
      </c>
      <c r="AV3875" s="14" t="s">
        <v>80</v>
      </c>
      <c r="AW3875" s="14" t="s">
        <v>194</v>
      </c>
      <c r="AX3875" s="14" t="s">
        <v>71</v>
      </c>
      <c r="AY3875" s="255" t="s">
        <v>181</v>
      </c>
    </row>
    <row r="3876" s="14" customFormat="1">
      <c r="A3876" s="14"/>
      <c r="B3876" s="245"/>
      <c r="C3876" s="246"/>
      <c r="D3876" s="236" t="s">
        <v>192</v>
      </c>
      <c r="E3876" s="247" t="s">
        <v>19</v>
      </c>
      <c r="F3876" s="248" t="s">
        <v>6167</v>
      </c>
      <c r="G3876" s="246"/>
      <c r="H3876" s="249">
        <v>12.9</v>
      </c>
      <c r="I3876" s="250"/>
      <c r="J3876" s="246"/>
      <c r="K3876" s="246"/>
      <c r="L3876" s="251"/>
      <c r="M3876" s="252"/>
      <c r="N3876" s="253"/>
      <c r="O3876" s="253"/>
      <c r="P3876" s="253"/>
      <c r="Q3876" s="253"/>
      <c r="R3876" s="253"/>
      <c r="S3876" s="253"/>
      <c r="T3876" s="25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5" t="s">
        <v>192</v>
      </c>
      <c r="AU3876" s="255" t="s">
        <v>80</v>
      </c>
      <c r="AV3876" s="14" t="s">
        <v>80</v>
      </c>
      <c r="AW3876" s="14" t="s">
        <v>194</v>
      </c>
      <c r="AX3876" s="14" t="s">
        <v>71</v>
      </c>
      <c r="AY3876" s="255" t="s">
        <v>181</v>
      </c>
    </row>
    <row r="3877" s="14" customFormat="1">
      <c r="A3877" s="14"/>
      <c r="B3877" s="245"/>
      <c r="C3877" s="246"/>
      <c r="D3877" s="236" t="s">
        <v>192</v>
      </c>
      <c r="E3877" s="247" t="s">
        <v>19</v>
      </c>
      <c r="F3877" s="248" t="s">
        <v>6168</v>
      </c>
      <c r="G3877" s="246"/>
      <c r="H3877" s="249">
        <v>12.806000000000001</v>
      </c>
      <c r="I3877" s="250"/>
      <c r="J3877" s="246"/>
      <c r="K3877" s="246"/>
      <c r="L3877" s="251"/>
      <c r="M3877" s="252"/>
      <c r="N3877" s="253"/>
      <c r="O3877" s="253"/>
      <c r="P3877" s="253"/>
      <c r="Q3877" s="253"/>
      <c r="R3877" s="253"/>
      <c r="S3877" s="253"/>
      <c r="T3877" s="25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5" t="s">
        <v>192</v>
      </c>
      <c r="AU3877" s="255" t="s">
        <v>80</v>
      </c>
      <c r="AV3877" s="14" t="s">
        <v>80</v>
      </c>
      <c r="AW3877" s="14" t="s">
        <v>194</v>
      </c>
      <c r="AX3877" s="14" t="s">
        <v>71</v>
      </c>
      <c r="AY3877" s="255" t="s">
        <v>181</v>
      </c>
    </row>
    <row r="3878" s="14" customFormat="1">
      <c r="A3878" s="14"/>
      <c r="B3878" s="245"/>
      <c r="C3878" s="246"/>
      <c r="D3878" s="236" t="s">
        <v>192</v>
      </c>
      <c r="E3878" s="247" t="s">
        <v>19</v>
      </c>
      <c r="F3878" s="248" t="s">
        <v>6169</v>
      </c>
      <c r="G3878" s="246"/>
      <c r="H3878" s="249">
        <v>5.4850000000000003</v>
      </c>
      <c r="I3878" s="250"/>
      <c r="J3878" s="246"/>
      <c r="K3878" s="246"/>
      <c r="L3878" s="251"/>
      <c r="M3878" s="252"/>
      <c r="N3878" s="253"/>
      <c r="O3878" s="253"/>
      <c r="P3878" s="253"/>
      <c r="Q3878" s="253"/>
      <c r="R3878" s="253"/>
      <c r="S3878" s="253"/>
      <c r="T3878" s="25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5" t="s">
        <v>192</v>
      </c>
      <c r="AU3878" s="255" t="s">
        <v>80</v>
      </c>
      <c r="AV3878" s="14" t="s">
        <v>80</v>
      </c>
      <c r="AW3878" s="14" t="s">
        <v>194</v>
      </c>
      <c r="AX3878" s="14" t="s">
        <v>71</v>
      </c>
      <c r="AY3878" s="255" t="s">
        <v>181</v>
      </c>
    </row>
    <row r="3879" s="15" customFormat="1">
      <c r="A3879" s="15"/>
      <c r="B3879" s="256"/>
      <c r="C3879" s="257"/>
      <c r="D3879" s="236" t="s">
        <v>192</v>
      </c>
      <c r="E3879" s="258" t="s">
        <v>19</v>
      </c>
      <c r="F3879" s="259" t="s">
        <v>214</v>
      </c>
      <c r="G3879" s="257"/>
      <c r="H3879" s="260">
        <v>76.991</v>
      </c>
      <c r="I3879" s="261"/>
      <c r="J3879" s="257"/>
      <c r="K3879" s="257"/>
      <c r="L3879" s="262"/>
      <c r="M3879" s="263"/>
      <c r="N3879" s="264"/>
      <c r="O3879" s="264"/>
      <c r="P3879" s="264"/>
      <c r="Q3879" s="264"/>
      <c r="R3879" s="264"/>
      <c r="S3879" s="264"/>
      <c r="T3879" s="26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T3879" s="266" t="s">
        <v>192</v>
      </c>
      <c r="AU3879" s="266" t="s">
        <v>80</v>
      </c>
      <c r="AV3879" s="15" t="s">
        <v>97</v>
      </c>
      <c r="AW3879" s="15" t="s">
        <v>194</v>
      </c>
      <c r="AX3879" s="15" t="s">
        <v>71</v>
      </c>
      <c r="AY3879" s="266" t="s">
        <v>181</v>
      </c>
    </row>
    <row r="3880" s="14" customFormat="1">
      <c r="A3880" s="14"/>
      <c r="B3880" s="245"/>
      <c r="C3880" s="246"/>
      <c r="D3880" s="236" t="s">
        <v>192</v>
      </c>
      <c r="E3880" s="247" t="s">
        <v>19</v>
      </c>
      <c r="F3880" s="248" t="s">
        <v>6170</v>
      </c>
      <c r="G3880" s="246"/>
      <c r="H3880" s="249">
        <v>10.5</v>
      </c>
      <c r="I3880" s="250"/>
      <c r="J3880" s="246"/>
      <c r="K3880" s="246"/>
      <c r="L3880" s="251"/>
      <c r="M3880" s="252"/>
      <c r="N3880" s="253"/>
      <c r="O3880" s="253"/>
      <c r="P3880" s="253"/>
      <c r="Q3880" s="253"/>
      <c r="R3880" s="253"/>
      <c r="S3880" s="253"/>
      <c r="T3880" s="25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55" t="s">
        <v>192</v>
      </c>
      <c r="AU3880" s="255" t="s">
        <v>80</v>
      </c>
      <c r="AV3880" s="14" t="s">
        <v>80</v>
      </c>
      <c r="AW3880" s="14" t="s">
        <v>194</v>
      </c>
      <c r="AX3880" s="14" t="s">
        <v>71</v>
      </c>
      <c r="AY3880" s="255" t="s">
        <v>181</v>
      </c>
    </row>
    <row r="3881" s="14" customFormat="1">
      <c r="A3881" s="14"/>
      <c r="B3881" s="245"/>
      <c r="C3881" s="246"/>
      <c r="D3881" s="236" t="s">
        <v>192</v>
      </c>
      <c r="E3881" s="247" t="s">
        <v>19</v>
      </c>
      <c r="F3881" s="248" t="s">
        <v>6171</v>
      </c>
      <c r="G3881" s="246"/>
      <c r="H3881" s="249">
        <v>22.199999999999999</v>
      </c>
      <c r="I3881" s="250"/>
      <c r="J3881" s="246"/>
      <c r="K3881" s="246"/>
      <c r="L3881" s="251"/>
      <c r="M3881" s="252"/>
      <c r="N3881" s="253"/>
      <c r="O3881" s="253"/>
      <c r="P3881" s="253"/>
      <c r="Q3881" s="253"/>
      <c r="R3881" s="253"/>
      <c r="S3881" s="253"/>
      <c r="T3881" s="25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5" t="s">
        <v>192</v>
      </c>
      <c r="AU3881" s="255" t="s">
        <v>80</v>
      </c>
      <c r="AV3881" s="14" t="s">
        <v>80</v>
      </c>
      <c r="AW3881" s="14" t="s">
        <v>194</v>
      </c>
      <c r="AX3881" s="14" t="s">
        <v>71</v>
      </c>
      <c r="AY3881" s="255" t="s">
        <v>181</v>
      </c>
    </row>
    <row r="3882" s="16" customFormat="1">
      <c r="A3882" s="16"/>
      <c r="B3882" s="267"/>
      <c r="C3882" s="268"/>
      <c r="D3882" s="236" t="s">
        <v>192</v>
      </c>
      <c r="E3882" s="269" t="s">
        <v>19</v>
      </c>
      <c r="F3882" s="270" t="s">
        <v>220</v>
      </c>
      <c r="G3882" s="268"/>
      <c r="H3882" s="271">
        <v>109.691</v>
      </c>
      <c r="I3882" s="272"/>
      <c r="J3882" s="268"/>
      <c r="K3882" s="268"/>
      <c r="L3882" s="273"/>
      <c r="M3882" s="274"/>
      <c r="N3882" s="275"/>
      <c r="O3882" s="275"/>
      <c r="P3882" s="275"/>
      <c r="Q3882" s="275"/>
      <c r="R3882" s="275"/>
      <c r="S3882" s="275"/>
      <c r="T3882" s="27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/>
      <c r="AT3882" s="277" t="s">
        <v>192</v>
      </c>
      <c r="AU3882" s="277" t="s">
        <v>80</v>
      </c>
      <c r="AV3882" s="16" t="s">
        <v>188</v>
      </c>
      <c r="AW3882" s="16" t="s">
        <v>194</v>
      </c>
      <c r="AX3882" s="16" t="s">
        <v>78</v>
      </c>
      <c r="AY3882" s="277" t="s">
        <v>181</v>
      </c>
    </row>
    <row r="3883" s="2" customFormat="1" ht="24.15" customHeight="1">
      <c r="A3883" s="41"/>
      <c r="B3883" s="42"/>
      <c r="C3883" s="216" t="s">
        <v>6172</v>
      </c>
      <c r="D3883" s="216" t="s">
        <v>183</v>
      </c>
      <c r="E3883" s="217" t="s">
        <v>6173</v>
      </c>
      <c r="F3883" s="218" t="s">
        <v>6174</v>
      </c>
      <c r="G3883" s="219" t="s">
        <v>283</v>
      </c>
      <c r="H3883" s="220">
        <v>7.4649999999999999</v>
      </c>
      <c r="I3883" s="221"/>
      <c r="J3883" s="222">
        <f>ROUND(I3883*H3883,2)</f>
        <v>0</v>
      </c>
      <c r="K3883" s="218" t="s">
        <v>19</v>
      </c>
      <c r="L3883" s="47"/>
      <c r="M3883" s="223" t="s">
        <v>19</v>
      </c>
      <c r="N3883" s="224" t="s">
        <v>42</v>
      </c>
      <c r="O3883" s="87"/>
      <c r="P3883" s="225">
        <f>O3883*H3883</f>
        <v>0</v>
      </c>
      <c r="Q3883" s="225">
        <v>0.0044999999999999997</v>
      </c>
      <c r="R3883" s="225">
        <f>Q3883*H3883</f>
        <v>0.033592499999999997</v>
      </c>
      <c r="S3883" s="225">
        <v>0</v>
      </c>
      <c r="T3883" s="226">
        <f>S3883*H3883</f>
        <v>0</v>
      </c>
      <c r="U3883" s="41"/>
      <c r="V3883" s="41"/>
      <c r="W3883" s="41"/>
      <c r="X3883" s="41"/>
      <c r="Y3883" s="41"/>
      <c r="Z3883" s="41"/>
      <c r="AA3883" s="41"/>
      <c r="AB3883" s="41"/>
      <c r="AC3883" s="41"/>
      <c r="AD3883" s="41"/>
      <c r="AE3883" s="41"/>
      <c r="AR3883" s="227" t="s">
        <v>308</v>
      </c>
      <c r="AT3883" s="227" t="s">
        <v>183</v>
      </c>
      <c r="AU3883" s="227" t="s">
        <v>80</v>
      </c>
      <c r="AY3883" s="20" t="s">
        <v>181</v>
      </c>
      <c r="BE3883" s="228">
        <f>IF(N3883="základní",J3883,0)</f>
        <v>0</v>
      </c>
      <c r="BF3883" s="228">
        <f>IF(N3883="snížená",J3883,0)</f>
        <v>0</v>
      </c>
      <c r="BG3883" s="228">
        <f>IF(N3883="zákl. přenesená",J3883,0)</f>
        <v>0</v>
      </c>
      <c r="BH3883" s="228">
        <f>IF(N3883="sníž. přenesená",J3883,0)</f>
        <v>0</v>
      </c>
      <c r="BI3883" s="228">
        <f>IF(N3883="nulová",J3883,0)</f>
        <v>0</v>
      </c>
      <c r="BJ3883" s="20" t="s">
        <v>78</v>
      </c>
      <c r="BK3883" s="228">
        <f>ROUND(I3883*H3883,2)</f>
        <v>0</v>
      </c>
      <c r="BL3883" s="20" t="s">
        <v>308</v>
      </c>
      <c r="BM3883" s="227" t="s">
        <v>6175</v>
      </c>
    </row>
    <row r="3884" s="14" customFormat="1">
      <c r="A3884" s="14"/>
      <c r="B3884" s="245"/>
      <c r="C3884" s="246"/>
      <c r="D3884" s="236" t="s">
        <v>192</v>
      </c>
      <c r="E3884" s="247" t="s">
        <v>19</v>
      </c>
      <c r="F3884" s="248" t="s">
        <v>6176</v>
      </c>
      <c r="G3884" s="246"/>
      <c r="H3884" s="249">
        <v>7.4652000000000003</v>
      </c>
      <c r="I3884" s="250"/>
      <c r="J3884" s="246"/>
      <c r="K3884" s="246"/>
      <c r="L3884" s="251"/>
      <c r="M3884" s="252"/>
      <c r="N3884" s="253"/>
      <c r="O3884" s="253"/>
      <c r="P3884" s="253"/>
      <c r="Q3884" s="253"/>
      <c r="R3884" s="253"/>
      <c r="S3884" s="253"/>
      <c r="T3884" s="25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5" t="s">
        <v>192</v>
      </c>
      <c r="AU3884" s="255" t="s">
        <v>80</v>
      </c>
      <c r="AV3884" s="14" t="s">
        <v>80</v>
      </c>
      <c r="AW3884" s="14" t="s">
        <v>194</v>
      </c>
      <c r="AX3884" s="14" t="s">
        <v>71</v>
      </c>
      <c r="AY3884" s="255" t="s">
        <v>181</v>
      </c>
    </row>
    <row r="3885" s="2" customFormat="1" ht="21.75" customHeight="1">
      <c r="A3885" s="41"/>
      <c r="B3885" s="42"/>
      <c r="C3885" s="278" t="s">
        <v>6177</v>
      </c>
      <c r="D3885" s="278" t="s">
        <v>296</v>
      </c>
      <c r="E3885" s="279" t="s">
        <v>6178</v>
      </c>
      <c r="F3885" s="280" t="s">
        <v>6179</v>
      </c>
      <c r="G3885" s="281" t="s">
        <v>420</v>
      </c>
      <c r="H3885" s="282">
        <v>13</v>
      </c>
      <c r="I3885" s="283"/>
      <c r="J3885" s="284">
        <f>ROUND(I3885*H3885,2)</f>
        <v>0</v>
      </c>
      <c r="K3885" s="280" t="s">
        <v>19</v>
      </c>
      <c r="L3885" s="285"/>
      <c r="M3885" s="286" t="s">
        <v>19</v>
      </c>
      <c r="N3885" s="287" t="s">
        <v>42</v>
      </c>
      <c r="O3885" s="87"/>
      <c r="P3885" s="225">
        <f>O3885*H3885</f>
        <v>0</v>
      </c>
      <c r="Q3885" s="225">
        <v>0.00080000000000000004</v>
      </c>
      <c r="R3885" s="225">
        <f>Q3885*H3885</f>
        <v>0.010400000000000001</v>
      </c>
      <c r="S3885" s="225">
        <v>0</v>
      </c>
      <c r="T3885" s="226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7" t="s">
        <v>410</v>
      </c>
      <c r="AT3885" s="227" t="s">
        <v>296</v>
      </c>
      <c r="AU3885" s="227" t="s">
        <v>80</v>
      </c>
      <c r="AY3885" s="20" t="s">
        <v>181</v>
      </c>
      <c r="BE3885" s="228">
        <f>IF(N3885="základní",J3885,0)</f>
        <v>0</v>
      </c>
      <c r="BF3885" s="228">
        <f>IF(N3885="snížená",J3885,0)</f>
        <v>0</v>
      </c>
      <c r="BG3885" s="228">
        <f>IF(N3885="zákl. přenesená",J3885,0)</f>
        <v>0</v>
      </c>
      <c r="BH3885" s="228">
        <f>IF(N3885="sníž. přenesená",J3885,0)</f>
        <v>0</v>
      </c>
      <c r="BI3885" s="228">
        <f>IF(N3885="nulová",J3885,0)</f>
        <v>0</v>
      </c>
      <c r="BJ3885" s="20" t="s">
        <v>78</v>
      </c>
      <c r="BK3885" s="228">
        <f>ROUND(I3885*H3885,2)</f>
        <v>0</v>
      </c>
      <c r="BL3885" s="20" t="s">
        <v>308</v>
      </c>
      <c r="BM3885" s="227" t="s">
        <v>6180</v>
      </c>
    </row>
    <row r="3886" s="2" customFormat="1" ht="55.5" customHeight="1">
      <c r="A3886" s="41"/>
      <c r="B3886" s="42"/>
      <c r="C3886" s="216" t="s">
        <v>6181</v>
      </c>
      <c r="D3886" s="216" t="s">
        <v>183</v>
      </c>
      <c r="E3886" s="217" t="s">
        <v>6182</v>
      </c>
      <c r="F3886" s="218" t="s">
        <v>6183</v>
      </c>
      <c r="G3886" s="219" t="s">
        <v>256</v>
      </c>
      <c r="H3886" s="220">
        <v>71.863</v>
      </c>
      <c r="I3886" s="221"/>
      <c r="J3886" s="222">
        <f>ROUND(I3886*H3886,2)</f>
        <v>0</v>
      </c>
      <c r="K3886" s="218" t="s">
        <v>187</v>
      </c>
      <c r="L3886" s="47"/>
      <c r="M3886" s="223" t="s">
        <v>19</v>
      </c>
      <c r="N3886" s="224" t="s">
        <v>42</v>
      </c>
      <c r="O3886" s="87"/>
      <c r="P3886" s="225">
        <f>O3886*H3886</f>
        <v>0</v>
      </c>
      <c r="Q3886" s="225">
        <v>0</v>
      </c>
      <c r="R3886" s="225">
        <f>Q3886*H3886</f>
        <v>0</v>
      </c>
      <c r="S3886" s="225">
        <v>0</v>
      </c>
      <c r="T3886" s="226">
        <f>S3886*H3886</f>
        <v>0</v>
      </c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R3886" s="227" t="s">
        <v>308</v>
      </c>
      <c r="AT3886" s="227" t="s">
        <v>183</v>
      </c>
      <c r="AU3886" s="227" t="s">
        <v>80</v>
      </c>
      <c r="AY3886" s="20" t="s">
        <v>181</v>
      </c>
      <c r="BE3886" s="228">
        <f>IF(N3886="základní",J3886,0)</f>
        <v>0</v>
      </c>
      <c r="BF3886" s="228">
        <f>IF(N3886="snížená",J3886,0)</f>
        <v>0</v>
      </c>
      <c r="BG3886" s="228">
        <f>IF(N3886="zákl. přenesená",J3886,0)</f>
        <v>0</v>
      </c>
      <c r="BH3886" s="228">
        <f>IF(N3886="sníž. přenesená",J3886,0)</f>
        <v>0</v>
      </c>
      <c r="BI3886" s="228">
        <f>IF(N3886="nulová",J3886,0)</f>
        <v>0</v>
      </c>
      <c r="BJ3886" s="20" t="s">
        <v>78</v>
      </c>
      <c r="BK3886" s="228">
        <f>ROUND(I3886*H3886,2)</f>
        <v>0</v>
      </c>
      <c r="BL3886" s="20" t="s">
        <v>308</v>
      </c>
      <c r="BM3886" s="227" t="s">
        <v>6184</v>
      </c>
    </row>
    <row r="3887" s="2" customFormat="1">
      <c r="A3887" s="41"/>
      <c r="B3887" s="42"/>
      <c r="C3887" s="43"/>
      <c r="D3887" s="229" t="s">
        <v>190</v>
      </c>
      <c r="E3887" s="43"/>
      <c r="F3887" s="230" t="s">
        <v>6185</v>
      </c>
      <c r="G3887" s="43"/>
      <c r="H3887" s="43"/>
      <c r="I3887" s="231"/>
      <c r="J3887" s="43"/>
      <c r="K3887" s="43"/>
      <c r="L3887" s="47"/>
      <c r="M3887" s="232"/>
      <c r="N3887" s="233"/>
      <c r="O3887" s="87"/>
      <c r="P3887" s="87"/>
      <c r="Q3887" s="87"/>
      <c r="R3887" s="87"/>
      <c r="S3887" s="87"/>
      <c r="T3887" s="88"/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1"/>
      <c r="AE3887" s="41"/>
      <c r="AT3887" s="20" t="s">
        <v>190</v>
      </c>
      <c r="AU3887" s="20" t="s">
        <v>80</v>
      </c>
    </row>
    <row r="3888" s="12" customFormat="1" ht="22.8" customHeight="1">
      <c r="A3888" s="12"/>
      <c r="B3888" s="200"/>
      <c r="C3888" s="201"/>
      <c r="D3888" s="202" t="s">
        <v>70</v>
      </c>
      <c r="E3888" s="214" t="s">
        <v>5157</v>
      </c>
      <c r="F3888" s="214" t="s">
        <v>6186</v>
      </c>
      <c r="G3888" s="201"/>
      <c r="H3888" s="201"/>
      <c r="I3888" s="204"/>
      <c r="J3888" s="215">
        <f>BK3888</f>
        <v>0</v>
      </c>
      <c r="K3888" s="201"/>
      <c r="L3888" s="206"/>
      <c r="M3888" s="207"/>
      <c r="N3888" s="208"/>
      <c r="O3888" s="208"/>
      <c r="P3888" s="209">
        <f>SUM(P3889:P3902)</f>
        <v>0</v>
      </c>
      <c r="Q3888" s="208"/>
      <c r="R3888" s="209">
        <f>SUM(R3889:R3902)</f>
        <v>0.0055125</v>
      </c>
      <c r="S3888" s="208"/>
      <c r="T3888" s="210">
        <f>SUM(T3889:T3902)</f>
        <v>7.3399129999999992</v>
      </c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R3888" s="211" t="s">
        <v>80</v>
      </c>
      <c r="AT3888" s="212" t="s">
        <v>70</v>
      </c>
      <c r="AU3888" s="212" t="s">
        <v>78</v>
      </c>
      <c r="AY3888" s="211" t="s">
        <v>181</v>
      </c>
      <c r="BK3888" s="213">
        <f>SUM(BK3889:BK3902)</f>
        <v>0</v>
      </c>
    </row>
    <row r="3889" s="2" customFormat="1" ht="24.15" customHeight="1">
      <c r="A3889" s="41"/>
      <c r="B3889" s="42"/>
      <c r="C3889" s="216" t="s">
        <v>6187</v>
      </c>
      <c r="D3889" s="216" t="s">
        <v>183</v>
      </c>
      <c r="E3889" s="217" t="s">
        <v>6188</v>
      </c>
      <c r="F3889" s="218" t="s">
        <v>6189</v>
      </c>
      <c r="G3889" s="219" t="s">
        <v>304</v>
      </c>
      <c r="H3889" s="220">
        <v>29.925000000000001</v>
      </c>
      <c r="I3889" s="221"/>
      <c r="J3889" s="222">
        <f>ROUND(I3889*H3889,2)</f>
        <v>0</v>
      </c>
      <c r="K3889" s="218" t="s">
        <v>187</v>
      </c>
      <c r="L3889" s="47"/>
      <c r="M3889" s="223" t="s">
        <v>19</v>
      </c>
      <c r="N3889" s="224" t="s">
        <v>42</v>
      </c>
      <c r="O3889" s="87"/>
      <c r="P3889" s="225">
        <f>O3889*H3889</f>
        <v>0</v>
      </c>
      <c r="Q3889" s="225">
        <v>0</v>
      </c>
      <c r="R3889" s="225">
        <f>Q3889*H3889</f>
        <v>0</v>
      </c>
      <c r="S3889" s="225">
        <v>0.017999999999999999</v>
      </c>
      <c r="T3889" s="226">
        <f>S3889*H3889</f>
        <v>0.53864999999999996</v>
      </c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R3889" s="227" t="s">
        <v>308</v>
      </c>
      <c r="AT3889" s="227" t="s">
        <v>183</v>
      </c>
      <c r="AU3889" s="227" t="s">
        <v>80</v>
      </c>
      <c r="AY3889" s="20" t="s">
        <v>181</v>
      </c>
      <c r="BE3889" s="228">
        <f>IF(N3889="základní",J3889,0)</f>
        <v>0</v>
      </c>
      <c r="BF3889" s="228">
        <f>IF(N3889="snížená",J3889,0)</f>
        <v>0</v>
      </c>
      <c r="BG3889" s="228">
        <f>IF(N3889="zákl. přenesená",J3889,0)</f>
        <v>0</v>
      </c>
      <c r="BH3889" s="228">
        <f>IF(N3889="sníž. přenesená",J3889,0)</f>
        <v>0</v>
      </c>
      <c r="BI3889" s="228">
        <f>IF(N3889="nulová",J3889,0)</f>
        <v>0</v>
      </c>
      <c r="BJ3889" s="20" t="s">
        <v>78</v>
      </c>
      <c r="BK3889" s="228">
        <f>ROUND(I3889*H3889,2)</f>
        <v>0</v>
      </c>
      <c r="BL3889" s="20" t="s">
        <v>308</v>
      </c>
      <c r="BM3889" s="227" t="s">
        <v>6190</v>
      </c>
    </row>
    <row r="3890" s="2" customFormat="1">
      <c r="A3890" s="41"/>
      <c r="B3890" s="42"/>
      <c r="C3890" s="43"/>
      <c r="D3890" s="229" t="s">
        <v>190</v>
      </c>
      <c r="E3890" s="43"/>
      <c r="F3890" s="230" t="s">
        <v>6191</v>
      </c>
      <c r="G3890" s="43"/>
      <c r="H3890" s="43"/>
      <c r="I3890" s="231"/>
      <c r="J3890" s="43"/>
      <c r="K3890" s="43"/>
      <c r="L3890" s="47"/>
      <c r="M3890" s="232"/>
      <c r="N3890" s="233"/>
      <c r="O3890" s="87"/>
      <c r="P3890" s="87"/>
      <c r="Q3890" s="87"/>
      <c r="R3890" s="87"/>
      <c r="S3890" s="87"/>
      <c r="T3890" s="88"/>
      <c r="U3890" s="41"/>
      <c r="V3890" s="41"/>
      <c r="W3890" s="41"/>
      <c r="X3890" s="41"/>
      <c r="Y3890" s="41"/>
      <c r="Z3890" s="41"/>
      <c r="AA3890" s="41"/>
      <c r="AB3890" s="41"/>
      <c r="AC3890" s="41"/>
      <c r="AD3890" s="41"/>
      <c r="AE3890" s="41"/>
      <c r="AT3890" s="20" t="s">
        <v>190</v>
      </c>
      <c r="AU3890" s="20" t="s">
        <v>80</v>
      </c>
    </row>
    <row r="3891" s="14" customFormat="1">
      <c r="A3891" s="14"/>
      <c r="B3891" s="245"/>
      <c r="C3891" s="246"/>
      <c r="D3891" s="236" t="s">
        <v>192</v>
      </c>
      <c r="E3891" s="247" t="s">
        <v>19</v>
      </c>
      <c r="F3891" s="248" t="s">
        <v>6192</v>
      </c>
      <c r="G3891" s="246"/>
      <c r="H3891" s="249">
        <v>29.925000000000001</v>
      </c>
      <c r="I3891" s="250"/>
      <c r="J3891" s="246"/>
      <c r="K3891" s="246"/>
      <c r="L3891" s="251"/>
      <c r="M3891" s="252"/>
      <c r="N3891" s="253"/>
      <c r="O3891" s="253"/>
      <c r="P3891" s="253"/>
      <c r="Q3891" s="253"/>
      <c r="R3891" s="253"/>
      <c r="S3891" s="253"/>
      <c r="T3891" s="25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T3891" s="255" t="s">
        <v>192</v>
      </c>
      <c r="AU3891" s="255" t="s">
        <v>80</v>
      </c>
      <c r="AV3891" s="14" t="s">
        <v>80</v>
      </c>
      <c r="AW3891" s="14" t="s">
        <v>194</v>
      </c>
      <c r="AX3891" s="14" t="s">
        <v>71</v>
      </c>
      <c r="AY3891" s="255" t="s">
        <v>181</v>
      </c>
    </row>
    <row r="3892" s="2" customFormat="1" ht="24.15" customHeight="1">
      <c r="A3892" s="41"/>
      <c r="B3892" s="42"/>
      <c r="C3892" s="216" t="s">
        <v>6193</v>
      </c>
      <c r="D3892" s="216" t="s">
        <v>183</v>
      </c>
      <c r="E3892" s="217" t="s">
        <v>6194</v>
      </c>
      <c r="F3892" s="218" t="s">
        <v>6195</v>
      </c>
      <c r="G3892" s="219" t="s">
        <v>283</v>
      </c>
      <c r="H3892" s="220">
        <v>51.652999999999999</v>
      </c>
      <c r="I3892" s="221"/>
      <c r="J3892" s="222">
        <f>ROUND(I3892*H3892,2)</f>
        <v>0</v>
      </c>
      <c r="K3892" s="218" t="s">
        <v>187</v>
      </c>
      <c r="L3892" s="47"/>
      <c r="M3892" s="223" t="s">
        <v>19</v>
      </c>
      <c r="N3892" s="224" t="s">
        <v>42</v>
      </c>
      <c r="O3892" s="87"/>
      <c r="P3892" s="225">
        <f>O3892*H3892</f>
        <v>0</v>
      </c>
      <c r="Q3892" s="225">
        <v>0</v>
      </c>
      <c r="R3892" s="225">
        <f>Q3892*H3892</f>
        <v>0</v>
      </c>
      <c r="S3892" s="225">
        <v>0.121</v>
      </c>
      <c r="T3892" s="226">
        <f>S3892*H3892</f>
        <v>6.250013</v>
      </c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R3892" s="227" t="s">
        <v>308</v>
      </c>
      <c r="AT3892" s="227" t="s">
        <v>183</v>
      </c>
      <c r="AU3892" s="227" t="s">
        <v>80</v>
      </c>
      <c r="AY3892" s="20" t="s">
        <v>181</v>
      </c>
      <c r="BE3892" s="228">
        <f>IF(N3892="základní",J3892,0)</f>
        <v>0</v>
      </c>
      <c r="BF3892" s="228">
        <f>IF(N3892="snížená",J3892,0)</f>
        <v>0</v>
      </c>
      <c r="BG3892" s="228">
        <f>IF(N3892="zákl. přenesená",J3892,0)</f>
        <v>0</v>
      </c>
      <c r="BH3892" s="228">
        <f>IF(N3892="sníž. přenesená",J3892,0)</f>
        <v>0</v>
      </c>
      <c r="BI3892" s="228">
        <f>IF(N3892="nulová",J3892,0)</f>
        <v>0</v>
      </c>
      <c r="BJ3892" s="20" t="s">
        <v>78</v>
      </c>
      <c r="BK3892" s="228">
        <f>ROUND(I3892*H3892,2)</f>
        <v>0</v>
      </c>
      <c r="BL3892" s="20" t="s">
        <v>308</v>
      </c>
      <c r="BM3892" s="227" t="s">
        <v>6196</v>
      </c>
    </row>
    <row r="3893" s="2" customFormat="1">
      <c r="A3893" s="41"/>
      <c r="B3893" s="42"/>
      <c r="C3893" s="43"/>
      <c r="D3893" s="229" t="s">
        <v>190</v>
      </c>
      <c r="E3893" s="43"/>
      <c r="F3893" s="230" t="s">
        <v>6197</v>
      </c>
      <c r="G3893" s="43"/>
      <c r="H3893" s="43"/>
      <c r="I3893" s="231"/>
      <c r="J3893" s="43"/>
      <c r="K3893" s="43"/>
      <c r="L3893" s="47"/>
      <c r="M3893" s="232"/>
      <c r="N3893" s="233"/>
      <c r="O3893" s="87"/>
      <c r="P3893" s="87"/>
      <c r="Q3893" s="87"/>
      <c r="R3893" s="87"/>
      <c r="S3893" s="87"/>
      <c r="T3893" s="88"/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T3893" s="20" t="s">
        <v>190</v>
      </c>
      <c r="AU3893" s="20" t="s">
        <v>80</v>
      </c>
    </row>
    <row r="3894" s="14" customFormat="1">
      <c r="A3894" s="14"/>
      <c r="B3894" s="245"/>
      <c r="C3894" s="246"/>
      <c r="D3894" s="236" t="s">
        <v>192</v>
      </c>
      <c r="E3894" s="247" t="s">
        <v>19</v>
      </c>
      <c r="F3894" s="248" t="s">
        <v>6198</v>
      </c>
      <c r="G3894" s="246"/>
      <c r="H3894" s="249">
        <v>51.652574999999999</v>
      </c>
      <c r="I3894" s="250"/>
      <c r="J3894" s="246"/>
      <c r="K3894" s="246"/>
      <c r="L3894" s="251"/>
      <c r="M3894" s="252"/>
      <c r="N3894" s="253"/>
      <c r="O3894" s="253"/>
      <c r="P3894" s="253"/>
      <c r="Q3894" s="253"/>
      <c r="R3894" s="253"/>
      <c r="S3894" s="253"/>
      <c r="T3894" s="25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5" t="s">
        <v>192</v>
      </c>
      <c r="AU3894" s="255" t="s">
        <v>80</v>
      </c>
      <c r="AV3894" s="14" t="s">
        <v>80</v>
      </c>
      <c r="AW3894" s="14" t="s">
        <v>194</v>
      </c>
      <c r="AX3894" s="14" t="s">
        <v>71</v>
      </c>
      <c r="AY3894" s="255" t="s">
        <v>181</v>
      </c>
    </row>
    <row r="3895" s="2" customFormat="1" ht="24.15" customHeight="1">
      <c r="A3895" s="41"/>
      <c r="B3895" s="42"/>
      <c r="C3895" s="216" t="s">
        <v>6199</v>
      </c>
      <c r="D3895" s="216" t="s">
        <v>183</v>
      </c>
      <c r="E3895" s="217" t="s">
        <v>6200</v>
      </c>
      <c r="F3895" s="218" t="s">
        <v>6201</v>
      </c>
      <c r="G3895" s="219" t="s">
        <v>283</v>
      </c>
      <c r="H3895" s="220">
        <v>22.050000000000001</v>
      </c>
      <c r="I3895" s="221"/>
      <c r="J3895" s="222">
        <f>ROUND(I3895*H3895,2)</f>
        <v>0</v>
      </c>
      <c r="K3895" s="218" t="s">
        <v>187</v>
      </c>
      <c r="L3895" s="47"/>
      <c r="M3895" s="223" t="s">
        <v>19</v>
      </c>
      <c r="N3895" s="224" t="s">
        <v>42</v>
      </c>
      <c r="O3895" s="87"/>
      <c r="P3895" s="225">
        <f>O3895*H3895</f>
        <v>0</v>
      </c>
      <c r="Q3895" s="225">
        <v>0.00025000000000000001</v>
      </c>
      <c r="R3895" s="225">
        <f>Q3895*H3895</f>
        <v>0.0055125</v>
      </c>
      <c r="S3895" s="225">
        <v>0</v>
      </c>
      <c r="T3895" s="226">
        <f>S3895*H3895</f>
        <v>0</v>
      </c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R3895" s="227" t="s">
        <v>308</v>
      </c>
      <c r="AT3895" s="227" t="s">
        <v>183</v>
      </c>
      <c r="AU3895" s="227" t="s">
        <v>80</v>
      </c>
      <c r="AY3895" s="20" t="s">
        <v>181</v>
      </c>
      <c r="BE3895" s="228">
        <f>IF(N3895="základní",J3895,0)</f>
        <v>0</v>
      </c>
      <c r="BF3895" s="228">
        <f>IF(N3895="snížená",J3895,0)</f>
        <v>0</v>
      </c>
      <c r="BG3895" s="228">
        <f>IF(N3895="zákl. přenesená",J3895,0)</f>
        <v>0</v>
      </c>
      <c r="BH3895" s="228">
        <f>IF(N3895="sníž. přenesená",J3895,0)</f>
        <v>0</v>
      </c>
      <c r="BI3895" s="228">
        <f>IF(N3895="nulová",J3895,0)</f>
        <v>0</v>
      </c>
      <c r="BJ3895" s="20" t="s">
        <v>78</v>
      </c>
      <c r="BK3895" s="228">
        <f>ROUND(I3895*H3895,2)</f>
        <v>0</v>
      </c>
      <c r="BL3895" s="20" t="s">
        <v>308</v>
      </c>
      <c r="BM3895" s="227" t="s">
        <v>6202</v>
      </c>
    </row>
    <row r="3896" s="2" customFormat="1">
      <c r="A3896" s="41"/>
      <c r="B3896" s="42"/>
      <c r="C3896" s="43"/>
      <c r="D3896" s="229" t="s">
        <v>190</v>
      </c>
      <c r="E3896" s="43"/>
      <c r="F3896" s="230" t="s">
        <v>6203</v>
      </c>
      <c r="G3896" s="43"/>
      <c r="H3896" s="43"/>
      <c r="I3896" s="231"/>
      <c r="J3896" s="43"/>
      <c r="K3896" s="43"/>
      <c r="L3896" s="47"/>
      <c r="M3896" s="232"/>
      <c r="N3896" s="233"/>
      <c r="O3896" s="87"/>
      <c r="P3896" s="87"/>
      <c r="Q3896" s="87"/>
      <c r="R3896" s="87"/>
      <c r="S3896" s="87"/>
      <c r="T3896" s="88"/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T3896" s="20" t="s">
        <v>190</v>
      </c>
      <c r="AU3896" s="20" t="s">
        <v>80</v>
      </c>
    </row>
    <row r="3897" s="2" customFormat="1" ht="24.15" customHeight="1">
      <c r="A3897" s="41"/>
      <c r="B3897" s="42"/>
      <c r="C3897" s="216" t="s">
        <v>6204</v>
      </c>
      <c r="D3897" s="216" t="s">
        <v>183</v>
      </c>
      <c r="E3897" s="217" t="s">
        <v>6205</v>
      </c>
      <c r="F3897" s="218" t="s">
        <v>6206</v>
      </c>
      <c r="G3897" s="219" t="s">
        <v>283</v>
      </c>
      <c r="H3897" s="220">
        <v>22.050000000000001</v>
      </c>
      <c r="I3897" s="221"/>
      <c r="J3897" s="222">
        <f>ROUND(I3897*H3897,2)</f>
        <v>0</v>
      </c>
      <c r="K3897" s="218" t="s">
        <v>187</v>
      </c>
      <c r="L3897" s="47"/>
      <c r="M3897" s="223" t="s">
        <v>19</v>
      </c>
      <c r="N3897" s="224" t="s">
        <v>42</v>
      </c>
      <c r="O3897" s="87"/>
      <c r="P3897" s="225">
        <f>O3897*H3897</f>
        <v>0</v>
      </c>
      <c r="Q3897" s="225">
        <v>0</v>
      </c>
      <c r="R3897" s="225">
        <f>Q3897*H3897</f>
        <v>0</v>
      </c>
      <c r="S3897" s="225">
        <v>0.025000000000000001</v>
      </c>
      <c r="T3897" s="226">
        <f>S3897*H3897</f>
        <v>0.55125000000000002</v>
      </c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R3897" s="227" t="s">
        <v>308</v>
      </c>
      <c r="AT3897" s="227" t="s">
        <v>183</v>
      </c>
      <c r="AU3897" s="227" t="s">
        <v>80</v>
      </c>
      <c r="AY3897" s="20" t="s">
        <v>181</v>
      </c>
      <c r="BE3897" s="228">
        <f>IF(N3897="základní",J3897,0)</f>
        <v>0</v>
      </c>
      <c r="BF3897" s="228">
        <f>IF(N3897="snížená",J3897,0)</f>
        <v>0</v>
      </c>
      <c r="BG3897" s="228">
        <f>IF(N3897="zákl. přenesená",J3897,0)</f>
        <v>0</v>
      </c>
      <c r="BH3897" s="228">
        <f>IF(N3897="sníž. přenesená",J3897,0)</f>
        <v>0</v>
      </c>
      <c r="BI3897" s="228">
        <f>IF(N3897="nulová",J3897,0)</f>
        <v>0</v>
      </c>
      <c r="BJ3897" s="20" t="s">
        <v>78</v>
      </c>
      <c r="BK3897" s="228">
        <f>ROUND(I3897*H3897,2)</f>
        <v>0</v>
      </c>
      <c r="BL3897" s="20" t="s">
        <v>308</v>
      </c>
      <c r="BM3897" s="227" t="s">
        <v>6207</v>
      </c>
    </row>
    <row r="3898" s="2" customFormat="1">
      <c r="A3898" s="41"/>
      <c r="B3898" s="42"/>
      <c r="C3898" s="43"/>
      <c r="D3898" s="229" t="s">
        <v>190</v>
      </c>
      <c r="E3898" s="43"/>
      <c r="F3898" s="230" t="s">
        <v>6208</v>
      </c>
      <c r="G3898" s="43"/>
      <c r="H3898" s="43"/>
      <c r="I3898" s="231"/>
      <c r="J3898" s="43"/>
      <c r="K3898" s="43"/>
      <c r="L3898" s="47"/>
      <c r="M3898" s="232"/>
      <c r="N3898" s="233"/>
      <c r="O3898" s="87"/>
      <c r="P3898" s="87"/>
      <c r="Q3898" s="87"/>
      <c r="R3898" s="87"/>
      <c r="S3898" s="87"/>
      <c r="T3898" s="88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T3898" s="20" t="s">
        <v>190</v>
      </c>
      <c r="AU3898" s="20" t="s">
        <v>80</v>
      </c>
    </row>
    <row r="3899" s="14" customFormat="1">
      <c r="A3899" s="14"/>
      <c r="B3899" s="245"/>
      <c r="C3899" s="246"/>
      <c r="D3899" s="236" t="s">
        <v>192</v>
      </c>
      <c r="E3899" s="247" t="s">
        <v>19</v>
      </c>
      <c r="F3899" s="248" t="s">
        <v>6209</v>
      </c>
      <c r="G3899" s="246"/>
      <c r="H3899" s="249">
        <v>17.248000000000001</v>
      </c>
      <c r="I3899" s="250"/>
      <c r="J3899" s="246"/>
      <c r="K3899" s="246"/>
      <c r="L3899" s="251"/>
      <c r="M3899" s="252"/>
      <c r="N3899" s="253"/>
      <c r="O3899" s="253"/>
      <c r="P3899" s="253"/>
      <c r="Q3899" s="253"/>
      <c r="R3899" s="253"/>
      <c r="S3899" s="253"/>
      <c r="T3899" s="25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55" t="s">
        <v>192</v>
      </c>
      <c r="AU3899" s="255" t="s">
        <v>80</v>
      </c>
      <c r="AV3899" s="14" t="s">
        <v>80</v>
      </c>
      <c r="AW3899" s="14" t="s">
        <v>194</v>
      </c>
      <c r="AX3899" s="14" t="s">
        <v>71</v>
      </c>
      <c r="AY3899" s="255" t="s">
        <v>181</v>
      </c>
    </row>
    <row r="3900" s="14" customFormat="1">
      <c r="A3900" s="14"/>
      <c r="B3900" s="245"/>
      <c r="C3900" s="246"/>
      <c r="D3900" s="236" t="s">
        <v>192</v>
      </c>
      <c r="E3900" s="247" t="s">
        <v>19</v>
      </c>
      <c r="F3900" s="248" t="s">
        <v>6210</v>
      </c>
      <c r="G3900" s="246"/>
      <c r="H3900" s="249">
        <v>4.8017999999999992</v>
      </c>
      <c r="I3900" s="250"/>
      <c r="J3900" s="246"/>
      <c r="K3900" s="246"/>
      <c r="L3900" s="251"/>
      <c r="M3900" s="252"/>
      <c r="N3900" s="253"/>
      <c r="O3900" s="253"/>
      <c r="P3900" s="253"/>
      <c r="Q3900" s="253"/>
      <c r="R3900" s="253"/>
      <c r="S3900" s="253"/>
      <c r="T3900" s="25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55" t="s">
        <v>192</v>
      </c>
      <c r="AU3900" s="255" t="s">
        <v>80</v>
      </c>
      <c r="AV3900" s="14" t="s">
        <v>80</v>
      </c>
      <c r="AW3900" s="14" t="s">
        <v>194</v>
      </c>
      <c r="AX3900" s="14" t="s">
        <v>71</v>
      </c>
      <c r="AY3900" s="255" t="s">
        <v>181</v>
      </c>
    </row>
    <row r="3901" s="2" customFormat="1" ht="66.75" customHeight="1">
      <c r="A3901" s="41"/>
      <c r="B3901" s="42"/>
      <c r="C3901" s="216" t="s">
        <v>6211</v>
      </c>
      <c r="D3901" s="216" t="s">
        <v>183</v>
      </c>
      <c r="E3901" s="217" t="s">
        <v>6212</v>
      </c>
      <c r="F3901" s="218" t="s">
        <v>6213</v>
      </c>
      <c r="G3901" s="219" t="s">
        <v>256</v>
      </c>
      <c r="H3901" s="220">
        <v>0.0060000000000000001</v>
      </c>
      <c r="I3901" s="221"/>
      <c r="J3901" s="222">
        <f>ROUND(I3901*H3901,2)</f>
        <v>0</v>
      </c>
      <c r="K3901" s="218" t="s">
        <v>187</v>
      </c>
      <c r="L3901" s="47"/>
      <c r="M3901" s="223" t="s">
        <v>19</v>
      </c>
      <c r="N3901" s="224" t="s">
        <v>42</v>
      </c>
      <c r="O3901" s="87"/>
      <c r="P3901" s="225">
        <f>O3901*H3901</f>
        <v>0</v>
      </c>
      <c r="Q3901" s="225">
        <v>0</v>
      </c>
      <c r="R3901" s="225">
        <f>Q3901*H3901</f>
        <v>0</v>
      </c>
      <c r="S3901" s="225">
        <v>0</v>
      </c>
      <c r="T3901" s="226">
        <f>S3901*H3901</f>
        <v>0</v>
      </c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R3901" s="227" t="s">
        <v>308</v>
      </c>
      <c r="AT3901" s="227" t="s">
        <v>183</v>
      </c>
      <c r="AU3901" s="227" t="s">
        <v>80</v>
      </c>
      <c r="AY3901" s="20" t="s">
        <v>181</v>
      </c>
      <c r="BE3901" s="228">
        <f>IF(N3901="základní",J3901,0)</f>
        <v>0</v>
      </c>
      <c r="BF3901" s="228">
        <f>IF(N3901="snížená",J3901,0)</f>
        <v>0</v>
      </c>
      <c r="BG3901" s="228">
        <f>IF(N3901="zákl. přenesená",J3901,0)</f>
        <v>0</v>
      </c>
      <c r="BH3901" s="228">
        <f>IF(N3901="sníž. přenesená",J3901,0)</f>
        <v>0</v>
      </c>
      <c r="BI3901" s="228">
        <f>IF(N3901="nulová",J3901,0)</f>
        <v>0</v>
      </c>
      <c r="BJ3901" s="20" t="s">
        <v>78</v>
      </c>
      <c r="BK3901" s="228">
        <f>ROUND(I3901*H3901,2)</f>
        <v>0</v>
      </c>
      <c r="BL3901" s="20" t="s">
        <v>308</v>
      </c>
      <c r="BM3901" s="227" t="s">
        <v>6214</v>
      </c>
    </row>
    <row r="3902" s="2" customFormat="1">
      <c r="A3902" s="41"/>
      <c r="B3902" s="42"/>
      <c r="C3902" s="43"/>
      <c r="D3902" s="229" t="s">
        <v>190</v>
      </c>
      <c r="E3902" s="43"/>
      <c r="F3902" s="230" t="s">
        <v>6215</v>
      </c>
      <c r="G3902" s="43"/>
      <c r="H3902" s="43"/>
      <c r="I3902" s="231"/>
      <c r="J3902" s="43"/>
      <c r="K3902" s="43"/>
      <c r="L3902" s="47"/>
      <c r="M3902" s="232"/>
      <c r="N3902" s="233"/>
      <c r="O3902" s="87"/>
      <c r="P3902" s="87"/>
      <c r="Q3902" s="87"/>
      <c r="R3902" s="87"/>
      <c r="S3902" s="87"/>
      <c r="T3902" s="88"/>
      <c r="U3902" s="41"/>
      <c r="V3902" s="41"/>
      <c r="W3902" s="41"/>
      <c r="X3902" s="41"/>
      <c r="Y3902" s="41"/>
      <c r="Z3902" s="41"/>
      <c r="AA3902" s="41"/>
      <c r="AB3902" s="41"/>
      <c r="AC3902" s="41"/>
      <c r="AD3902" s="41"/>
      <c r="AE3902" s="41"/>
      <c r="AT3902" s="20" t="s">
        <v>190</v>
      </c>
      <c r="AU3902" s="20" t="s">
        <v>80</v>
      </c>
    </row>
    <row r="3903" s="12" customFormat="1" ht="22.8" customHeight="1">
      <c r="A3903" s="12"/>
      <c r="B3903" s="200"/>
      <c r="C3903" s="201"/>
      <c r="D3903" s="202" t="s">
        <v>70</v>
      </c>
      <c r="E3903" s="214" t="s">
        <v>5163</v>
      </c>
      <c r="F3903" s="214" t="s">
        <v>6216</v>
      </c>
      <c r="G3903" s="201"/>
      <c r="H3903" s="201"/>
      <c r="I3903" s="204"/>
      <c r="J3903" s="215">
        <f>BK3903</f>
        <v>0</v>
      </c>
      <c r="K3903" s="201"/>
      <c r="L3903" s="206"/>
      <c r="M3903" s="207"/>
      <c r="N3903" s="208"/>
      <c r="O3903" s="208"/>
      <c r="P3903" s="209">
        <f>SUM(P3904:P3917)</f>
        <v>0</v>
      </c>
      <c r="Q3903" s="208"/>
      <c r="R3903" s="209">
        <f>SUM(R3904:R3917)</f>
        <v>0.56641078</v>
      </c>
      <c r="S3903" s="208"/>
      <c r="T3903" s="210">
        <f>SUM(T3904:T3917)</f>
        <v>0</v>
      </c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R3903" s="211" t="s">
        <v>80</v>
      </c>
      <c r="AT3903" s="212" t="s">
        <v>70</v>
      </c>
      <c r="AU3903" s="212" t="s">
        <v>78</v>
      </c>
      <c r="AY3903" s="211" t="s">
        <v>181</v>
      </c>
      <c r="BK3903" s="213">
        <f>SUM(BK3904:BK3917)</f>
        <v>0</v>
      </c>
    </row>
    <row r="3904" s="2" customFormat="1" ht="24.15" customHeight="1">
      <c r="A3904" s="41"/>
      <c r="B3904" s="42"/>
      <c r="C3904" s="216" t="s">
        <v>6217</v>
      </c>
      <c r="D3904" s="216" t="s">
        <v>183</v>
      </c>
      <c r="E3904" s="217" t="s">
        <v>6218</v>
      </c>
      <c r="F3904" s="218" t="s">
        <v>6219</v>
      </c>
      <c r="G3904" s="219" t="s">
        <v>283</v>
      </c>
      <c r="H3904" s="220">
        <v>54.938000000000002</v>
      </c>
      <c r="I3904" s="221"/>
      <c r="J3904" s="222">
        <f>ROUND(I3904*H3904,2)</f>
        <v>0</v>
      </c>
      <c r="K3904" s="218" t="s">
        <v>187</v>
      </c>
      <c r="L3904" s="47"/>
      <c r="M3904" s="223" t="s">
        <v>19</v>
      </c>
      <c r="N3904" s="224" t="s">
        <v>42</v>
      </c>
      <c r="O3904" s="87"/>
      <c r="P3904" s="225">
        <f>O3904*H3904</f>
        <v>0</v>
      </c>
      <c r="Q3904" s="225">
        <v>0.0050000000000000001</v>
      </c>
      <c r="R3904" s="225">
        <f>Q3904*H3904</f>
        <v>0.27469000000000005</v>
      </c>
      <c r="S3904" s="225">
        <v>0</v>
      </c>
      <c r="T3904" s="226">
        <f>S3904*H3904</f>
        <v>0</v>
      </c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R3904" s="227" t="s">
        <v>308</v>
      </c>
      <c r="AT3904" s="227" t="s">
        <v>183</v>
      </c>
      <c r="AU3904" s="227" t="s">
        <v>80</v>
      </c>
      <c r="AY3904" s="20" t="s">
        <v>181</v>
      </c>
      <c r="BE3904" s="228">
        <f>IF(N3904="základní",J3904,0)</f>
        <v>0</v>
      </c>
      <c r="BF3904" s="228">
        <f>IF(N3904="snížená",J3904,0)</f>
        <v>0</v>
      </c>
      <c r="BG3904" s="228">
        <f>IF(N3904="zákl. přenesená",J3904,0)</f>
        <v>0</v>
      </c>
      <c r="BH3904" s="228">
        <f>IF(N3904="sníž. přenesená",J3904,0)</f>
        <v>0</v>
      </c>
      <c r="BI3904" s="228">
        <f>IF(N3904="nulová",J3904,0)</f>
        <v>0</v>
      </c>
      <c r="BJ3904" s="20" t="s">
        <v>78</v>
      </c>
      <c r="BK3904" s="228">
        <f>ROUND(I3904*H3904,2)</f>
        <v>0</v>
      </c>
      <c r="BL3904" s="20" t="s">
        <v>308</v>
      </c>
      <c r="BM3904" s="227" t="s">
        <v>6220</v>
      </c>
    </row>
    <row r="3905" s="2" customFormat="1">
      <c r="A3905" s="41"/>
      <c r="B3905" s="42"/>
      <c r="C3905" s="43"/>
      <c r="D3905" s="229" t="s">
        <v>190</v>
      </c>
      <c r="E3905" s="43"/>
      <c r="F3905" s="230" t="s">
        <v>6221</v>
      </c>
      <c r="G3905" s="43"/>
      <c r="H3905" s="43"/>
      <c r="I3905" s="231"/>
      <c r="J3905" s="43"/>
      <c r="K3905" s="43"/>
      <c r="L3905" s="47"/>
      <c r="M3905" s="232"/>
      <c r="N3905" s="233"/>
      <c r="O3905" s="87"/>
      <c r="P3905" s="87"/>
      <c r="Q3905" s="87"/>
      <c r="R3905" s="87"/>
      <c r="S3905" s="87"/>
      <c r="T3905" s="88"/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1"/>
      <c r="AE3905" s="41"/>
      <c r="AT3905" s="20" t="s">
        <v>190</v>
      </c>
      <c r="AU3905" s="20" t="s">
        <v>80</v>
      </c>
    </row>
    <row r="3906" s="14" customFormat="1">
      <c r="A3906" s="14"/>
      <c r="B3906" s="245"/>
      <c r="C3906" s="246"/>
      <c r="D3906" s="236" t="s">
        <v>192</v>
      </c>
      <c r="E3906" s="247" t="s">
        <v>19</v>
      </c>
      <c r="F3906" s="248" t="s">
        <v>6222</v>
      </c>
      <c r="G3906" s="246"/>
      <c r="H3906" s="249">
        <v>21.862500000000001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192</v>
      </c>
      <c r="AU3906" s="255" t="s">
        <v>80</v>
      </c>
      <c r="AV3906" s="14" t="s">
        <v>80</v>
      </c>
      <c r="AW3906" s="14" t="s">
        <v>194</v>
      </c>
      <c r="AX3906" s="14" t="s">
        <v>71</v>
      </c>
      <c r="AY3906" s="255" t="s">
        <v>181</v>
      </c>
    </row>
    <row r="3907" s="14" customFormat="1">
      <c r="A3907" s="14"/>
      <c r="B3907" s="245"/>
      <c r="C3907" s="246"/>
      <c r="D3907" s="236" t="s">
        <v>192</v>
      </c>
      <c r="E3907" s="247" t="s">
        <v>19</v>
      </c>
      <c r="F3907" s="248" t="s">
        <v>6223</v>
      </c>
      <c r="G3907" s="246"/>
      <c r="H3907" s="249">
        <v>33.075000000000003</v>
      </c>
      <c r="I3907" s="250"/>
      <c r="J3907" s="246"/>
      <c r="K3907" s="246"/>
      <c r="L3907" s="251"/>
      <c r="M3907" s="252"/>
      <c r="N3907" s="253"/>
      <c r="O3907" s="253"/>
      <c r="P3907" s="253"/>
      <c r="Q3907" s="253"/>
      <c r="R3907" s="253"/>
      <c r="S3907" s="253"/>
      <c r="T3907" s="25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5" t="s">
        <v>192</v>
      </c>
      <c r="AU3907" s="255" t="s">
        <v>80</v>
      </c>
      <c r="AV3907" s="14" t="s">
        <v>80</v>
      </c>
      <c r="AW3907" s="14" t="s">
        <v>194</v>
      </c>
      <c r="AX3907" s="14" t="s">
        <v>71</v>
      </c>
      <c r="AY3907" s="255" t="s">
        <v>181</v>
      </c>
    </row>
    <row r="3908" s="2" customFormat="1" ht="16.5" customHeight="1">
      <c r="A3908" s="41"/>
      <c r="B3908" s="42"/>
      <c r="C3908" s="216" t="s">
        <v>6224</v>
      </c>
      <c r="D3908" s="216" t="s">
        <v>183</v>
      </c>
      <c r="E3908" s="217" t="s">
        <v>6225</v>
      </c>
      <c r="F3908" s="218" t="s">
        <v>6226</v>
      </c>
      <c r="G3908" s="219" t="s">
        <v>283</v>
      </c>
      <c r="H3908" s="220">
        <v>54.938000000000002</v>
      </c>
      <c r="I3908" s="221"/>
      <c r="J3908" s="222">
        <f>ROUND(I3908*H3908,2)</f>
        <v>0</v>
      </c>
      <c r="K3908" s="218" t="s">
        <v>187</v>
      </c>
      <c r="L3908" s="47"/>
      <c r="M3908" s="223" t="s">
        <v>19</v>
      </c>
      <c r="N3908" s="224" t="s">
        <v>42</v>
      </c>
      <c r="O3908" s="87"/>
      <c r="P3908" s="225">
        <f>O3908*H3908</f>
        <v>0</v>
      </c>
      <c r="Q3908" s="225">
        <v>0.0051000000000000004</v>
      </c>
      <c r="R3908" s="225">
        <f>Q3908*H3908</f>
        <v>0.28018380000000004</v>
      </c>
      <c r="S3908" s="225">
        <v>0</v>
      </c>
      <c r="T3908" s="226">
        <f>S3908*H3908</f>
        <v>0</v>
      </c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R3908" s="227" t="s">
        <v>308</v>
      </c>
      <c r="AT3908" s="227" t="s">
        <v>183</v>
      </c>
      <c r="AU3908" s="227" t="s">
        <v>80</v>
      </c>
      <c r="AY3908" s="20" t="s">
        <v>181</v>
      </c>
      <c r="BE3908" s="228">
        <f>IF(N3908="základní",J3908,0)</f>
        <v>0</v>
      </c>
      <c r="BF3908" s="228">
        <f>IF(N3908="snížená",J3908,0)</f>
        <v>0</v>
      </c>
      <c r="BG3908" s="228">
        <f>IF(N3908="zákl. přenesená",J3908,0)</f>
        <v>0</v>
      </c>
      <c r="BH3908" s="228">
        <f>IF(N3908="sníž. přenesená",J3908,0)</f>
        <v>0</v>
      </c>
      <c r="BI3908" s="228">
        <f>IF(N3908="nulová",J3908,0)</f>
        <v>0</v>
      </c>
      <c r="BJ3908" s="20" t="s">
        <v>78</v>
      </c>
      <c r="BK3908" s="228">
        <f>ROUND(I3908*H3908,2)</f>
        <v>0</v>
      </c>
      <c r="BL3908" s="20" t="s">
        <v>308</v>
      </c>
      <c r="BM3908" s="227" t="s">
        <v>6227</v>
      </c>
    </row>
    <row r="3909" s="2" customFormat="1">
      <c r="A3909" s="41"/>
      <c r="B3909" s="42"/>
      <c r="C3909" s="43"/>
      <c r="D3909" s="229" t="s">
        <v>190</v>
      </c>
      <c r="E3909" s="43"/>
      <c r="F3909" s="230" t="s">
        <v>6228</v>
      </c>
      <c r="G3909" s="43"/>
      <c r="H3909" s="43"/>
      <c r="I3909" s="231"/>
      <c r="J3909" s="43"/>
      <c r="K3909" s="43"/>
      <c r="L3909" s="47"/>
      <c r="M3909" s="232"/>
      <c r="N3909" s="233"/>
      <c r="O3909" s="87"/>
      <c r="P3909" s="87"/>
      <c r="Q3909" s="87"/>
      <c r="R3909" s="87"/>
      <c r="S3909" s="87"/>
      <c r="T3909" s="88"/>
      <c r="U3909" s="41"/>
      <c r="V3909" s="41"/>
      <c r="W3909" s="41"/>
      <c r="X3909" s="41"/>
      <c r="Y3909" s="41"/>
      <c r="Z3909" s="41"/>
      <c r="AA3909" s="41"/>
      <c r="AB3909" s="41"/>
      <c r="AC3909" s="41"/>
      <c r="AD3909" s="41"/>
      <c r="AE3909" s="41"/>
      <c r="AT3909" s="20" t="s">
        <v>190</v>
      </c>
      <c r="AU3909" s="20" t="s">
        <v>80</v>
      </c>
    </row>
    <row r="3910" s="14" customFormat="1">
      <c r="A3910" s="14"/>
      <c r="B3910" s="245"/>
      <c r="C3910" s="246"/>
      <c r="D3910" s="236" t="s">
        <v>192</v>
      </c>
      <c r="E3910" s="247" t="s">
        <v>19</v>
      </c>
      <c r="F3910" s="248" t="s">
        <v>6222</v>
      </c>
      <c r="G3910" s="246"/>
      <c r="H3910" s="249">
        <v>21.862500000000001</v>
      </c>
      <c r="I3910" s="250"/>
      <c r="J3910" s="246"/>
      <c r="K3910" s="246"/>
      <c r="L3910" s="251"/>
      <c r="M3910" s="252"/>
      <c r="N3910" s="253"/>
      <c r="O3910" s="253"/>
      <c r="P3910" s="253"/>
      <c r="Q3910" s="253"/>
      <c r="R3910" s="253"/>
      <c r="S3910" s="253"/>
      <c r="T3910" s="25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5" t="s">
        <v>192</v>
      </c>
      <c r="AU3910" s="255" t="s">
        <v>80</v>
      </c>
      <c r="AV3910" s="14" t="s">
        <v>80</v>
      </c>
      <c r="AW3910" s="14" t="s">
        <v>194</v>
      </c>
      <c r="AX3910" s="14" t="s">
        <v>71</v>
      </c>
      <c r="AY3910" s="255" t="s">
        <v>181</v>
      </c>
    </row>
    <row r="3911" s="14" customFormat="1">
      <c r="A3911" s="14"/>
      <c r="B3911" s="245"/>
      <c r="C3911" s="246"/>
      <c r="D3911" s="236" t="s">
        <v>192</v>
      </c>
      <c r="E3911" s="247" t="s">
        <v>19</v>
      </c>
      <c r="F3911" s="248" t="s">
        <v>6223</v>
      </c>
      <c r="G3911" s="246"/>
      <c r="H3911" s="249">
        <v>33.075000000000003</v>
      </c>
      <c r="I3911" s="250"/>
      <c r="J3911" s="246"/>
      <c r="K3911" s="246"/>
      <c r="L3911" s="251"/>
      <c r="M3911" s="252"/>
      <c r="N3911" s="253"/>
      <c r="O3911" s="253"/>
      <c r="P3911" s="253"/>
      <c r="Q3911" s="253"/>
      <c r="R3911" s="253"/>
      <c r="S3911" s="253"/>
      <c r="T3911" s="25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5" t="s">
        <v>192</v>
      </c>
      <c r="AU3911" s="255" t="s">
        <v>80</v>
      </c>
      <c r="AV3911" s="14" t="s">
        <v>80</v>
      </c>
      <c r="AW3911" s="14" t="s">
        <v>194</v>
      </c>
      <c r="AX3911" s="14" t="s">
        <v>71</v>
      </c>
      <c r="AY3911" s="255" t="s">
        <v>181</v>
      </c>
    </row>
    <row r="3912" s="2" customFormat="1" ht="24.15" customHeight="1">
      <c r="A3912" s="41"/>
      <c r="B3912" s="42"/>
      <c r="C3912" s="216" t="s">
        <v>6229</v>
      </c>
      <c r="D3912" s="216" t="s">
        <v>183</v>
      </c>
      <c r="E3912" s="217" t="s">
        <v>6230</v>
      </c>
      <c r="F3912" s="218" t="s">
        <v>6231</v>
      </c>
      <c r="G3912" s="219" t="s">
        <v>283</v>
      </c>
      <c r="H3912" s="220">
        <v>54.938000000000002</v>
      </c>
      <c r="I3912" s="221"/>
      <c r="J3912" s="222">
        <f>ROUND(I3912*H3912,2)</f>
        <v>0</v>
      </c>
      <c r="K3912" s="218" t="s">
        <v>187</v>
      </c>
      <c r="L3912" s="47"/>
      <c r="M3912" s="223" t="s">
        <v>19</v>
      </c>
      <c r="N3912" s="224" t="s">
        <v>42</v>
      </c>
      <c r="O3912" s="87"/>
      <c r="P3912" s="225">
        <f>O3912*H3912</f>
        <v>0</v>
      </c>
      <c r="Q3912" s="225">
        <v>6.0000000000000002E-05</v>
      </c>
      <c r="R3912" s="225">
        <f>Q3912*H3912</f>
        <v>0.0032962800000000004</v>
      </c>
      <c r="S3912" s="225">
        <v>0</v>
      </c>
      <c r="T3912" s="226">
        <f>S3912*H3912</f>
        <v>0</v>
      </c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R3912" s="227" t="s">
        <v>308</v>
      </c>
      <c r="AT3912" s="227" t="s">
        <v>183</v>
      </c>
      <c r="AU3912" s="227" t="s">
        <v>80</v>
      </c>
      <c r="AY3912" s="20" t="s">
        <v>181</v>
      </c>
      <c r="BE3912" s="228">
        <f>IF(N3912="základní",J3912,0)</f>
        <v>0</v>
      </c>
      <c r="BF3912" s="228">
        <f>IF(N3912="snížená",J3912,0)</f>
        <v>0</v>
      </c>
      <c r="BG3912" s="228">
        <f>IF(N3912="zákl. přenesená",J3912,0)</f>
        <v>0</v>
      </c>
      <c r="BH3912" s="228">
        <f>IF(N3912="sníž. přenesená",J3912,0)</f>
        <v>0</v>
      </c>
      <c r="BI3912" s="228">
        <f>IF(N3912="nulová",J3912,0)</f>
        <v>0</v>
      </c>
      <c r="BJ3912" s="20" t="s">
        <v>78</v>
      </c>
      <c r="BK3912" s="228">
        <f>ROUND(I3912*H3912,2)</f>
        <v>0</v>
      </c>
      <c r="BL3912" s="20" t="s">
        <v>308</v>
      </c>
      <c r="BM3912" s="227" t="s">
        <v>6232</v>
      </c>
    </row>
    <row r="3913" s="2" customFormat="1">
      <c r="A3913" s="41"/>
      <c r="B3913" s="42"/>
      <c r="C3913" s="43"/>
      <c r="D3913" s="229" t="s">
        <v>190</v>
      </c>
      <c r="E3913" s="43"/>
      <c r="F3913" s="230" t="s">
        <v>6233</v>
      </c>
      <c r="G3913" s="43"/>
      <c r="H3913" s="43"/>
      <c r="I3913" s="231"/>
      <c r="J3913" s="43"/>
      <c r="K3913" s="43"/>
      <c r="L3913" s="47"/>
      <c r="M3913" s="232"/>
      <c r="N3913" s="233"/>
      <c r="O3913" s="87"/>
      <c r="P3913" s="87"/>
      <c r="Q3913" s="87"/>
      <c r="R3913" s="87"/>
      <c r="S3913" s="87"/>
      <c r="T3913" s="88"/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T3913" s="20" t="s">
        <v>190</v>
      </c>
      <c r="AU3913" s="20" t="s">
        <v>80</v>
      </c>
    </row>
    <row r="3914" s="2" customFormat="1" ht="16.5" customHeight="1">
      <c r="A3914" s="41"/>
      <c r="B3914" s="42"/>
      <c r="C3914" s="216" t="s">
        <v>6234</v>
      </c>
      <c r="D3914" s="216" t="s">
        <v>183</v>
      </c>
      <c r="E3914" s="217" t="s">
        <v>6235</v>
      </c>
      <c r="F3914" s="218" t="s">
        <v>6236</v>
      </c>
      <c r="G3914" s="219" t="s">
        <v>283</v>
      </c>
      <c r="H3914" s="220">
        <v>54.938000000000002</v>
      </c>
      <c r="I3914" s="221"/>
      <c r="J3914" s="222">
        <f>ROUND(I3914*H3914,2)</f>
        <v>0</v>
      </c>
      <c r="K3914" s="218" t="s">
        <v>187</v>
      </c>
      <c r="L3914" s="47"/>
      <c r="M3914" s="223" t="s">
        <v>19</v>
      </c>
      <c r="N3914" s="224" t="s">
        <v>42</v>
      </c>
      <c r="O3914" s="87"/>
      <c r="P3914" s="225">
        <f>O3914*H3914</f>
        <v>0</v>
      </c>
      <c r="Q3914" s="225">
        <v>0.00014999999999999999</v>
      </c>
      <c r="R3914" s="225">
        <f>Q3914*H3914</f>
        <v>0.0082407000000000001</v>
      </c>
      <c r="S3914" s="225">
        <v>0</v>
      </c>
      <c r="T3914" s="226">
        <f>S3914*H3914</f>
        <v>0</v>
      </c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R3914" s="227" t="s">
        <v>308</v>
      </c>
      <c r="AT3914" s="227" t="s">
        <v>183</v>
      </c>
      <c r="AU3914" s="227" t="s">
        <v>80</v>
      </c>
      <c r="AY3914" s="20" t="s">
        <v>181</v>
      </c>
      <c r="BE3914" s="228">
        <f>IF(N3914="základní",J3914,0)</f>
        <v>0</v>
      </c>
      <c r="BF3914" s="228">
        <f>IF(N3914="snížená",J3914,0)</f>
        <v>0</v>
      </c>
      <c r="BG3914" s="228">
        <f>IF(N3914="zákl. přenesená",J3914,0)</f>
        <v>0</v>
      </c>
      <c r="BH3914" s="228">
        <f>IF(N3914="sníž. přenesená",J3914,0)</f>
        <v>0</v>
      </c>
      <c r="BI3914" s="228">
        <f>IF(N3914="nulová",J3914,0)</f>
        <v>0</v>
      </c>
      <c r="BJ3914" s="20" t="s">
        <v>78</v>
      </c>
      <c r="BK3914" s="228">
        <f>ROUND(I3914*H3914,2)</f>
        <v>0</v>
      </c>
      <c r="BL3914" s="20" t="s">
        <v>308</v>
      </c>
      <c r="BM3914" s="227" t="s">
        <v>6237</v>
      </c>
    </row>
    <row r="3915" s="2" customFormat="1">
      <c r="A3915" s="41"/>
      <c r="B3915" s="42"/>
      <c r="C3915" s="43"/>
      <c r="D3915" s="229" t="s">
        <v>190</v>
      </c>
      <c r="E3915" s="43"/>
      <c r="F3915" s="230" t="s">
        <v>6238</v>
      </c>
      <c r="G3915" s="43"/>
      <c r="H3915" s="43"/>
      <c r="I3915" s="231"/>
      <c r="J3915" s="43"/>
      <c r="K3915" s="43"/>
      <c r="L3915" s="47"/>
      <c r="M3915" s="232"/>
      <c r="N3915" s="233"/>
      <c r="O3915" s="87"/>
      <c r="P3915" s="87"/>
      <c r="Q3915" s="87"/>
      <c r="R3915" s="87"/>
      <c r="S3915" s="87"/>
      <c r="T3915" s="88"/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T3915" s="20" t="s">
        <v>190</v>
      </c>
      <c r="AU3915" s="20" t="s">
        <v>80</v>
      </c>
    </row>
    <row r="3916" s="2" customFormat="1" ht="55.5" customHeight="1">
      <c r="A3916" s="41"/>
      <c r="B3916" s="42"/>
      <c r="C3916" s="216" t="s">
        <v>6239</v>
      </c>
      <c r="D3916" s="216" t="s">
        <v>183</v>
      </c>
      <c r="E3916" s="217" t="s">
        <v>6240</v>
      </c>
      <c r="F3916" s="218" t="s">
        <v>6241</v>
      </c>
      <c r="G3916" s="219" t="s">
        <v>256</v>
      </c>
      <c r="H3916" s="220">
        <v>0.56599999999999995</v>
      </c>
      <c r="I3916" s="221"/>
      <c r="J3916" s="222">
        <f>ROUND(I3916*H3916,2)</f>
        <v>0</v>
      </c>
      <c r="K3916" s="218" t="s">
        <v>187</v>
      </c>
      <c r="L3916" s="47"/>
      <c r="M3916" s="223" t="s">
        <v>19</v>
      </c>
      <c r="N3916" s="224" t="s">
        <v>42</v>
      </c>
      <c r="O3916" s="87"/>
      <c r="P3916" s="225">
        <f>O3916*H3916</f>
        <v>0</v>
      </c>
      <c r="Q3916" s="225">
        <v>0</v>
      </c>
      <c r="R3916" s="225">
        <f>Q3916*H3916</f>
        <v>0</v>
      </c>
      <c r="S3916" s="225">
        <v>0</v>
      </c>
      <c r="T3916" s="226">
        <f>S3916*H3916</f>
        <v>0</v>
      </c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R3916" s="227" t="s">
        <v>308</v>
      </c>
      <c r="AT3916" s="227" t="s">
        <v>183</v>
      </c>
      <c r="AU3916" s="227" t="s">
        <v>80</v>
      </c>
      <c r="AY3916" s="20" t="s">
        <v>181</v>
      </c>
      <c r="BE3916" s="228">
        <f>IF(N3916="základní",J3916,0)</f>
        <v>0</v>
      </c>
      <c r="BF3916" s="228">
        <f>IF(N3916="snížená",J3916,0)</f>
        <v>0</v>
      </c>
      <c r="BG3916" s="228">
        <f>IF(N3916="zákl. přenesená",J3916,0)</f>
        <v>0</v>
      </c>
      <c r="BH3916" s="228">
        <f>IF(N3916="sníž. přenesená",J3916,0)</f>
        <v>0</v>
      </c>
      <c r="BI3916" s="228">
        <f>IF(N3916="nulová",J3916,0)</f>
        <v>0</v>
      </c>
      <c r="BJ3916" s="20" t="s">
        <v>78</v>
      </c>
      <c r="BK3916" s="228">
        <f>ROUND(I3916*H3916,2)</f>
        <v>0</v>
      </c>
      <c r="BL3916" s="20" t="s">
        <v>308</v>
      </c>
      <c r="BM3916" s="227" t="s">
        <v>6242</v>
      </c>
    </row>
    <row r="3917" s="2" customFormat="1">
      <c r="A3917" s="41"/>
      <c r="B3917" s="42"/>
      <c r="C3917" s="43"/>
      <c r="D3917" s="229" t="s">
        <v>190</v>
      </c>
      <c r="E3917" s="43"/>
      <c r="F3917" s="230" t="s">
        <v>6243</v>
      </c>
      <c r="G3917" s="43"/>
      <c r="H3917" s="43"/>
      <c r="I3917" s="231"/>
      <c r="J3917" s="43"/>
      <c r="K3917" s="43"/>
      <c r="L3917" s="47"/>
      <c r="M3917" s="232"/>
      <c r="N3917" s="233"/>
      <c r="O3917" s="87"/>
      <c r="P3917" s="87"/>
      <c r="Q3917" s="87"/>
      <c r="R3917" s="87"/>
      <c r="S3917" s="87"/>
      <c r="T3917" s="88"/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T3917" s="20" t="s">
        <v>190</v>
      </c>
      <c r="AU3917" s="20" t="s">
        <v>80</v>
      </c>
    </row>
    <row r="3918" s="12" customFormat="1" ht="22.8" customHeight="1">
      <c r="A3918" s="12"/>
      <c r="B3918" s="200"/>
      <c r="C3918" s="201"/>
      <c r="D3918" s="202" t="s">
        <v>70</v>
      </c>
      <c r="E3918" s="214" t="s">
        <v>5180</v>
      </c>
      <c r="F3918" s="214" t="s">
        <v>6244</v>
      </c>
      <c r="G3918" s="201"/>
      <c r="H3918" s="201"/>
      <c r="I3918" s="204"/>
      <c r="J3918" s="215">
        <f>BK3918</f>
        <v>0</v>
      </c>
      <c r="K3918" s="201"/>
      <c r="L3918" s="206"/>
      <c r="M3918" s="207"/>
      <c r="N3918" s="208"/>
      <c r="O3918" s="208"/>
      <c r="P3918" s="209">
        <f>SUM(P3919:P4193)</f>
        <v>0</v>
      </c>
      <c r="Q3918" s="208"/>
      <c r="R3918" s="209">
        <f>SUM(R3919:R4193)</f>
        <v>33.894003218375985</v>
      </c>
      <c r="S3918" s="208"/>
      <c r="T3918" s="210">
        <f>SUM(T3919:T4193)</f>
        <v>15.2981655</v>
      </c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R3918" s="211" t="s">
        <v>80</v>
      </c>
      <c r="AT3918" s="212" t="s">
        <v>70</v>
      </c>
      <c r="AU3918" s="212" t="s">
        <v>78</v>
      </c>
      <c r="AY3918" s="211" t="s">
        <v>181</v>
      </c>
      <c r="BK3918" s="213">
        <f>SUM(BK3919:BK4193)</f>
        <v>0</v>
      </c>
    </row>
    <row r="3919" s="2" customFormat="1" ht="37.8" customHeight="1">
      <c r="A3919" s="41"/>
      <c r="B3919" s="42"/>
      <c r="C3919" s="216" t="s">
        <v>6245</v>
      </c>
      <c r="D3919" s="216" t="s">
        <v>183</v>
      </c>
      <c r="E3919" s="217" t="s">
        <v>6246</v>
      </c>
      <c r="F3919" s="218" t="s">
        <v>6247</v>
      </c>
      <c r="G3919" s="219" t="s">
        <v>283</v>
      </c>
      <c r="H3919" s="220">
        <v>738.01999999999998</v>
      </c>
      <c r="I3919" s="221"/>
      <c r="J3919" s="222">
        <f>ROUND(I3919*H3919,2)</f>
        <v>0</v>
      </c>
      <c r="K3919" s="218" t="s">
        <v>187</v>
      </c>
      <c r="L3919" s="47"/>
      <c r="M3919" s="223" t="s">
        <v>19</v>
      </c>
      <c r="N3919" s="224" t="s">
        <v>42</v>
      </c>
      <c r="O3919" s="87"/>
      <c r="P3919" s="225">
        <f>O3919*H3919</f>
        <v>0</v>
      </c>
      <c r="Q3919" s="225">
        <v>0</v>
      </c>
      <c r="R3919" s="225">
        <f>Q3919*H3919</f>
        <v>0</v>
      </c>
      <c r="S3919" s="225">
        <v>0</v>
      </c>
      <c r="T3919" s="226">
        <f>S3919*H3919</f>
        <v>0</v>
      </c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R3919" s="227" t="s">
        <v>308</v>
      </c>
      <c r="AT3919" s="227" t="s">
        <v>183</v>
      </c>
      <c r="AU3919" s="227" t="s">
        <v>80</v>
      </c>
      <c r="AY3919" s="20" t="s">
        <v>181</v>
      </c>
      <c r="BE3919" s="228">
        <f>IF(N3919="základní",J3919,0)</f>
        <v>0</v>
      </c>
      <c r="BF3919" s="228">
        <f>IF(N3919="snížená",J3919,0)</f>
        <v>0</v>
      </c>
      <c r="BG3919" s="228">
        <f>IF(N3919="zákl. přenesená",J3919,0)</f>
        <v>0</v>
      </c>
      <c r="BH3919" s="228">
        <f>IF(N3919="sníž. přenesená",J3919,0)</f>
        <v>0</v>
      </c>
      <c r="BI3919" s="228">
        <f>IF(N3919="nulová",J3919,0)</f>
        <v>0</v>
      </c>
      <c r="BJ3919" s="20" t="s">
        <v>78</v>
      </c>
      <c r="BK3919" s="228">
        <f>ROUND(I3919*H3919,2)</f>
        <v>0</v>
      </c>
      <c r="BL3919" s="20" t="s">
        <v>308</v>
      </c>
      <c r="BM3919" s="227" t="s">
        <v>6248</v>
      </c>
    </row>
    <row r="3920" s="2" customFormat="1">
      <c r="A3920" s="41"/>
      <c r="B3920" s="42"/>
      <c r="C3920" s="43"/>
      <c r="D3920" s="229" t="s">
        <v>190</v>
      </c>
      <c r="E3920" s="43"/>
      <c r="F3920" s="230" t="s">
        <v>6249</v>
      </c>
      <c r="G3920" s="43"/>
      <c r="H3920" s="43"/>
      <c r="I3920" s="231"/>
      <c r="J3920" s="43"/>
      <c r="K3920" s="43"/>
      <c r="L3920" s="47"/>
      <c r="M3920" s="232"/>
      <c r="N3920" s="233"/>
      <c r="O3920" s="87"/>
      <c r="P3920" s="87"/>
      <c r="Q3920" s="87"/>
      <c r="R3920" s="87"/>
      <c r="S3920" s="87"/>
      <c r="T3920" s="88"/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T3920" s="20" t="s">
        <v>190</v>
      </c>
      <c r="AU3920" s="20" t="s">
        <v>80</v>
      </c>
    </row>
    <row r="3921" s="13" customFormat="1">
      <c r="A3921" s="13"/>
      <c r="B3921" s="234"/>
      <c r="C3921" s="235"/>
      <c r="D3921" s="236" t="s">
        <v>192</v>
      </c>
      <c r="E3921" s="237" t="s">
        <v>19</v>
      </c>
      <c r="F3921" s="238" t="s">
        <v>204</v>
      </c>
      <c r="G3921" s="235"/>
      <c r="H3921" s="237" t="s">
        <v>19</v>
      </c>
      <c r="I3921" s="239"/>
      <c r="J3921" s="235"/>
      <c r="K3921" s="235"/>
      <c r="L3921" s="240"/>
      <c r="M3921" s="241"/>
      <c r="N3921" s="242"/>
      <c r="O3921" s="242"/>
      <c r="P3921" s="242"/>
      <c r="Q3921" s="242"/>
      <c r="R3921" s="242"/>
      <c r="S3921" s="242"/>
      <c r="T3921" s="24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T3921" s="244" t="s">
        <v>192</v>
      </c>
      <c r="AU3921" s="244" t="s">
        <v>80</v>
      </c>
      <c r="AV3921" s="13" t="s">
        <v>78</v>
      </c>
      <c r="AW3921" s="13" t="s">
        <v>194</v>
      </c>
      <c r="AX3921" s="13" t="s">
        <v>71</v>
      </c>
      <c r="AY3921" s="244" t="s">
        <v>181</v>
      </c>
    </row>
    <row r="3922" s="14" customFormat="1">
      <c r="A3922" s="14"/>
      <c r="B3922" s="245"/>
      <c r="C3922" s="246"/>
      <c r="D3922" s="236" t="s">
        <v>192</v>
      </c>
      <c r="E3922" s="247" t="s">
        <v>19</v>
      </c>
      <c r="F3922" s="248" t="s">
        <v>6250</v>
      </c>
      <c r="G3922" s="246"/>
      <c r="H3922" s="249">
        <v>432.09999999999997</v>
      </c>
      <c r="I3922" s="250"/>
      <c r="J3922" s="246"/>
      <c r="K3922" s="246"/>
      <c r="L3922" s="251"/>
      <c r="M3922" s="252"/>
      <c r="N3922" s="253"/>
      <c r="O3922" s="253"/>
      <c r="P3922" s="253"/>
      <c r="Q3922" s="253"/>
      <c r="R3922" s="253"/>
      <c r="S3922" s="253"/>
      <c r="T3922" s="25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5" t="s">
        <v>192</v>
      </c>
      <c r="AU3922" s="255" t="s">
        <v>80</v>
      </c>
      <c r="AV3922" s="14" t="s">
        <v>80</v>
      </c>
      <c r="AW3922" s="14" t="s">
        <v>194</v>
      </c>
      <c r="AX3922" s="14" t="s">
        <v>71</v>
      </c>
      <c r="AY3922" s="255" t="s">
        <v>181</v>
      </c>
    </row>
    <row r="3923" s="14" customFormat="1">
      <c r="A3923" s="14"/>
      <c r="B3923" s="245"/>
      <c r="C3923" s="246"/>
      <c r="D3923" s="236" t="s">
        <v>192</v>
      </c>
      <c r="E3923" s="247" t="s">
        <v>19</v>
      </c>
      <c r="F3923" s="248" t="s">
        <v>6251</v>
      </c>
      <c r="G3923" s="246"/>
      <c r="H3923" s="249">
        <v>174.80000000000001</v>
      </c>
      <c r="I3923" s="250"/>
      <c r="J3923" s="246"/>
      <c r="K3923" s="246"/>
      <c r="L3923" s="251"/>
      <c r="M3923" s="252"/>
      <c r="N3923" s="253"/>
      <c r="O3923" s="253"/>
      <c r="P3923" s="253"/>
      <c r="Q3923" s="253"/>
      <c r="R3923" s="253"/>
      <c r="S3923" s="253"/>
      <c r="T3923" s="25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5" t="s">
        <v>192</v>
      </c>
      <c r="AU3923" s="255" t="s">
        <v>80</v>
      </c>
      <c r="AV3923" s="14" t="s">
        <v>80</v>
      </c>
      <c r="AW3923" s="14" t="s">
        <v>194</v>
      </c>
      <c r="AX3923" s="14" t="s">
        <v>71</v>
      </c>
      <c r="AY3923" s="255" t="s">
        <v>181</v>
      </c>
    </row>
    <row r="3924" s="14" customFormat="1">
      <c r="A3924" s="14"/>
      <c r="B3924" s="245"/>
      <c r="C3924" s="246"/>
      <c r="D3924" s="236" t="s">
        <v>192</v>
      </c>
      <c r="E3924" s="247" t="s">
        <v>19</v>
      </c>
      <c r="F3924" s="248" t="s">
        <v>6252</v>
      </c>
      <c r="G3924" s="246"/>
      <c r="H3924" s="249">
        <v>27.300000000000001</v>
      </c>
      <c r="I3924" s="250"/>
      <c r="J3924" s="246"/>
      <c r="K3924" s="246"/>
      <c r="L3924" s="251"/>
      <c r="M3924" s="252"/>
      <c r="N3924" s="253"/>
      <c r="O3924" s="253"/>
      <c r="P3924" s="253"/>
      <c r="Q3924" s="253"/>
      <c r="R3924" s="253"/>
      <c r="S3924" s="253"/>
      <c r="T3924" s="25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T3924" s="255" t="s">
        <v>192</v>
      </c>
      <c r="AU3924" s="255" t="s">
        <v>80</v>
      </c>
      <c r="AV3924" s="14" t="s">
        <v>80</v>
      </c>
      <c r="AW3924" s="14" t="s">
        <v>194</v>
      </c>
      <c r="AX3924" s="14" t="s">
        <v>71</v>
      </c>
      <c r="AY3924" s="255" t="s">
        <v>181</v>
      </c>
    </row>
    <row r="3925" s="15" customFormat="1">
      <c r="A3925" s="15"/>
      <c r="B3925" s="256"/>
      <c r="C3925" s="257"/>
      <c r="D3925" s="236" t="s">
        <v>192</v>
      </c>
      <c r="E3925" s="258" t="s">
        <v>19</v>
      </c>
      <c r="F3925" s="259" t="s">
        <v>214</v>
      </c>
      <c r="G3925" s="257"/>
      <c r="H3925" s="260">
        <v>634.19999999999993</v>
      </c>
      <c r="I3925" s="261"/>
      <c r="J3925" s="257"/>
      <c r="K3925" s="257"/>
      <c r="L3925" s="262"/>
      <c r="M3925" s="263"/>
      <c r="N3925" s="264"/>
      <c r="O3925" s="264"/>
      <c r="P3925" s="264"/>
      <c r="Q3925" s="264"/>
      <c r="R3925" s="264"/>
      <c r="S3925" s="264"/>
      <c r="T3925" s="26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T3925" s="266" t="s">
        <v>192</v>
      </c>
      <c r="AU3925" s="266" t="s">
        <v>80</v>
      </c>
      <c r="AV3925" s="15" t="s">
        <v>97</v>
      </c>
      <c r="AW3925" s="15" t="s">
        <v>194</v>
      </c>
      <c r="AX3925" s="15" t="s">
        <v>71</v>
      </c>
      <c r="AY3925" s="266" t="s">
        <v>181</v>
      </c>
    </row>
    <row r="3926" s="13" customFormat="1">
      <c r="A3926" s="13"/>
      <c r="B3926" s="234"/>
      <c r="C3926" s="235"/>
      <c r="D3926" s="236" t="s">
        <v>192</v>
      </c>
      <c r="E3926" s="237" t="s">
        <v>19</v>
      </c>
      <c r="F3926" s="238" t="s">
        <v>215</v>
      </c>
      <c r="G3926" s="235"/>
      <c r="H3926" s="237" t="s">
        <v>19</v>
      </c>
      <c r="I3926" s="239"/>
      <c r="J3926" s="235"/>
      <c r="K3926" s="235"/>
      <c r="L3926" s="240"/>
      <c r="M3926" s="241"/>
      <c r="N3926" s="242"/>
      <c r="O3926" s="242"/>
      <c r="P3926" s="242"/>
      <c r="Q3926" s="242"/>
      <c r="R3926" s="242"/>
      <c r="S3926" s="242"/>
      <c r="T3926" s="24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4" t="s">
        <v>192</v>
      </c>
      <c r="AU3926" s="244" t="s">
        <v>80</v>
      </c>
      <c r="AV3926" s="13" t="s">
        <v>78</v>
      </c>
      <c r="AW3926" s="13" t="s">
        <v>194</v>
      </c>
      <c r="AX3926" s="13" t="s">
        <v>71</v>
      </c>
      <c r="AY3926" s="244" t="s">
        <v>181</v>
      </c>
    </row>
    <row r="3927" s="14" customFormat="1">
      <c r="A3927" s="14"/>
      <c r="B3927" s="245"/>
      <c r="C3927" s="246"/>
      <c r="D3927" s="236" t="s">
        <v>192</v>
      </c>
      <c r="E3927" s="247" t="s">
        <v>19</v>
      </c>
      <c r="F3927" s="248" t="s">
        <v>6253</v>
      </c>
      <c r="G3927" s="246"/>
      <c r="H3927" s="249">
        <v>42.700000000000003</v>
      </c>
      <c r="I3927" s="250"/>
      <c r="J3927" s="246"/>
      <c r="K3927" s="246"/>
      <c r="L3927" s="251"/>
      <c r="M3927" s="252"/>
      <c r="N3927" s="253"/>
      <c r="O3927" s="253"/>
      <c r="P3927" s="253"/>
      <c r="Q3927" s="253"/>
      <c r="R3927" s="253"/>
      <c r="S3927" s="253"/>
      <c r="T3927" s="25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5" t="s">
        <v>192</v>
      </c>
      <c r="AU3927" s="255" t="s">
        <v>80</v>
      </c>
      <c r="AV3927" s="14" t="s">
        <v>80</v>
      </c>
      <c r="AW3927" s="14" t="s">
        <v>194</v>
      </c>
      <c r="AX3927" s="14" t="s">
        <v>71</v>
      </c>
      <c r="AY3927" s="255" t="s">
        <v>181</v>
      </c>
    </row>
    <row r="3928" s="15" customFormat="1">
      <c r="A3928" s="15"/>
      <c r="B3928" s="256"/>
      <c r="C3928" s="257"/>
      <c r="D3928" s="236" t="s">
        <v>192</v>
      </c>
      <c r="E3928" s="258" t="s">
        <v>19</v>
      </c>
      <c r="F3928" s="259" t="s">
        <v>214</v>
      </c>
      <c r="G3928" s="257"/>
      <c r="H3928" s="260">
        <v>42.700000000000003</v>
      </c>
      <c r="I3928" s="261"/>
      <c r="J3928" s="257"/>
      <c r="K3928" s="257"/>
      <c r="L3928" s="262"/>
      <c r="M3928" s="263"/>
      <c r="N3928" s="264"/>
      <c r="O3928" s="264"/>
      <c r="P3928" s="264"/>
      <c r="Q3928" s="264"/>
      <c r="R3928" s="264"/>
      <c r="S3928" s="264"/>
      <c r="T3928" s="26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T3928" s="266" t="s">
        <v>192</v>
      </c>
      <c r="AU3928" s="266" t="s">
        <v>80</v>
      </c>
      <c r="AV3928" s="15" t="s">
        <v>97</v>
      </c>
      <c r="AW3928" s="15" t="s">
        <v>194</v>
      </c>
      <c r="AX3928" s="15" t="s">
        <v>71</v>
      </c>
      <c r="AY3928" s="266" t="s">
        <v>181</v>
      </c>
    </row>
    <row r="3929" s="13" customFormat="1">
      <c r="A3929" s="13"/>
      <c r="B3929" s="234"/>
      <c r="C3929" s="235"/>
      <c r="D3929" s="236" t="s">
        <v>192</v>
      </c>
      <c r="E3929" s="237" t="s">
        <v>19</v>
      </c>
      <c r="F3929" s="238" t="s">
        <v>217</v>
      </c>
      <c r="G3929" s="235"/>
      <c r="H3929" s="237" t="s">
        <v>19</v>
      </c>
      <c r="I3929" s="239"/>
      <c r="J3929" s="235"/>
      <c r="K3929" s="235"/>
      <c r="L3929" s="240"/>
      <c r="M3929" s="241"/>
      <c r="N3929" s="242"/>
      <c r="O3929" s="242"/>
      <c r="P3929" s="242"/>
      <c r="Q3929" s="242"/>
      <c r="R3929" s="242"/>
      <c r="S3929" s="242"/>
      <c r="T3929" s="24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T3929" s="244" t="s">
        <v>192</v>
      </c>
      <c r="AU3929" s="244" t="s">
        <v>80</v>
      </c>
      <c r="AV3929" s="13" t="s">
        <v>78</v>
      </c>
      <c r="AW3929" s="13" t="s">
        <v>194</v>
      </c>
      <c r="AX3929" s="13" t="s">
        <v>71</v>
      </c>
      <c r="AY3929" s="244" t="s">
        <v>181</v>
      </c>
    </row>
    <row r="3930" s="14" customFormat="1">
      <c r="A3930" s="14"/>
      <c r="B3930" s="245"/>
      <c r="C3930" s="246"/>
      <c r="D3930" s="236" t="s">
        <v>192</v>
      </c>
      <c r="E3930" s="247" t="s">
        <v>19</v>
      </c>
      <c r="F3930" s="248" t="s">
        <v>6254</v>
      </c>
      <c r="G3930" s="246"/>
      <c r="H3930" s="249">
        <v>61.119999999999997</v>
      </c>
      <c r="I3930" s="250"/>
      <c r="J3930" s="246"/>
      <c r="K3930" s="246"/>
      <c r="L3930" s="251"/>
      <c r="M3930" s="252"/>
      <c r="N3930" s="253"/>
      <c r="O3930" s="253"/>
      <c r="P3930" s="253"/>
      <c r="Q3930" s="253"/>
      <c r="R3930" s="253"/>
      <c r="S3930" s="253"/>
      <c r="T3930" s="25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5" t="s">
        <v>192</v>
      </c>
      <c r="AU3930" s="255" t="s">
        <v>80</v>
      </c>
      <c r="AV3930" s="14" t="s">
        <v>80</v>
      </c>
      <c r="AW3930" s="14" t="s">
        <v>194</v>
      </c>
      <c r="AX3930" s="14" t="s">
        <v>71</v>
      </c>
      <c r="AY3930" s="255" t="s">
        <v>181</v>
      </c>
    </row>
    <row r="3931" s="15" customFormat="1">
      <c r="A3931" s="15"/>
      <c r="B3931" s="256"/>
      <c r="C3931" s="257"/>
      <c r="D3931" s="236" t="s">
        <v>192</v>
      </c>
      <c r="E3931" s="258" t="s">
        <v>19</v>
      </c>
      <c r="F3931" s="259" t="s">
        <v>214</v>
      </c>
      <c r="G3931" s="257"/>
      <c r="H3931" s="260">
        <v>61.119999999999997</v>
      </c>
      <c r="I3931" s="261"/>
      <c r="J3931" s="257"/>
      <c r="K3931" s="257"/>
      <c r="L3931" s="262"/>
      <c r="M3931" s="263"/>
      <c r="N3931" s="264"/>
      <c r="O3931" s="264"/>
      <c r="P3931" s="264"/>
      <c r="Q3931" s="264"/>
      <c r="R3931" s="264"/>
      <c r="S3931" s="264"/>
      <c r="T3931" s="26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T3931" s="266" t="s">
        <v>192</v>
      </c>
      <c r="AU3931" s="266" t="s">
        <v>80</v>
      </c>
      <c r="AV3931" s="15" t="s">
        <v>97</v>
      </c>
      <c r="AW3931" s="15" t="s">
        <v>194</v>
      </c>
      <c r="AX3931" s="15" t="s">
        <v>71</v>
      </c>
      <c r="AY3931" s="266" t="s">
        <v>181</v>
      </c>
    </row>
    <row r="3932" s="16" customFormat="1">
      <c r="A3932" s="16"/>
      <c r="B3932" s="267"/>
      <c r="C3932" s="268"/>
      <c r="D3932" s="236" t="s">
        <v>192</v>
      </c>
      <c r="E3932" s="269" t="s">
        <v>19</v>
      </c>
      <c r="F3932" s="270" t="s">
        <v>220</v>
      </c>
      <c r="G3932" s="268"/>
      <c r="H3932" s="271">
        <v>738.01999999999998</v>
      </c>
      <c r="I3932" s="272"/>
      <c r="J3932" s="268"/>
      <c r="K3932" s="268"/>
      <c r="L3932" s="273"/>
      <c r="M3932" s="274"/>
      <c r="N3932" s="275"/>
      <c r="O3932" s="275"/>
      <c r="P3932" s="275"/>
      <c r="Q3932" s="275"/>
      <c r="R3932" s="275"/>
      <c r="S3932" s="275"/>
      <c r="T3932" s="27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T3932" s="277" t="s">
        <v>192</v>
      </c>
      <c r="AU3932" s="277" t="s">
        <v>80</v>
      </c>
      <c r="AV3932" s="16" t="s">
        <v>188</v>
      </c>
      <c r="AW3932" s="16" t="s">
        <v>194</v>
      </c>
      <c r="AX3932" s="16" t="s">
        <v>78</v>
      </c>
      <c r="AY3932" s="277" t="s">
        <v>181</v>
      </c>
    </row>
    <row r="3933" s="2" customFormat="1" ht="37.8" customHeight="1">
      <c r="A3933" s="41"/>
      <c r="B3933" s="42"/>
      <c r="C3933" s="216" t="s">
        <v>6255</v>
      </c>
      <c r="D3933" s="216" t="s">
        <v>183</v>
      </c>
      <c r="E3933" s="217" t="s">
        <v>6256</v>
      </c>
      <c r="F3933" s="218" t="s">
        <v>6257</v>
      </c>
      <c r="G3933" s="219" t="s">
        <v>283</v>
      </c>
      <c r="H3933" s="220">
        <v>129.5</v>
      </c>
      <c r="I3933" s="221"/>
      <c r="J3933" s="222">
        <f>ROUND(I3933*H3933,2)</f>
        <v>0</v>
      </c>
      <c r="K3933" s="218" t="s">
        <v>187</v>
      </c>
      <c r="L3933" s="47"/>
      <c r="M3933" s="223" t="s">
        <v>19</v>
      </c>
      <c r="N3933" s="224" t="s">
        <v>42</v>
      </c>
      <c r="O3933" s="87"/>
      <c r="P3933" s="225">
        <f>O3933*H3933</f>
        <v>0</v>
      </c>
      <c r="Q3933" s="225">
        <v>0</v>
      </c>
      <c r="R3933" s="225">
        <f>Q3933*H3933</f>
        <v>0</v>
      </c>
      <c r="S3933" s="225">
        <v>0</v>
      </c>
      <c r="T3933" s="226">
        <f>S3933*H3933</f>
        <v>0</v>
      </c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  <c r="AR3933" s="227" t="s">
        <v>308</v>
      </c>
      <c r="AT3933" s="227" t="s">
        <v>183</v>
      </c>
      <c r="AU3933" s="227" t="s">
        <v>80</v>
      </c>
      <c r="AY3933" s="20" t="s">
        <v>181</v>
      </c>
      <c r="BE3933" s="228">
        <f>IF(N3933="základní",J3933,0)</f>
        <v>0</v>
      </c>
      <c r="BF3933" s="228">
        <f>IF(N3933="snížená",J3933,0)</f>
        <v>0</v>
      </c>
      <c r="BG3933" s="228">
        <f>IF(N3933="zákl. přenesená",J3933,0)</f>
        <v>0</v>
      </c>
      <c r="BH3933" s="228">
        <f>IF(N3933="sníž. přenesená",J3933,0)</f>
        <v>0</v>
      </c>
      <c r="BI3933" s="228">
        <f>IF(N3933="nulová",J3933,0)</f>
        <v>0</v>
      </c>
      <c r="BJ3933" s="20" t="s">
        <v>78</v>
      </c>
      <c r="BK3933" s="228">
        <f>ROUND(I3933*H3933,2)</f>
        <v>0</v>
      </c>
      <c r="BL3933" s="20" t="s">
        <v>308</v>
      </c>
      <c r="BM3933" s="227" t="s">
        <v>6258</v>
      </c>
    </row>
    <row r="3934" s="2" customFormat="1">
      <c r="A3934" s="41"/>
      <c r="B3934" s="42"/>
      <c r="C3934" s="43"/>
      <c r="D3934" s="229" t="s">
        <v>190</v>
      </c>
      <c r="E3934" s="43"/>
      <c r="F3934" s="230" t="s">
        <v>6259</v>
      </c>
      <c r="G3934" s="43"/>
      <c r="H3934" s="43"/>
      <c r="I3934" s="231"/>
      <c r="J3934" s="43"/>
      <c r="K3934" s="43"/>
      <c r="L3934" s="47"/>
      <c r="M3934" s="232"/>
      <c r="N3934" s="233"/>
      <c r="O3934" s="87"/>
      <c r="P3934" s="87"/>
      <c r="Q3934" s="87"/>
      <c r="R3934" s="87"/>
      <c r="S3934" s="87"/>
      <c r="T3934" s="88"/>
      <c r="U3934" s="41"/>
      <c r="V3934" s="41"/>
      <c r="W3934" s="41"/>
      <c r="X3934" s="41"/>
      <c r="Y3934" s="41"/>
      <c r="Z3934" s="41"/>
      <c r="AA3934" s="41"/>
      <c r="AB3934" s="41"/>
      <c r="AC3934" s="41"/>
      <c r="AD3934" s="41"/>
      <c r="AE3934" s="41"/>
      <c r="AT3934" s="20" t="s">
        <v>190</v>
      </c>
      <c r="AU3934" s="20" t="s">
        <v>80</v>
      </c>
    </row>
    <row r="3935" s="14" customFormat="1">
      <c r="A3935" s="14"/>
      <c r="B3935" s="245"/>
      <c r="C3935" s="246"/>
      <c r="D3935" s="236" t="s">
        <v>192</v>
      </c>
      <c r="E3935" s="247" t="s">
        <v>19</v>
      </c>
      <c r="F3935" s="248" t="s">
        <v>6260</v>
      </c>
      <c r="G3935" s="246"/>
      <c r="H3935" s="249">
        <v>129.5</v>
      </c>
      <c r="I3935" s="250"/>
      <c r="J3935" s="246"/>
      <c r="K3935" s="246"/>
      <c r="L3935" s="251"/>
      <c r="M3935" s="252"/>
      <c r="N3935" s="253"/>
      <c r="O3935" s="253"/>
      <c r="P3935" s="253"/>
      <c r="Q3935" s="253"/>
      <c r="R3935" s="253"/>
      <c r="S3935" s="253"/>
      <c r="T3935" s="25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T3935" s="255" t="s">
        <v>192</v>
      </c>
      <c r="AU3935" s="255" t="s">
        <v>80</v>
      </c>
      <c r="AV3935" s="14" t="s">
        <v>80</v>
      </c>
      <c r="AW3935" s="14" t="s">
        <v>194</v>
      </c>
      <c r="AX3935" s="14" t="s">
        <v>71</v>
      </c>
      <c r="AY3935" s="255" t="s">
        <v>181</v>
      </c>
    </row>
    <row r="3936" s="2" customFormat="1" ht="24.15" customHeight="1">
      <c r="A3936" s="41"/>
      <c r="B3936" s="42"/>
      <c r="C3936" s="216" t="s">
        <v>6261</v>
      </c>
      <c r="D3936" s="216" t="s">
        <v>183</v>
      </c>
      <c r="E3936" s="217" t="s">
        <v>6262</v>
      </c>
      <c r="F3936" s="218" t="s">
        <v>6263</v>
      </c>
      <c r="G3936" s="219" t="s">
        <v>283</v>
      </c>
      <c r="H3936" s="220">
        <v>3154.5360000000001</v>
      </c>
      <c r="I3936" s="221"/>
      <c r="J3936" s="222">
        <f>ROUND(I3936*H3936,2)</f>
        <v>0</v>
      </c>
      <c r="K3936" s="218" t="s">
        <v>187</v>
      </c>
      <c r="L3936" s="47"/>
      <c r="M3936" s="223" t="s">
        <v>19</v>
      </c>
      <c r="N3936" s="224" t="s">
        <v>42</v>
      </c>
      <c r="O3936" s="87"/>
      <c r="P3936" s="225">
        <f>O3936*H3936</f>
        <v>0</v>
      </c>
      <c r="Q3936" s="225">
        <v>0</v>
      </c>
      <c r="R3936" s="225">
        <f>Q3936*H3936</f>
        <v>0</v>
      </c>
      <c r="S3936" s="225">
        <v>0</v>
      </c>
      <c r="T3936" s="226">
        <f>S3936*H3936</f>
        <v>0</v>
      </c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R3936" s="227" t="s">
        <v>308</v>
      </c>
      <c r="AT3936" s="227" t="s">
        <v>183</v>
      </c>
      <c r="AU3936" s="227" t="s">
        <v>80</v>
      </c>
      <c r="AY3936" s="20" t="s">
        <v>181</v>
      </c>
      <c r="BE3936" s="228">
        <f>IF(N3936="základní",J3936,0)</f>
        <v>0</v>
      </c>
      <c r="BF3936" s="228">
        <f>IF(N3936="snížená",J3936,0)</f>
        <v>0</v>
      </c>
      <c r="BG3936" s="228">
        <f>IF(N3936="zákl. přenesená",J3936,0)</f>
        <v>0</v>
      </c>
      <c r="BH3936" s="228">
        <f>IF(N3936="sníž. přenesená",J3936,0)</f>
        <v>0</v>
      </c>
      <c r="BI3936" s="228">
        <f>IF(N3936="nulová",J3936,0)</f>
        <v>0</v>
      </c>
      <c r="BJ3936" s="20" t="s">
        <v>78</v>
      </c>
      <c r="BK3936" s="228">
        <f>ROUND(I3936*H3936,2)</f>
        <v>0</v>
      </c>
      <c r="BL3936" s="20" t="s">
        <v>308</v>
      </c>
      <c r="BM3936" s="227" t="s">
        <v>6264</v>
      </c>
    </row>
    <row r="3937" s="2" customFormat="1">
      <c r="A3937" s="41"/>
      <c r="B3937" s="42"/>
      <c r="C3937" s="43"/>
      <c r="D3937" s="229" t="s">
        <v>190</v>
      </c>
      <c r="E3937" s="43"/>
      <c r="F3937" s="230" t="s">
        <v>6265</v>
      </c>
      <c r="G3937" s="43"/>
      <c r="H3937" s="43"/>
      <c r="I3937" s="231"/>
      <c r="J3937" s="43"/>
      <c r="K3937" s="43"/>
      <c r="L3937" s="47"/>
      <c r="M3937" s="232"/>
      <c r="N3937" s="233"/>
      <c r="O3937" s="87"/>
      <c r="P3937" s="87"/>
      <c r="Q3937" s="87"/>
      <c r="R3937" s="87"/>
      <c r="S3937" s="87"/>
      <c r="T3937" s="88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T3937" s="20" t="s">
        <v>190</v>
      </c>
      <c r="AU3937" s="20" t="s">
        <v>80</v>
      </c>
    </row>
    <row r="3938" s="2" customFormat="1">
      <c r="A3938" s="41"/>
      <c r="B3938" s="42"/>
      <c r="C3938" s="43"/>
      <c r="D3938" s="236" t="s">
        <v>1132</v>
      </c>
      <c r="E3938" s="43"/>
      <c r="F3938" s="288" t="s">
        <v>6266</v>
      </c>
      <c r="G3938" s="43"/>
      <c r="H3938" s="43"/>
      <c r="I3938" s="231"/>
      <c r="J3938" s="43"/>
      <c r="K3938" s="43"/>
      <c r="L3938" s="47"/>
      <c r="M3938" s="232"/>
      <c r="N3938" s="233"/>
      <c r="O3938" s="87"/>
      <c r="P3938" s="87"/>
      <c r="Q3938" s="87"/>
      <c r="R3938" s="87"/>
      <c r="S3938" s="87"/>
      <c r="T3938" s="88"/>
      <c r="U3938" s="41"/>
      <c r="V3938" s="41"/>
      <c r="W3938" s="41"/>
      <c r="X3938" s="41"/>
      <c r="Y3938" s="41"/>
      <c r="Z3938" s="41"/>
      <c r="AA3938" s="41"/>
      <c r="AB3938" s="41"/>
      <c r="AC3938" s="41"/>
      <c r="AD3938" s="41"/>
      <c r="AE3938" s="41"/>
      <c r="AT3938" s="20" t="s">
        <v>1132</v>
      </c>
      <c r="AU3938" s="20" t="s">
        <v>80</v>
      </c>
    </row>
    <row r="3939" s="13" customFormat="1">
      <c r="A3939" s="13"/>
      <c r="B3939" s="234"/>
      <c r="C3939" s="235"/>
      <c r="D3939" s="236" t="s">
        <v>192</v>
      </c>
      <c r="E3939" s="237" t="s">
        <v>19</v>
      </c>
      <c r="F3939" s="238" t="s">
        <v>204</v>
      </c>
      <c r="G3939" s="235"/>
      <c r="H3939" s="237" t="s">
        <v>19</v>
      </c>
      <c r="I3939" s="239"/>
      <c r="J3939" s="235"/>
      <c r="K3939" s="235"/>
      <c r="L3939" s="240"/>
      <c r="M3939" s="241"/>
      <c r="N3939" s="242"/>
      <c r="O3939" s="242"/>
      <c r="P3939" s="242"/>
      <c r="Q3939" s="242"/>
      <c r="R3939" s="242"/>
      <c r="S3939" s="242"/>
      <c r="T3939" s="24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4" t="s">
        <v>192</v>
      </c>
      <c r="AU3939" s="244" t="s">
        <v>80</v>
      </c>
      <c r="AV3939" s="13" t="s">
        <v>78</v>
      </c>
      <c r="AW3939" s="13" t="s">
        <v>194</v>
      </c>
      <c r="AX3939" s="13" t="s">
        <v>71</v>
      </c>
      <c r="AY3939" s="244" t="s">
        <v>181</v>
      </c>
    </row>
    <row r="3940" s="13" customFormat="1">
      <c r="A3940" s="13"/>
      <c r="B3940" s="234"/>
      <c r="C3940" s="235"/>
      <c r="D3940" s="236" t="s">
        <v>192</v>
      </c>
      <c r="E3940" s="237" t="s">
        <v>19</v>
      </c>
      <c r="F3940" s="238" t="s">
        <v>464</v>
      </c>
      <c r="G3940" s="235"/>
      <c r="H3940" s="237" t="s">
        <v>19</v>
      </c>
      <c r="I3940" s="239"/>
      <c r="J3940" s="235"/>
      <c r="K3940" s="235"/>
      <c r="L3940" s="240"/>
      <c r="M3940" s="241"/>
      <c r="N3940" s="242"/>
      <c r="O3940" s="242"/>
      <c r="P3940" s="242"/>
      <c r="Q3940" s="242"/>
      <c r="R3940" s="242"/>
      <c r="S3940" s="242"/>
      <c r="T3940" s="24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T3940" s="244" t="s">
        <v>192</v>
      </c>
      <c r="AU3940" s="244" t="s">
        <v>80</v>
      </c>
      <c r="AV3940" s="13" t="s">
        <v>78</v>
      </c>
      <c r="AW3940" s="13" t="s">
        <v>194</v>
      </c>
      <c r="AX3940" s="13" t="s">
        <v>71</v>
      </c>
      <c r="AY3940" s="244" t="s">
        <v>181</v>
      </c>
    </row>
    <row r="3941" s="14" customFormat="1">
      <c r="A3941" s="14"/>
      <c r="B3941" s="245"/>
      <c r="C3941" s="246"/>
      <c r="D3941" s="236" t="s">
        <v>192</v>
      </c>
      <c r="E3941" s="247" t="s">
        <v>19</v>
      </c>
      <c r="F3941" s="248" t="s">
        <v>6267</v>
      </c>
      <c r="G3941" s="246"/>
      <c r="H3941" s="249">
        <v>174.80000000000001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192</v>
      </c>
      <c r="AU3941" s="255" t="s">
        <v>80</v>
      </c>
      <c r="AV3941" s="14" t="s">
        <v>80</v>
      </c>
      <c r="AW3941" s="14" t="s">
        <v>194</v>
      </c>
      <c r="AX3941" s="14" t="s">
        <v>71</v>
      </c>
      <c r="AY3941" s="255" t="s">
        <v>181</v>
      </c>
    </row>
    <row r="3942" s="14" customFormat="1">
      <c r="A3942" s="14"/>
      <c r="B3942" s="245"/>
      <c r="C3942" s="246"/>
      <c r="D3942" s="236" t="s">
        <v>192</v>
      </c>
      <c r="E3942" s="247" t="s">
        <v>19</v>
      </c>
      <c r="F3942" s="248" t="s">
        <v>6268</v>
      </c>
      <c r="G3942" s="246"/>
      <c r="H3942" s="249">
        <v>68.859999999999999</v>
      </c>
      <c r="I3942" s="250"/>
      <c r="J3942" s="246"/>
      <c r="K3942" s="246"/>
      <c r="L3942" s="251"/>
      <c r="M3942" s="252"/>
      <c r="N3942" s="253"/>
      <c r="O3942" s="253"/>
      <c r="P3942" s="253"/>
      <c r="Q3942" s="253"/>
      <c r="R3942" s="253"/>
      <c r="S3942" s="253"/>
      <c r="T3942" s="25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T3942" s="255" t="s">
        <v>192</v>
      </c>
      <c r="AU3942" s="255" t="s">
        <v>80</v>
      </c>
      <c r="AV3942" s="14" t="s">
        <v>80</v>
      </c>
      <c r="AW3942" s="14" t="s">
        <v>194</v>
      </c>
      <c r="AX3942" s="14" t="s">
        <v>71</v>
      </c>
      <c r="AY3942" s="255" t="s">
        <v>181</v>
      </c>
    </row>
    <row r="3943" s="15" customFormat="1">
      <c r="A3943" s="15"/>
      <c r="B3943" s="256"/>
      <c r="C3943" s="257"/>
      <c r="D3943" s="236" t="s">
        <v>192</v>
      </c>
      <c r="E3943" s="258" t="s">
        <v>19</v>
      </c>
      <c r="F3943" s="259" t="s">
        <v>214</v>
      </c>
      <c r="G3943" s="257"/>
      <c r="H3943" s="260">
        <v>243.66000000000003</v>
      </c>
      <c r="I3943" s="261"/>
      <c r="J3943" s="257"/>
      <c r="K3943" s="257"/>
      <c r="L3943" s="262"/>
      <c r="M3943" s="263"/>
      <c r="N3943" s="264"/>
      <c r="O3943" s="264"/>
      <c r="P3943" s="264"/>
      <c r="Q3943" s="264"/>
      <c r="R3943" s="264"/>
      <c r="S3943" s="264"/>
      <c r="T3943" s="26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T3943" s="266" t="s">
        <v>192</v>
      </c>
      <c r="AU3943" s="266" t="s">
        <v>80</v>
      </c>
      <c r="AV3943" s="15" t="s">
        <v>97</v>
      </c>
      <c r="AW3943" s="15" t="s">
        <v>194</v>
      </c>
      <c r="AX3943" s="15" t="s">
        <v>71</v>
      </c>
      <c r="AY3943" s="266" t="s">
        <v>181</v>
      </c>
    </row>
    <row r="3944" s="13" customFormat="1">
      <c r="A3944" s="13"/>
      <c r="B3944" s="234"/>
      <c r="C3944" s="235"/>
      <c r="D3944" s="236" t="s">
        <v>192</v>
      </c>
      <c r="E3944" s="237" t="s">
        <v>19</v>
      </c>
      <c r="F3944" s="238" t="s">
        <v>469</v>
      </c>
      <c r="G3944" s="235"/>
      <c r="H3944" s="237" t="s">
        <v>19</v>
      </c>
      <c r="I3944" s="239"/>
      <c r="J3944" s="235"/>
      <c r="K3944" s="235"/>
      <c r="L3944" s="240"/>
      <c r="M3944" s="241"/>
      <c r="N3944" s="242"/>
      <c r="O3944" s="242"/>
      <c r="P3944" s="242"/>
      <c r="Q3944" s="242"/>
      <c r="R3944" s="242"/>
      <c r="S3944" s="242"/>
      <c r="T3944" s="24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T3944" s="244" t="s">
        <v>192</v>
      </c>
      <c r="AU3944" s="244" t="s">
        <v>80</v>
      </c>
      <c r="AV3944" s="13" t="s">
        <v>78</v>
      </c>
      <c r="AW3944" s="13" t="s">
        <v>194</v>
      </c>
      <c r="AX3944" s="13" t="s">
        <v>71</v>
      </c>
      <c r="AY3944" s="244" t="s">
        <v>181</v>
      </c>
    </row>
    <row r="3945" s="14" customFormat="1">
      <c r="A3945" s="14"/>
      <c r="B3945" s="245"/>
      <c r="C3945" s="246"/>
      <c r="D3945" s="236" t="s">
        <v>192</v>
      </c>
      <c r="E3945" s="247" t="s">
        <v>19</v>
      </c>
      <c r="F3945" s="248" t="s">
        <v>6269</v>
      </c>
      <c r="G3945" s="246"/>
      <c r="H3945" s="249">
        <v>142.5</v>
      </c>
      <c r="I3945" s="250"/>
      <c r="J3945" s="246"/>
      <c r="K3945" s="246"/>
      <c r="L3945" s="251"/>
      <c r="M3945" s="252"/>
      <c r="N3945" s="253"/>
      <c r="O3945" s="253"/>
      <c r="P3945" s="253"/>
      <c r="Q3945" s="253"/>
      <c r="R3945" s="253"/>
      <c r="S3945" s="253"/>
      <c r="T3945" s="25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5" t="s">
        <v>192</v>
      </c>
      <c r="AU3945" s="255" t="s">
        <v>80</v>
      </c>
      <c r="AV3945" s="14" t="s">
        <v>80</v>
      </c>
      <c r="AW3945" s="14" t="s">
        <v>194</v>
      </c>
      <c r="AX3945" s="14" t="s">
        <v>71</v>
      </c>
      <c r="AY3945" s="255" t="s">
        <v>181</v>
      </c>
    </row>
    <row r="3946" s="14" customFormat="1">
      <c r="A3946" s="14"/>
      <c r="B3946" s="245"/>
      <c r="C3946" s="246"/>
      <c r="D3946" s="236" t="s">
        <v>192</v>
      </c>
      <c r="E3946" s="247" t="s">
        <v>19</v>
      </c>
      <c r="F3946" s="248" t="s">
        <v>6270</v>
      </c>
      <c r="G3946" s="246"/>
      <c r="H3946" s="249">
        <v>165.40000000000001</v>
      </c>
      <c r="I3946" s="250"/>
      <c r="J3946" s="246"/>
      <c r="K3946" s="246"/>
      <c r="L3946" s="251"/>
      <c r="M3946" s="252"/>
      <c r="N3946" s="253"/>
      <c r="O3946" s="253"/>
      <c r="P3946" s="253"/>
      <c r="Q3946" s="253"/>
      <c r="R3946" s="253"/>
      <c r="S3946" s="253"/>
      <c r="T3946" s="25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5" t="s">
        <v>192</v>
      </c>
      <c r="AU3946" s="255" t="s">
        <v>80</v>
      </c>
      <c r="AV3946" s="14" t="s">
        <v>80</v>
      </c>
      <c r="AW3946" s="14" t="s">
        <v>194</v>
      </c>
      <c r="AX3946" s="14" t="s">
        <v>71</v>
      </c>
      <c r="AY3946" s="255" t="s">
        <v>181</v>
      </c>
    </row>
    <row r="3947" s="14" customFormat="1">
      <c r="A3947" s="14"/>
      <c r="B3947" s="245"/>
      <c r="C3947" s="246"/>
      <c r="D3947" s="236" t="s">
        <v>192</v>
      </c>
      <c r="E3947" s="247" t="s">
        <v>19</v>
      </c>
      <c r="F3947" s="248" t="s">
        <v>6271</v>
      </c>
      <c r="G3947" s="246"/>
      <c r="H3947" s="249">
        <v>136.423</v>
      </c>
      <c r="I3947" s="250"/>
      <c r="J3947" s="246"/>
      <c r="K3947" s="246"/>
      <c r="L3947" s="251"/>
      <c r="M3947" s="252"/>
      <c r="N3947" s="253"/>
      <c r="O3947" s="253"/>
      <c r="P3947" s="253"/>
      <c r="Q3947" s="253"/>
      <c r="R3947" s="253"/>
      <c r="S3947" s="253"/>
      <c r="T3947" s="25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5" t="s">
        <v>192</v>
      </c>
      <c r="AU3947" s="255" t="s">
        <v>80</v>
      </c>
      <c r="AV3947" s="14" t="s">
        <v>80</v>
      </c>
      <c r="AW3947" s="14" t="s">
        <v>194</v>
      </c>
      <c r="AX3947" s="14" t="s">
        <v>71</v>
      </c>
      <c r="AY3947" s="255" t="s">
        <v>181</v>
      </c>
    </row>
    <row r="3948" s="14" customFormat="1">
      <c r="A3948" s="14"/>
      <c r="B3948" s="245"/>
      <c r="C3948" s="246"/>
      <c r="D3948" s="236" t="s">
        <v>192</v>
      </c>
      <c r="E3948" s="247" t="s">
        <v>19</v>
      </c>
      <c r="F3948" s="248" t="s">
        <v>6272</v>
      </c>
      <c r="G3948" s="246"/>
      <c r="H3948" s="249">
        <v>26.600000000000001</v>
      </c>
      <c r="I3948" s="250"/>
      <c r="J3948" s="246"/>
      <c r="K3948" s="246"/>
      <c r="L3948" s="251"/>
      <c r="M3948" s="252"/>
      <c r="N3948" s="253"/>
      <c r="O3948" s="253"/>
      <c r="P3948" s="253"/>
      <c r="Q3948" s="253"/>
      <c r="R3948" s="253"/>
      <c r="S3948" s="253"/>
      <c r="T3948" s="25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T3948" s="255" t="s">
        <v>192</v>
      </c>
      <c r="AU3948" s="255" t="s">
        <v>80</v>
      </c>
      <c r="AV3948" s="14" t="s">
        <v>80</v>
      </c>
      <c r="AW3948" s="14" t="s">
        <v>194</v>
      </c>
      <c r="AX3948" s="14" t="s">
        <v>71</v>
      </c>
      <c r="AY3948" s="255" t="s">
        <v>181</v>
      </c>
    </row>
    <row r="3949" s="14" customFormat="1">
      <c r="A3949" s="14"/>
      <c r="B3949" s="245"/>
      <c r="C3949" s="246"/>
      <c r="D3949" s="236" t="s">
        <v>192</v>
      </c>
      <c r="E3949" s="247" t="s">
        <v>19</v>
      </c>
      <c r="F3949" s="248" t="s">
        <v>6273</v>
      </c>
      <c r="G3949" s="246"/>
      <c r="H3949" s="249">
        <v>26.335000000000001</v>
      </c>
      <c r="I3949" s="250"/>
      <c r="J3949" s="246"/>
      <c r="K3949" s="246"/>
      <c r="L3949" s="251"/>
      <c r="M3949" s="252"/>
      <c r="N3949" s="253"/>
      <c r="O3949" s="253"/>
      <c r="P3949" s="253"/>
      <c r="Q3949" s="253"/>
      <c r="R3949" s="253"/>
      <c r="S3949" s="253"/>
      <c r="T3949" s="25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5" t="s">
        <v>192</v>
      </c>
      <c r="AU3949" s="255" t="s">
        <v>80</v>
      </c>
      <c r="AV3949" s="14" t="s">
        <v>80</v>
      </c>
      <c r="AW3949" s="14" t="s">
        <v>194</v>
      </c>
      <c r="AX3949" s="14" t="s">
        <v>71</v>
      </c>
      <c r="AY3949" s="255" t="s">
        <v>181</v>
      </c>
    </row>
    <row r="3950" s="14" customFormat="1">
      <c r="A3950" s="14"/>
      <c r="B3950" s="245"/>
      <c r="C3950" s="246"/>
      <c r="D3950" s="236" t="s">
        <v>192</v>
      </c>
      <c r="E3950" s="247" t="s">
        <v>19</v>
      </c>
      <c r="F3950" s="248" t="s">
        <v>6274</v>
      </c>
      <c r="G3950" s="246"/>
      <c r="H3950" s="249">
        <v>22.609999999999999</v>
      </c>
      <c r="I3950" s="250"/>
      <c r="J3950" s="246"/>
      <c r="K3950" s="246"/>
      <c r="L3950" s="251"/>
      <c r="M3950" s="252"/>
      <c r="N3950" s="253"/>
      <c r="O3950" s="253"/>
      <c r="P3950" s="253"/>
      <c r="Q3950" s="253"/>
      <c r="R3950" s="253"/>
      <c r="S3950" s="253"/>
      <c r="T3950" s="25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T3950" s="255" t="s">
        <v>192</v>
      </c>
      <c r="AU3950" s="255" t="s">
        <v>80</v>
      </c>
      <c r="AV3950" s="14" t="s">
        <v>80</v>
      </c>
      <c r="AW3950" s="14" t="s">
        <v>194</v>
      </c>
      <c r="AX3950" s="14" t="s">
        <v>71</v>
      </c>
      <c r="AY3950" s="255" t="s">
        <v>181</v>
      </c>
    </row>
    <row r="3951" s="15" customFormat="1">
      <c r="A3951" s="15"/>
      <c r="B3951" s="256"/>
      <c r="C3951" s="257"/>
      <c r="D3951" s="236" t="s">
        <v>192</v>
      </c>
      <c r="E3951" s="258" t="s">
        <v>19</v>
      </c>
      <c r="F3951" s="259" t="s">
        <v>214</v>
      </c>
      <c r="G3951" s="257"/>
      <c r="H3951" s="260">
        <v>519.86799999999994</v>
      </c>
      <c r="I3951" s="261"/>
      <c r="J3951" s="257"/>
      <c r="K3951" s="257"/>
      <c r="L3951" s="262"/>
      <c r="M3951" s="263"/>
      <c r="N3951" s="264"/>
      <c r="O3951" s="264"/>
      <c r="P3951" s="264"/>
      <c r="Q3951" s="264"/>
      <c r="R3951" s="264"/>
      <c r="S3951" s="264"/>
      <c r="T3951" s="26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T3951" s="266" t="s">
        <v>192</v>
      </c>
      <c r="AU3951" s="266" t="s">
        <v>80</v>
      </c>
      <c r="AV3951" s="15" t="s">
        <v>97</v>
      </c>
      <c r="AW3951" s="15" t="s">
        <v>194</v>
      </c>
      <c r="AX3951" s="15" t="s">
        <v>71</v>
      </c>
      <c r="AY3951" s="266" t="s">
        <v>181</v>
      </c>
    </row>
    <row r="3952" s="13" customFormat="1">
      <c r="A3952" s="13"/>
      <c r="B3952" s="234"/>
      <c r="C3952" s="235"/>
      <c r="D3952" s="236" t="s">
        <v>192</v>
      </c>
      <c r="E3952" s="237" t="s">
        <v>19</v>
      </c>
      <c r="F3952" s="238" t="s">
        <v>471</v>
      </c>
      <c r="G3952" s="235"/>
      <c r="H3952" s="237" t="s">
        <v>19</v>
      </c>
      <c r="I3952" s="239"/>
      <c r="J3952" s="235"/>
      <c r="K3952" s="235"/>
      <c r="L3952" s="240"/>
      <c r="M3952" s="241"/>
      <c r="N3952" s="242"/>
      <c r="O3952" s="242"/>
      <c r="P3952" s="242"/>
      <c r="Q3952" s="242"/>
      <c r="R3952" s="242"/>
      <c r="S3952" s="242"/>
      <c r="T3952" s="24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T3952" s="244" t="s">
        <v>192</v>
      </c>
      <c r="AU3952" s="244" t="s">
        <v>80</v>
      </c>
      <c r="AV3952" s="13" t="s">
        <v>78</v>
      </c>
      <c r="AW3952" s="13" t="s">
        <v>194</v>
      </c>
      <c r="AX3952" s="13" t="s">
        <v>71</v>
      </c>
      <c r="AY3952" s="244" t="s">
        <v>181</v>
      </c>
    </row>
    <row r="3953" s="14" customFormat="1">
      <c r="A3953" s="14"/>
      <c r="B3953" s="245"/>
      <c r="C3953" s="246"/>
      <c r="D3953" s="236" t="s">
        <v>192</v>
      </c>
      <c r="E3953" s="247" t="s">
        <v>19</v>
      </c>
      <c r="F3953" s="248" t="s">
        <v>6275</v>
      </c>
      <c r="G3953" s="246"/>
      <c r="H3953" s="249">
        <v>289.59999999999997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192</v>
      </c>
      <c r="AU3953" s="255" t="s">
        <v>80</v>
      </c>
      <c r="AV3953" s="14" t="s">
        <v>80</v>
      </c>
      <c r="AW3953" s="14" t="s">
        <v>194</v>
      </c>
      <c r="AX3953" s="14" t="s">
        <v>71</v>
      </c>
      <c r="AY3953" s="255" t="s">
        <v>181</v>
      </c>
    </row>
    <row r="3954" s="14" customFormat="1">
      <c r="A3954" s="14"/>
      <c r="B3954" s="245"/>
      <c r="C3954" s="246"/>
      <c r="D3954" s="236" t="s">
        <v>192</v>
      </c>
      <c r="E3954" s="247" t="s">
        <v>19</v>
      </c>
      <c r="F3954" s="248" t="s">
        <v>6276</v>
      </c>
      <c r="G3954" s="246"/>
      <c r="H3954" s="249">
        <v>246.80000000000001</v>
      </c>
      <c r="I3954" s="250"/>
      <c r="J3954" s="246"/>
      <c r="K3954" s="246"/>
      <c r="L3954" s="251"/>
      <c r="M3954" s="252"/>
      <c r="N3954" s="253"/>
      <c r="O3954" s="253"/>
      <c r="P3954" s="253"/>
      <c r="Q3954" s="253"/>
      <c r="R3954" s="253"/>
      <c r="S3954" s="253"/>
      <c r="T3954" s="25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T3954" s="255" t="s">
        <v>192</v>
      </c>
      <c r="AU3954" s="255" t="s">
        <v>80</v>
      </c>
      <c r="AV3954" s="14" t="s">
        <v>80</v>
      </c>
      <c r="AW3954" s="14" t="s">
        <v>194</v>
      </c>
      <c r="AX3954" s="14" t="s">
        <v>71</v>
      </c>
      <c r="AY3954" s="255" t="s">
        <v>181</v>
      </c>
    </row>
    <row r="3955" s="14" customFormat="1">
      <c r="A3955" s="14"/>
      <c r="B3955" s="245"/>
      <c r="C3955" s="246"/>
      <c r="D3955" s="236" t="s">
        <v>192</v>
      </c>
      <c r="E3955" s="247" t="s">
        <v>19</v>
      </c>
      <c r="F3955" s="248" t="s">
        <v>6277</v>
      </c>
      <c r="G3955" s="246"/>
      <c r="H3955" s="249">
        <v>14.6</v>
      </c>
      <c r="I3955" s="250"/>
      <c r="J3955" s="246"/>
      <c r="K3955" s="246"/>
      <c r="L3955" s="251"/>
      <c r="M3955" s="252"/>
      <c r="N3955" s="253"/>
      <c r="O3955" s="253"/>
      <c r="P3955" s="253"/>
      <c r="Q3955" s="253"/>
      <c r="R3955" s="253"/>
      <c r="S3955" s="253"/>
      <c r="T3955" s="25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5" t="s">
        <v>192</v>
      </c>
      <c r="AU3955" s="255" t="s">
        <v>80</v>
      </c>
      <c r="AV3955" s="14" t="s">
        <v>80</v>
      </c>
      <c r="AW3955" s="14" t="s">
        <v>194</v>
      </c>
      <c r="AX3955" s="14" t="s">
        <v>71</v>
      </c>
      <c r="AY3955" s="255" t="s">
        <v>181</v>
      </c>
    </row>
    <row r="3956" s="14" customFormat="1">
      <c r="A3956" s="14"/>
      <c r="B3956" s="245"/>
      <c r="C3956" s="246"/>
      <c r="D3956" s="236" t="s">
        <v>192</v>
      </c>
      <c r="E3956" s="247" t="s">
        <v>19</v>
      </c>
      <c r="F3956" s="248" t="s">
        <v>6278</v>
      </c>
      <c r="G3956" s="246"/>
      <c r="H3956" s="249">
        <v>2.4940000000000002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192</v>
      </c>
      <c r="AU3956" s="255" t="s">
        <v>80</v>
      </c>
      <c r="AV3956" s="14" t="s">
        <v>80</v>
      </c>
      <c r="AW3956" s="14" t="s">
        <v>194</v>
      </c>
      <c r="AX3956" s="14" t="s">
        <v>71</v>
      </c>
      <c r="AY3956" s="255" t="s">
        <v>181</v>
      </c>
    </row>
    <row r="3957" s="14" customFormat="1">
      <c r="A3957" s="14"/>
      <c r="B3957" s="245"/>
      <c r="C3957" s="246"/>
      <c r="D3957" s="236" t="s">
        <v>192</v>
      </c>
      <c r="E3957" s="247" t="s">
        <v>19</v>
      </c>
      <c r="F3957" s="248" t="s">
        <v>6279</v>
      </c>
      <c r="G3957" s="246"/>
      <c r="H3957" s="249">
        <v>15.445999999999998</v>
      </c>
      <c r="I3957" s="250"/>
      <c r="J3957" s="246"/>
      <c r="K3957" s="246"/>
      <c r="L3957" s="251"/>
      <c r="M3957" s="252"/>
      <c r="N3957" s="253"/>
      <c r="O3957" s="253"/>
      <c r="P3957" s="253"/>
      <c r="Q3957" s="253"/>
      <c r="R3957" s="253"/>
      <c r="S3957" s="253"/>
      <c r="T3957" s="25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T3957" s="255" t="s">
        <v>192</v>
      </c>
      <c r="AU3957" s="255" t="s">
        <v>80</v>
      </c>
      <c r="AV3957" s="14" t="s">
        <v>80</v>
      </c>
      <c r="AW3957" s="14" t="s">
        <v>194</v>
      </c>
      <c r="AX3957" s="14" t="s">
        <v>71</v>
      </c>
      <c r="AY3957" s="255" t="s">
        <v>181</v>
      </c>
    </row>
    <row r="3958" s="15" customFormat="1">
      <c r="A3958" s="15"/>
      <c r="B3958" s="256"/>
      <c r="C3958" s="257"/>
      <c r="D3958" s="236" t="s">
        <v>192</v>
      </c>
      <c r="E3958" s="258" t="s">
        <v>19</v>
      </c>
      <c r="F3958" s="259" t="s">
        <v>214</v>
      </c>
      <c r="G3958" s="257"/>
      <c r="H3958" s="260">
        <v>568.94000000000017</v>
      </c>
      <c r="I3958" s="261"/>
      <c r="J3958" s="257"/>
      <c r="K3958" s="257"/>
      <c r="L3958" s="262"/>
      <c r="M3958" s="263"/>
      <c r="N3958" s="264"/>
      <c r="O3958" s="264"/>
      <c r="P3958" s="264"/>
      <c r="Q3958" s="264"/>
      <c r="R3958" s="264"/>
      <c r="S3958" s="264"/>
      <c r="T3958" s="26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T3958" s="266" t="s">
        <v>192</v>
      </c>
      <c r="AU3958" s="266" t="s">
        <v>80</v>
      </c>
      <c r="AV3958" s="15" t="s">
        <v>97</v>
      </c>
      <c r="AW3958" s="15" t="s">
        <v>194</v>
      </c>
      <c r="AX3958" s="15" t="s">
        <v>71</v>
      </c>
      <c r="AY3958" s="266" t="s">
        <v>181</v>
      </c>
    </row>
    <row r="3959" s="13" customFormat="1">
      <c r="A3959" s="13"/>
      <c r="B3959" s="234"/>
      <c r="C3959" s="235"/>
      <c r="D3959" s="236" t="s">
        <v>192</v>
      </c>
      <c r="E3959" s="237" t="s">
        <v>19</v>
      </c>
      <c r="F3959" s="238" t="s">
        <v>715</v>
      </c>
      <c r="G3959" s="235"/>
      <c r="H3959" s="237" t="s">
        <v>19</v>
      </c>
      <c r="I3959" s="239"/>
      <c r="J3959" s="235"/>
      <c r="K3959" s="235"/>
      <c r="L3959" s="240"/>
      <c r="M3959" s="241"/>
      <c r="N3959" s="242"/>
      <c r="O3959" s="242"/>
      <c r="P3959" s="242"/>
      <c r="Q3959" s="242"/>
      <c r="R3959" s="242"/>
      <c r="S3959" s="242"/>
      <c r="T3959" s="24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T3959" s="244" t="s">
        <v>192</v>
      </c>
      <c r="AU3959" s="244" t="s">
        <v>80</v>
      </c>
      <c r="AV3959" s="13" t="s">
        <v>78</v>
      </c>
      <c r="AW3959" s="13" t="s">
        <v>194</v>
      </c>
      <c r="AX3959" s="13" t="s">
        <v>71</v>
      </c>
      <c r="AY3959" s="244" t="s">
        <v>181</v>
      </c>
    </row>
    <row r="3960" s="14" customFormat="1">
      <c r="A3960" s="14"/>
      <c r="B3960" s="245"/>
      <c r="C3960" s="246"/>
      <c r="D3960" s="236" t="s">
        <v>192</v>
      </c>
      <c r="E3960" s="247" t="s">
        <v>19</v>
      </c>
      <c r="F3960" s="248" t="s">
        <v>6280</v>
      </c>
      <c r="G3960" s="246"/>
      <c r="H3960" s="249">
        <v>135</v>
      </c>
      <c r="I3960" s="250"/>
      <c r="J3960" s="246"/>
      <c r="K3960" s="246"/>
      <c r="L3960" s="251"/>
      <c r="M3960" s="252"/>
      <c r="N3960" s="253"/>
      <c r="O3960" s="253"/>
      <c r="P3960" s="253"/>
      <c r="Q3960" s="253"/>
      <c r="R3960" s="253"/>
      <c r="S3960" s="253"/>
      <c r="T3960" s="25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T3960" s="255" t="s">
        <v>192</v>
      </c>
      <c r="AU3960" s="255" t="s">
        <v>80</v>
      </c>
      <c r="AV3960" s="14" t="s">
        <v>80</v>
      </c>
      <c r="AW3960" s="14" t="s">
        <v>194</v>
      </c>
      <c r="AX3960" s="14" t="s">
        <v>71</v>
      </c>
      <c r="AY3960" s="255" t="s">
        <v>181</v>
      </c>
    </row>
    <row r="3961" s="15" customFormat="1">
      <c r="A3961" s="15"/>
      <c r="B3961" s="256"/>
      <c r="C3961" s="257"/>
      <c r="D3961" s="236" t="s">
        <v>192</v>
      </c>
      <c r="E3961" s="258" t="s">
        <v>19</v>
      </c>
      <c r="F3961" s="259" t="s">
        <v>214</v>
      </c>
      <c r="G3961" s="257"/>
      <c r="H3961" s="260">
        <v>135</v>
      </c>
      <c r="I3961" s="261"/>
      <c r="J3961" s="257"/>
      <c r="K3961" s="257"/>
      <c r="L3961" s="262"/>
      <c r="M3961" s="263"/>
      <c r="N3961" s="264"/>
      <c r="O3961" s="264"/>
      <c r="P3961" s="264"/>
      <c r="Q3961" s="264"/>
      <c r="R3961" s="264"/>
      <c r="S3961" s="264"/>
      <c r="T3961" s="26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T3961" s="266" t="s">
        <v>192</v>
      </c>
      <c r="AU3961" s="266" t="s">
        <v>80</v>
      </c>
      <c r="AV3961" s="15" t="s">
        <v>97</v>
      </c>
      <c r="AW3961" s="15" t="s">
        <v>194</v>
      </c>
      <c r="AX3961" s="15" t="s">
        <v>71</v>
      </c>
      <c r="AY3961" s="266" t="s">
        <v>181</v>
      </c>
    </row>
    <row r="3962" s="13" customFormat="1">
      <c r="A3962" s="13"/>
      <c r="B3962" s="234"/>
      <c r="C3962" s="235"/>
      <c r="D3962" s="236" t="s">
        <v>192</v>
      </c>
      <c r="E3962" s="237" t="s">
        <v>19</v>
      </c>
      <c r="F3962" s="238" t="s">
        <v>215</v>
      </c>
      <c r="G3962" s="235"/>
      <c r="H3962" s="237" t="s">
        <v>19</v>
      </c>
      <c r="I3962" s="239"/>
      <c r="J3962" s="235"/>
      <c r="K3962" s="235"/>
      <c r="L3962" s="240"/>
      <c r="M3962" s="241"/>
      <c r="N3962" s="242"/>
      <c r="O3962" s="242"/>
      <c r="P3962" s="242"/>
      <c r="Q3962" s="242"/>
      <c r="R3962" s="242"/>
      <c r="S3962" s="242"/>
      <c r="T3962" s="24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T3962" s="244" t="s">
        <v>192</v>
      </c>
      <c r="AU3962" s="244" t="s">
        <v>80</v>
      </c>
      <c r="AV3962" s="13" t="s">
        <v>78</v>
      </c>
      <c r="AW3962" s="13" t="s">
        <v>194</v>
      </c>
      <c r="AX3962" s="13" t="s">
        <v>71</v>
      </c>
      <c r="AY3962" s="244" t="s">
        <v>181</v>
      </c>
    </row>
    <row r="3963" s="14" customFormat="1">
      <c r="A3963" s="14"/>
      <c r="B3963" s="245"/>
      <c r="C3963" s="246"/>
      <c r="D3963" s="236" t="s">
        <v>192</v>
      </c>
      <c r="E3963" s="247" t="s">
        <v>19</v>
      </c>
      <c r="F3963" s="248" t="s">
        <v>6281</v>
      </c>
      <c r="G3963" s="246"/>
      <c r="H3963" s="249">
        <v>54.100000000000001</v>
      </c>
      <c r="I3963" s="250"/>
      <c r="J3963" s="246"/>
      <c r="K3963" s="246"/>
      <c r="L3963" s="251"/>
      <c r="M3963" s="252"/>
      <c r="N3963" s="253"/>
      <c r="O3963" s="253"/>
      <c r="P3963" s="253"/>
      <c r="Q3963" s="253"/>
      <c r="R3963" s="253"/>
      <c r="S3963" s="253"/>
      <c r="T3963" s="25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T3963" s="255" t="s">
        <v>192</v>
      </c>
      <c r="AU3963" s="255" t="s">
        <v>80</v>
      </c>
      <c r="AV3963" s="14" t="s">
        <v>80</v>
      </c>
      <c r="AW3963" s="14" t="s">
        <v>194</v>
      </c>
      <c r="AX3963" s="14" t="s">
        <v>71</v>
      </c>
      <c r="AY3963" s="255" t="s">
        <v>181</v>
      </c>
    </row>
    <row r="3964" s="15" customFormat="1">
      <c r="A3964" s="15"/>
      <c r="B3964" s="256"/>
      <c r="C3964" s="257"/>
      <c r="D3964" s="236" t="s">
        <v>192</v>
      </c>
      <c r="E3964" s="258" t="s">
        <v>19</v>
      </c>
      <c r="F3964" s="259" t="s">
        <v>214</v>
      </c>
      <c r="G3964" s="257"/>
      <c r="H3964" s="260">
        <v>54.100000000000001</v>
      </c>
      <c r="I3964" s="261"/>
      <c r="J3964" s="257"/>
      <c r="K3964" s="257"/>
      <c r="L3964" s="262"/>
      <c r="M3964" s="263"/>
      <c r="N3964" s="264"/>
      <c r="O3964" s="264"/>
      <c r="P3964" s="264"/>
      <c r="Q3964" s="264"/>
      <c r="R3964" s="264"/>
      <c r="S3964" s="264"/>
      <c r="T3964" s="26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T3964" s="266" t="s">
        <v>192</v>
      </c>
      <c r="AU3964" s="266" t="s">
        <v>80</v>
      </c>
      <c r="AV3964" s="15" t="s">
        <v>97</v>
      </c>
      <c r="AW3964" s="15" t="s">
        <v>194</v>
      </c>
      <c r="AX3964" s="15" t="s">
        <v>71</v>
      </c>
      <c r="AY3964" s="266" t="s">
        <v>181</v>
      </c>
    </row>
    <row r="3965" s="13" customFormat="1">
      <c r="A3965" s="13"/>
      <c r="B3965" s="234"/>
      <c r="C3965" s="235"/>
      <c r="D3965" s="236" t="s">
        <v>192</v>
      </c>
      <c r="E3965" s="237" t="s">
        <v>19</v>
      </c>
      <c r="F3965" s="238" t="s">
        <v>217</v>
      </c>
      <c r="G3965" s="235"/>
      <c r="H3965" s="237" t="s">
        <v>19</v>
      </c>
      <c r="I3965" s="239"/>
      <c r="J3965" s="235"/>
      <c r="K3965" s="235"/>
      <c r="L3965" s="240"/>
      <c r="M3965" s="241"/>
      <c r="N3965" s="242"/>
      <c r="O3965" s="242"/>
      <c r="P3965" s="242"/>
      <c r="Q3965" s="242"/>
      <c r="R3965" s="242"/>
      <c r="S3965" s="242"/>
      <c r="T3965" s="24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T3965" s="244" t="s">
        <v>192</v>
      </c>
      <c r="AU3965" s="244" t="s">
        <v>80</v>
      </c>
      <c r="AV3965" s="13" t="s">
        <v>78</v>
      </c>
      <c r="AW3965" s="13" t="s">
        <v>194</v>
      </c>
      <c r="AX3965" s="13" t="s">
        <v>71</v>
      </c>
      <c r="AY3965" s="244" t="s">
        <v>181</v>
      </c>
    </row>
    <row r="3966" s="14" customFormat="1">
      <c r="A3966" s="14"/>
      <c r="B3966" s="245"/>
      <c r="C3966" s="246"/>
      <c r="D3966" s="236" t="s">
        <v>192</v>
      </c>
      <c r="E3966" s="247" t="s">
        <v>19</v>
      </c>
      <c r="F3966" s="248" t="s">
        <v>6282</v>
      </c>
      <c r="G3966" s="246"/>
      <c r="H3966" s="249">
        <v>55.700000000000003</v>
      </c>
      <c r="I3966" s="250"/>
      <c r="J3966" s="246"/>
      <c r="K3966" s="246"/>
      <c r="L3966" s="251"/>
      <c r="M3966" s="252"/>
      <c r="N3966" s="253"/>
      <c r="O3966" s="253"/>
      <c r="P3966" s="253"/>
      <c r="Q3966" s="253"/>
      <c r="R3966" s="253"/>
      <c r="S3966" s="253"/>
      <c r="T3966" s="25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55" t="s">
        <v>192</v>
      </c>
      <c r="AU3966" s="255" t="s">
        <v>80</v>
      </c>
      <c r="AV3966" s="14" t="s">
        <v>80</v>
      </c>
      <c r="AW3966" s="14" t="s">
        <v>194</v>
      </c>
      <c r="AX3966" s="14" t="s">
        <v>71</v>
      </c>
      <c r="AY3966" s="255" t="s">
        <v>181</v>
      </c>
    </row>
    <row r="3967" s="15" customFormat="1">
      <c r="A3967" s="15"/>
      <c r="B3967" s="256"/>
      <c r="C3967" s="257"/>
      <c r="D3967" s="236" t="s">
        <v>192</v>
      </c>
      <c r="E3967" s="258" t="s">
        <v>19</v>
      </c>
      <c r="F3967" s="259" t="s">
        <v>214</v>
      </c>
      <c r="G3967" s="257"/>
      <c r="H3967" s="260">
        <v>55.700000000000003</v>
      </c>
      <c r="I3967" s="261"/>
      <c r="J3967" s="257"/>
      <c r="K3967" s="257"/>
      <c r="L3967" s="262"/>
      <c r="M3967" s="263"/>
      <c r="N3967" s="264"/>
      <c r="O3967" s="264"/>
      <c r="P3967" s="264"/>
      <c r="Q3967" s="264"/>
      <c r="R3967" s="264"/>
      <c r="S3967" s="264"/>
      <c r="T3967" s="26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T3967" s="266" t="s">
        <v>192</v>
      </c>
      <c r="AU3967" s="266" t="s">
        <v>80</v>
      </c>
      <c r="AV3967" s="15" t="s">
        <v>97</v>
      </c>
      <c r="AW3967" s="15" t="s">
        <v>194</v>
      </c>
      <c r="AX3967" s="15" t="s">
        <v>71</v>
      </c>
      <c r="AY3967" s="266" t="s">
        <v>181</v>
      </c>
    </row>
    <row r="3968" s="16" customFormat="1">
      <c r="A3968" s="16"/>
      <c r="B3968" s="267"/>
      <c r="C3968" s="268"/>
      <c r="D3968" s="236" t="s">
        <v>192</v>
      </c>
      <c r="E3968" s="269" t="s">
        <v>19</v>
      </c>
      <c r="F3968" s="270" t="s">
        <v>220</v>
      </c>
      <c r="G3968" s="268"/>
      <c r="H3968" s="271">
        <v>1577.2679999999998</v>
      </c>
      <c r="I3968" s="272"/>
      <c r="J3968" s="268"/>
      <c r="K3968" s="268"/>
      <c r="L3968" s="273"/>
      <c r="M3968" s="274"/>
      <c r="N3968" s="275"/>
      <c r="O3968" s="275"/>
      <c r="P3968" s="275"/>
      <c r="Q3968" s="275"/>
      <c r="R3968" s="275"/>
      <c r="S3968" s="275"/>
      <c r="T3968" s="27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/>
      <c r="AT3968" s="277" t="s">
        <v>192</v>
      </c>
      <c r="AU3968" s="277" t="s">
        <v>80</v>
      </c>
      <c r="AV3968" s="16" t="s">
        <v>188</v>
      </c>
      <c r="AW3968" s="16" t="s">
        <v>194</v>
      </c>
      <c r="AX3968" s="16" t="s">
        <v>78</v>
      </c>
      <c r="AY3968" s="277" t="s">
        <v>181</v>
      </c>
    </row>
    <row r="3969" s="14" customFormat="1">
      <c r="A3969" s="14"/>
      <c r="B3969" s="245"/>
      <c r="C3969" s="246"/>
      <c r="D3969" s="236" t="s">
        <v>192</v>
      </c>
      <c r="E3969" s="246"/>
      <c r="F3969" s="248" t="s">
        <v>6283</v>
      </c>
      <c r="G3969" s="246"/>
      <c r="H3969" s="249">
        <v>3154.5360000000001</v>
      </c>
      <c r="I3969" s="250"/>
      <c r="J3969" s="246"/>
      <c r="K3969" s="246"/>
      <c r="L3969" s="251"/>
      <c r="M3969" s="252"/>
      <c r="N3969" s="253"/>
      <c r="O3969" s="253"/>
      <c r="P3969" s="253"/>
      <c r="Q3969" s="253"/>
      <c r="R3969" s="253"/>
      <c r="S3969" s="253"/>
      <c r="T3969" s="25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55" t="s">
        <v>192</v>
      </c>
      <c r="AU3969" s="255" t="s">
        <v>80</v>
      </c>
      <c r="AV3969" s="14" t="s">
        <v>80</v>
      </c>
      <c r="AW3969" s="14" t="s">
        <v>4</v>
      </c>
      <c r="AX3969" s="14" t="s">
        <v>78</v>
      </c>
      <c r="AY3969" s="255" t="s">
        <v>181</v>
      </c>
    </row>
    <row r="3970" s="2" customFormat="1" ht="24.15" customHeight="1">
      <c r="A3970" s="41"/>
      <c r="B3970" s="42"/>
      <c r="C3970" s="216" t="s">
        <v>6284</v>
      </c>
      <c r="D3970" s="216" t="s">
        <v>183</v>
      </c>
      <c r="E3970" s="217" t="s">
        <v>6285</v>
      </c>
      <c r="F3970" s="218" t="s">
        <v>6286</v>
      </c>
      <c r="G3970" s="219" t="s">
        <v>304</v>
      </c>
      <c r="H3970" s="220">
        <v>1088.836</v>
      </c>
      <c r="I3970" s="221"/>
      <c r="J3970" s="222">
        <f>ROUND(I3970*H3970,2)</f>
        <v>0</v>
      </c>
      <c r="K3970" s="218" t="s">
        <v>187</v>
      </c>
      <c r="L3970" s="47"/>
      <c r="M3970" s="223" t="s">
        <v>19</v>
      </c>
      <c r="N3970" s="224" t="s">
        <v>42</v>
      </c>
      <c r="O3970" s="87"/>
      <c r="P3970" s="225">
        <f>O3970*H3970</f>
        <v>0</v>
      </c>
      <c r="Q3970" s="225">
        <v>0</v>
      </c>
      <c r="R3970" s="225">
        <f>Q3970*H3970</f>
        <v>0</v>
      </c>
      <c r="S3970" s="225">
        <v>0</v>
      </c>
      <c r="T3970" s="226">
        <f>S3970*H3970</f>
        <v>0</v>
      </c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R3970" s="227" t="s">
        <v>308</v>
      </c>
      <c r="AT3970" s="227" t="s">
        <v>183</v>
      </c>
      <c r="AU3970" s="227" t="s">
        <v>80</v>
      </c>
      <c r="AY3970" s="20" t="s">
        <v>181</v>
      </c>
      <c r="BE3970" s="228">
        <f>IF(N3970="základní",J3970,0)</f>
        <v>0</v>
      </c>
      <c r="BF3970" s="228">
        <f>IF(N3970="snížená",J3970,0)</f>
        <v>0</v>
      </c>
      <c r="BG3970" s="228">
        <f>IF(N3970="zákl. přenesená",J3970,0)</f>
        <v>0</v>
      </c>
      <c r="BH3970" s="228">
        <f>IF(N3970="sníž. přenesená",J3970,0)</f>
        <v>0</v>
      </c>
      <c r="BI3970" s="228">
        <f>IF(N3970="nulová",J3970,0)</f>
        <v>0</v>
      </c>
      <c r="BJ3970" s="20" t="s">
        <v>78</v>
      </c>
      <c r="BK3970" s="228">
        <f>ROUND(I3970*H3970,2)</f>
        <v>0</v>
      </c>
      <c r="BL3970" s="20" t="s">
        <v>308</v>
      </c>
      <c r="BM3970" s="227" t="s">
        <v>6287</v>
      </c>
    </row>
    <row r="3971" s="2" customFormat="1">
      <c r="A3971" s="41"/>
      <c r="B3971" s="42"/>
      <c r="C3971" s="43"/>
      <c r="D3971" s="229" t="s">
        <v>190</v>
      </c>
      <c r="E3971" s="43"/>
      <c r="F3971" s="230" t="s">
        <v>6288</v>
      </c>
      <c r="G3971" s="43"/>
      <c r="H3971" s="43"/>
      <c r="I3971" s="231"/>
      <c r="J3971" s="43"/>
      <c r="K3971" s="43"/>
      <c r="L3971" s="47"/>
      <c r="M3971" s="232"/>
      <c r="N3971" s="233"/>
      <c r="O3971" s="87"/>
      <c r="P3971" s="87"/>
      <c r="Q3971" s="87"/>
      <c r="R3971" s="87"/>
      <c r="S3971" s="87"/>
      <c r="T3971" s="88"/>
      <c r="U3971" s="41"/>
      <c r="V3971" s="41"/>
      <c r="W3971" s="41"/>
      <c r="X3971" s="41"/>
      <c r="Y3971" s="41"/>
      <c r="Z3971" s="41"/>
      <c r="AA3971" s="41"/>
      <c r="AB3971" s="41"/>
      <c r="AC3971" s="41"/>
      <c r="AD3971" s="41"/>
      <c r="AE3971" s="41"/>
      <c r="AT3971" s="20" t="s">
        <v>190</v>
      </c>
      <c r="AU3971" s="20" t="s">
        <v>80</v>
      </c>
    </row>
    <row r="3972" s="14" customFormat="1">
      <c r="A3972" s="14"/>
      <c r="B3972" s="245"/>
      <c r="C3972" s="246"/>
      <c r="D3972" s="236" t="s">
        <v>192</v>
      </c>
      <c r="E3972" s="247" t="s">
        <v>19</v>
      </c>
      <c r="F3972" s="248" t="s">
        <v>6289</v>
      </c>
      <c r="G3972" s="246"/>
      <c r="H3972" s="249">
        <v>1088.836</v>
      </c>
      <c r="I3972" s="250"/>
      <c r="J3972" s="246"/>
      <c r="K3972" s="246"/>
      <c r="L3972" s="251"/>
      <c r="M3972" s="252"/>
      <c r="N3972" s="253"/>
      <c r="O3972" s="253"/>
      <c r="P3972" s="253"/>
      <c r="Q3972" s="253"/>
      <c r="R3972" s="253"/>
      <c r="S3972" s="253"/>
      <c r="T3972" s="25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55" t="s">
        <v>192</v>
      </c>
      <c r="AU3972" s="255" t="s">
        <v>80</v>
      </c>
      <c r="AV3972" s="14" t="s">
        <v>80</v>
      </c>
      <c r="AW3972" s="14" t="s">
        <v>194</v>
      </c>
      <c r="AX3972" s="14" t="s">
        <v>71</v>
      </c>
      <c r="AY3972" s="255" t="s">
        <v>181</v>
      </c>
    </row>
    <row r="3973" s="2" customFormat="1" ht="16.5" customHeight="1">
      <c r="A3973" s="41"/>
      <c r="B3973" s="42"/>
      <c r="C3973" s="278" t="s">
        <v>6290</v>
      </c>
      <c r="D3973" s="278" t="s">
        <v>296</v>
      </c>
      <c r="E3973" s="279" t="s">
        <v>6291</v>
      </c>
      <c r="F3973" s="280" t="s">
        <v>6292</v>
      </c>
      <c r="G3973" s="281" t="s">
        <v>304</v>
      </c>
      <c r="H3973" s="282">
        <v>1197.72</v>
      </c>
      <c r="I3973" s="283"/>
      <c r="J3973" s="284">
        <f>ROUND(I3973*H3973,2)</f>
        <v>0</v>
      </c>
      <c r="K3973" s="280" t="s">
        <v>187</v>
      </c>
      <c r="L3973" s="285"/>
      <c r="M3973" s="286" t="s">
        <v>19</v>
      </c>
      <c r="N3973" s="287" t="s">
        <v>42</v>
      </c>
      <c r="O3973" s="87"/>
      <c r="P3973" s="225">
        <f>O3973*H3973</f>
        <v>0</v>
      </c>
      <c r="Q3973" s="225">
        <v>5.0000000000000002E-05</v>
      </c>
      <c r="R3973" s="225">
        <f>Q3973*H3973</f>
        <v>0.059886000000000002</v>
      </c>
      <c r="S3973" s="225">
        <v>0</v>
      </c>
      <c r="T3973" s="226">
        <f>S3973*H3973</f>
        <v>0</v>
      </c>
      <c r="U3973" s="41"/>
      <c r="V3973" s="41"/>
      <c r="W3973" s="41"/>
      <c r="X3973" s="41"/>
      <c r="Y3973" s="41"/>
      <c r="Z3973" s="41"/>
      <c r="AA3973" s="41"/>
      <c r="AB3973" s="41"/>
      <c r="AC3973" s="41"/>
      <c r="AD3973" s="41"/>
      <c r="AE3973" s="41"/>
      <c r="AR3973" s="227" t="s">
        <v>410</v>
      </c>
      <c r="AT3973" s="227" t="s">
        <v>296</v>
      </c>
      <c r="AU3973" s="227" t="s">
        <v>80</v>
      </c>
      <c r="AY3973" s="20" t="s">
        <v>181</v>
      </c>
      <c r="BE3973" s="228">
        <f>IF(N3973="základní",J3973,0)</f>
        <v>0</v>
      </c>
      <c r="BF3973" s="228">
        <f>IF(N3973="snížená",J3973,0)</f>
        <v>0</v>
      </c>
      <c r="BG3973" s="228">
        <f>IF(N3973="zákl. přenesená",J3973,0)</f>
        <v>0</v>
      </c>
      <c r="BH3973" s="228">
        <f>IF(N3973="sníž. přenesená",J3973,0)</f>
        <v>0</v>
      </c>
      <c r="BI3973" s="228">
        <f>IF(N3973="nulová",J3973,0)</f>
        <v>0</v>
      </c>
      <c r="BJ3973" s="20" t="s">
        <v>78</v>
      </c>
      <c r="BK3973" s="228">
        <f>ROUND(I3973*H3973,2)</f>
        <v>0</v>
      </c>
      <c r="BL3973" s="20" t="s">
        <v>308</v>
      </c>
      <c r="BM3973" s="227" t="s">
        <v>6293</v>
      </c>
    </row>
    <row r="3974" s="14" customFormat="1">
      <c r="A3974" s="14"/>
      <c r="B3974" s="245"/>
      <c r="C3974" s="246"/>
      <c r="D3974" s="236" t="s">
        <v>192</v>
      </c>
      <c r="E3974" s="246"/>
      <c r="F3974" s="248" t="s">
        <v>6294</v>
      </c>
      <c r="G3974" s="246"/>
      <c r="H3974" s="249">
        <v>1197.72</v>
      </c>
      <c r="I3974" s="250"/>
      <c r="J3974" s="246"/>
      <c r="K3974" s="246"/>
      <c r="L3974" s="251"/>
      <c r="M3974" s="252"/>
      <c r="N3974" s="253"/>
      <c r="O3974" s="253"/>
      <c r="P3974" s="253"/>
      <c r="Q3974" s="253"/>
      <c r="R3974" s="253"/>
      <c r="S3974" s="253"/>
      <c r="T3974" s="25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5" t="s">
        <v>192</v>
      </c>
      <c r="AU3974" s="255" t="s">
        <v>80</v>
      </c>
      <c r="AV3974" s="14" t="s">
        <v>80</v>
      </c>
      <c r="AW3974" s="14" t="s">
        <v>4</v>
      </c>
      <c r="AX3974" s="14" t="s">
        <v>78</v>
      </c>
      <c r="AY3974" s="255" t="s">
        <v>181</v>
      </c>
    </row>
    <row r="3975" s="2" customFormat="1" ht="44.25" customHeight="1">
      <c r="A3975" s="41"/>
      <c r="B3975" s="42"/>
      <c r="C3975" s="216" t="s">
        <v>6295</v>
      </c>
      <c r="D3975" s="216" t="s">
        <v>183</v>
      </c>
      <c r="E3975" s="217" t="s">
        <v>6296</v>
      </c>
      <c r="F3975" s="218" t="s">
        <v>6297</v>
      </c>
      <c r="G3975" s="219" t="s">
        <v>283</v>
      </c>
      <c r="H3975" s="220">
        <v>963.18299999999999</v>
      </c>
      <c r="I3975" s="221"/>
      <c r="J3975" s="222">
        <f>ROUND(I3975*H3975,2)</f>
        <v>0</v>
      </c>
      <c r="K3975" s="218" t="s">
        <v>187</v>
      </c>
      <c r="L3975" s="47"/>
      <c r="M3975" s="223" t="s">
        <v>19</v>
      </c>
      <c r="N3975" s="224" t="s">
        <v>42</v>
      </c>
      <c r="O3975" s="87"/>
      <c r="P3975" s="225">
        <f>O3975*H3975</f>
        <v>0</v>
      </c>
      <c r="Q3975" s="225">
        <v>0.014999999999999999</v>
      </c>
      <c r="R3975" s="225">
        <f>Q3975*H3975</f>
        <v>14.447744999999999</v>
      </c>
      <c r="S3975" s="225">
        <v>0</v>
      </c>
      <c r="T3975" s="226">
        <f>S3975*H3975</f>
        <v>0</v>
      </c>
      <c r="U3975" s="41"/>
      <c r="V3975" s="41"/>
      <c r="W3975" s="41"/>
      <c r="X3975" s="41"/>
      <c r="Y3975" s="41"/>
      <c r="Z3975" s="41"/>
      <c r="AA3975" s="41"/>
      <c r="AB3975" s="41"/>
      <c r="AC3975" s="41"/>
      <c r="AD3975" s="41"/>
      <c r="AE3975" s="41"/>
      <c r="AR3975" s="227" t="s">
        <v>308</v>
      </c>
      <c r="AT3975" s="227" t="s">
        <v>183</v>
      </c>
      <c r="AU3975" s="227" t="s">
        <v>80</v>
      </c>
      <c r="AY3975" s="20" t="s">
        <v>181</v>
      </c>
      <c r="BE3975" s="228">
        <f>IF(N3975="základní",J3975,0)</f>
        <v>0</v>
      </c>
      <c r="BF3975" s="228">
        <f>IF(N3975="snížená",J3975,0)</f>
        <v>0</v>
      </c>
      <c r="BG3975" s="228">
        <f>IF(N3975="zákl. přenesená",J3975,0)</f>
        <v>0</v>
      </c>
      <c r="BH3975" s="228">
        <f>IF(N3975="sníž. přenesená",J3975,0)</f>
        <v>0</v>
      </c>
      <c r="BI3975" s="228">
        <f>IF(N3975="nulová",J3975,0)</f>
        <v>0</v>
      </c>
      <c r="BJ3975" s="20" t="s">
        <v>78</v>
      </c>
      <c r="BK3975" s="228">
        <f>ROUND(I3975*H3975,2)</f>
        <v>0</v>
      </c>
      <c r="BL3975" s="20" t="s">
        <v>308</v>
      </c>
      <c r="BM3975" s="227" t="s">
        <v>6298</v>
      </c>
    </row>
    <row r="3976" s="2" customFormat="1">
      <c r="A3976" s="41"/>
      <c r="B3976" s="42"/>
      <c r="C3976" s="43"/>
      <c r="D3976" s="229" t="s">
        <v>190</v>
      </c>
      <c r="E3976" s="43"/>
      <c r="F3976" s="230" t="s">
        <v>6299</v>
      </c>
      <c r="G3976" s="43"/>
      <c r="H3976" s="43"/>
      <c r="I3976" s="231"/>
      <c r="J3976" s="43"/>
      <c r="K3976" s="43"/>
      <c r="L3976" s="47"/>
      <c r="M3976" s="232"/>
      <c r="N3976" s="233"/>
      <c r="O3976" s="87"/>
      <c r="P3976" s="87"/>
      <c r="Q3976" s="87"/>
      <c r="R3976" s="87"/>
      <c r="S3976" s="87"/>
      <c r="T3976" s="88"/>
      <c r="U3976" s="41"/>
      <c r="V3976" s="41"/>
      <c r="W3976" s="41"/>
      <c r="X3976" s="41"/>
      <c r="Y3976" s="41"/>
      <c r="Z3976" s="41"/>
      <c r="AA3976" s="41"/>
      <c r="AB3976" s="41"/>
      <c r="AC3976" s="41"/>
      <c r="AD3976" s="41"/>
      <c r="AE3976" s="41"/>
      <c r="AT3976" s="20" t="s">
        <v>190</v>
      </c>
      <c r="AU3976" s="20" t="s">
        <v>80</v>
      </c>
    </row>
    <row r="3977" s="2" customFormat="1">
      <c r="A3977" s="41"/>
      <c r="B3977" s="42"/>
      <c r="C3977" s="43"/>
      <c r="D3977" s="236" t="s">
        <v>1132</v>
      </c>
      <c r="E3977" s="43"/>
      <c r="F3977" s="288" t="s">
        <v>6300</v>
      </c>
      <c r="G3977" s="43"/>
      <c r="H3977" s="43"/>
      <c r="I3977" s="231"/>
      <c r="J3977" s="43"/>
      <c r="K3977" s="43"/>
      <c r="L3977" s="47"/>
      <c r="M3977" s="232"/>
      <c r="N3977" s="233"/>
      <c r="O3977" s="87"/>
      <c r="P3977" s="87"/>
      <c r="Q3977" s="87"/>
      <c r="R3977" s="87"/>
      <c r="S3977" s="87"/>
      <c r="T3977" s="88"/>
      <c r="U3977" s="41"/>
      <c r="V3977" s="41"/>
      <c r="W3977" s="41"/>
      <c r="X3977" s="41"/>
      <c r="Y3977" s="41"/>
      <c r="Z3977" s="41"/>
      <c r="AA3977" s="41"/>
      <c r="AB3977" s="41"/>
      <c r="AC3977" s="41"/>
      <c r="AD3977" s="41"/>
      <c r="AE3977" s="41"/>
      <c r="AT3977" s="20" t="s">
        <v>1132</v>
      </c>
      <c r="AU3977" s="20" t="s">
        <v>80</v>
      </c>
    </row>
    <row r="3978" s="14" customFormat="1">
      <c r="A3978" s="14"/>
      <c r="B3978" s="245"/>
      <c r="C3978" s="246"/>
      <c r="D3978" s="236" t="s">
        <v>192</v>
      </c>
      <c r="E3978" s="247" t="s">
        <v>19</v>
      </c>
      <c r="F3978" s="248" t="s">
        <v>6301</v>
      </c>
      <c r="G3978" s="246"/>
      <c r="H3978" s="249">
        <v>963.18299999999999</v>
      </c>
      <c r="I3978" s="250"/>
      <c r="J3978" s="246"/>
      <c r="K3978" s="246"/>
      <c r="L3978" s="251"/>
      <c r="M3978" s="252"/>
      <c r="N3978" s="253"/>
      <c r="O3978" s="253"/>
      <c r="P3978" s="253"/>
      <c r="Q3978" s="253"/>
      <c r="R3978" s="253"/>
      <c r="S3978" s="253"/>
      <c r="T3978" s="25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5" t="s">
        <v>192</v>
      </c>
      <c r="AU3978" s="255" t="s">
        <v>80</v>
      </c>
      <c r="AV3978" s="14" t="s">
        <v>80</v>
      </c>
      <c r="AW3978" s="14" t="s">
        <v>194</v>
      </c>
      <c r="AX3978" s="14" t="s">
        <v>78</v>
      </c>
      <c r="AY3978" s="255" t="s">
        <v>181</v>
      </c>
    </row>
    <row r="3979" s="2" customFormat="1" ht="24.15" customHeight="1">
      <c r="A3979" s="41"/>
      <c r="B3979" s="42"/>
      <c r="C3979" s="216" t="s">
        <v>6302</v>
      </c>
      <c r="D3979" s="216" t="s">
        <v>183</v>
      </c>
      <c r="E3979" s="217" t="s">
        <v>6303</v>
      </c>
      <c r="F3979" s="218" t="s">
        <v>6304</v>
      </c>
      <c r="G3979" s="219" t="s">
        <v>283</v>
      </c>
      <c r="H3979" s="220">
        <v>343.637</v>
      </c>
      <c r="I3979" s="221"/>
      <c r="J3979" s="222">
        <f>ROUND(I3979*H3979,2)</f>
        <v>0</v>
      </c>
      <c r="K3979" s="218" t="s">
        <v>187</v>
      </c>
      <c r="L3979" s="47"/>
      <c r="M3979" s="223" t="s">
        <v>19</v>
      </c>
      <c r="N3979" s="224" t="s">
        <v>42</v>
      </c>
      <c r="O3979" s="87"/>
      <c r="P3979" s="225">
        <f>O3979*H3979</f>
        <v>0</v>
      </c>
      <c r="Q3979" s="225">
        <v>0</v>
      </c>
      <c r="R3979" s="225">
        <f>Q3979*H3979</f>
        <v>0</v>
      </c>
      <c r="S3979" s="225">
        <v>0.00050000000000000001</v>
      </c>
      <c r="T3979" s="226">
        <f>S3979*H3979</f>
        <v>0.17181850000000001</v>
      </c>
      <c r="U3979" s="41"/>
      <c r="V3979" s="41"/>
      <c r="W3979" s="41"/>
      <c r="X3979" s="41"/>
      <c r="Y3979" s="41"/>
      <c r="Z3979" s="41"/>
      <c r="AA3979" s="41"/>
      <c r="AB3979" s="41"/>
      <c r="AC3979" s="41"/>
      <c r="AD3979" s="41"/>
      <c r="AE3979" s="41"/>
      <c r="AR3979" s="227" t="s">
        <v>308</v>
      </c>
      <c r="AT3979" s="227" t="s">
        <v>183</v>
      </c>
      <c r="AU3979" s="227" t="s">
        <v>80</v>
      </c>
      <c r="AY3979" s="20" t="s">
        <v>181</v>
      </c>
      <c r="BE3979" s="228">
        <f>IF(N3979="základní",J3979,0)</f>
        <v>0</v>
      </c>
      <c r="BF3979" s="228">
        <f>IF(N3979="snížená",J3979,0)</f>
        <v>0</v>
      </c>
      <c r="BG3979" s="228">
        <f>IF(N3979="zákl. přenesená",J3979,0)</f>
        <v>0</v>
      </c>
      <c r="BH3979" s="228">
        <f>IF(N3979="sníž. přenesená",J3979,0)</f>
        <v>0</v>
      </c>
      <c r="BI3979" s="228">
        <f>IF(N3979="nulová",J3979,0)</f>
        <v>0</v>
      </c>
      <c r="BJ3979" s="20" t="s">
        <v>78</v>
      </c>
      <c r="BK3979" s="228">
        <f>ROUND(I3979*H3979,2)</f>
        <v>0</v>
      </c>
      <c r="BL3979" s="20" t="s">
        <v>308</v>
      </c>
      <c r="BM3979" s="227" t="s">
        <v>6305</v>
      </c>
    </row>
    <row r="3980" s="2" customFormat="1">
      <c r="A3980" s="41"/>
      <c r="B3980" s="42"/>
      <c r="C3980" s="43"/>
      <c r="D3980" s="229" t="s">
        <v>190</v>
      </c>
      <c r="E3980" s="43"/>
      <c r="F3980" s="230" t="s">
        <v>6306</v>
      </c>
      <c r="G3980" s="43"/>
      <c r="H3980" s="43"/>
      <c r="I3980" s="231"/>
      <c r="J3980" s="43"/>
      <c r="K3980" s="43"/>
      <c r="L3980" s="47"/>
      <c r="M3980" s="232"/>
      <c r="N3980" s="233"/>
      <c r="O3980" s="87"/>
      <c r="P3980" s="87"/>
      <c r="Q3980" s="87"/>
      <c r="R3980" s="87"/>
      <c r="S3980" s="87"/>
      <c r="T3980" s="88"/>
      <c r="U3980" s="41"/>
      <c r="V3980" s="41"/>
      <c r="W3980" s="41"/>
      <c r="X3980" s="41"/>
      <c r="Y3980" s="41"/>
      <c r="Z3980" s="41"/>
      <c r="AA3980" s="41"/>
      <c r="AB3980" s="41"/>
      <c r="AC3980" s="41"/>
      <c r="AD3980" s="41"/>
      <c r="AE3980" s="41"/>
      <c r="AT3980" s="20" t="s">
        <v>190</v>
      </c>
      <c r="AU3980" s="20" t="s">
        <v>80</v>
      </c>
    </row>
    <row r="3981" s="14" customFormat="1">
      <c r="A3981" s="14"/>
      <c r="B3981" s="245"/>
      <c r="C3981" s="246"/>
      <c r="D3981" s="236" t="s">
        <v>192</v>
      </c>
      <c r="E3981" s="247" t="s">
        <v>19</v>
      </c>
      <c r="F3981" s="248" t="s">
        <v>6307</v>
      </c>
      <c r="G3981" s="246"/>
      <c r="H3981" s="249">
        <v>343.63650000000001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192</v>
      </c>
      <c r="AU3981" s="255" t="s">
        <v>80</v>
      </c>
      <c r="AV3981" s="14" t="s">
        <v>80</v>
      </c>
      <c r="AW3981" s="14" t="s">
        <v>194</v>
      </c>
      <c r="AX3981" s="14" t="s">
        <v>71</v>
      </c>
      <c r="AY3981" s="255" t="s">
        <v>181</v>
      </c>
    </row>
    <row r="3982" s="2" customFormat="1" ht="24.15" customHeight="1">
      <c r="A3982" s="41"/>
      <c r="B3982" s="42"/>
      <c r="C3982" s="216" t="s">
        <v>6308</v>
      </c>
      <c r="D3982" s="216" t="s">
        <v>183</v>
      </c>
      <c r="E3982" s="217" t="s">
        <v>6309</v>
      </c>
      <c r="F3982" s="218" t="s">
        <v>6310</v>
      </c>
      <c r="G3982" s="219" t="s">
        <v>304</v>
      </c>
      <c r="H3982" s="220">
        <v>609.27999999999997</v>
      </c>
      <c r="I3982" s="221"/>
      <c r="J3982" s="222">
        <f>ROUND(I3982*H3982,2)</f>
        <v>0</v>
      </c>
      <c r="K3982" s="218" t="s">
        <v>187</v>
      </c>
      <c r="L3982" s="47"/>
      <c r="M3982" s="223" t="s">
        <v>19</v>
      </c>
      <c r="N3982" s="224" t="s">
        <v>42</v>
      </c>
      <c r="O3982" s="87"/>
      <c r="P3982" s="225">
        <f>O3982*H3982</f>
        <v>0</v>
      </c>
      <c r="Q3982" s="225">
        <v>0</v>
      </c>
      <c r="R3982" s="225">
        <f>Q3982*H3982</f>
        <v>0</v>
      </c>
      <c r="S3982" s="225">
        <v>0.001</v>
      </c>
      <c r="T3982" s="226">
        <f>S3982*H3982</f>
        <v>0.60927999999999993</v>
      </c>
      <c r="U3982" s="41"/>
      <c r="V3982" s="41"/>
      <c r="W3982" s="41"/>
      <c r="X3982" s="41"/>
      <c r="Y3982" s="41"/>
      <c r="Z3982" s="41"/>
      <c r="AA3982" s="41"/>
      <c r="AB3982" s="41"/>
      <c r="AC3982" s="41"/>
      <c r="AD3982" s="41"/>
      <c r="AE3982" s="41"/>
      <c r="AR3982" s="227" t="s">
        <v>308</v>
      </c>
      <c r="AT3982" s="227" t="s">
        <v>183</v>
      </c>
      <c r="AU3982" s="227" t="s">
        <v>80</v>
      </c>
      <c r="AY3982" s="20" t="s">
        <v>181</v>
      </c>
      <c r="BE3982" s="228">
        <f>IF(N3982="základní",J3982,0)</f>
        <v>0</v>
      </c>
      <c r="BF3982" s="228">
        <f>IF(N3982="snížená",J3982,0)</f>
        <v>0</v>
      </c>
      <c r="BG3982" s="228">
        <f>IF(N3982="zákl. přenesená",J3982,0)</f>
        <v>0</v>
      </c>
      <c r="BH3982" s="228">
        <f>IF(N3982="sníž. přenesená",J3982,0)</f>
        <v>0</v>
      </c>
      <c r="BI3982" s="228">
        <f>IF(N3982="nulová",J3982,0)</f>
        <v>0</v>
      </c>
      <c r="BJ3982" s="20" t="s">
        <v>78</v>
      </c>
      <c r="BK3982" s="228">
        <f>ROUND(I3982*H3982,2)</f>
        <v>0</v>
      </c>
      <c r="BL3982" s="20" t="s">
        <v>308</v>
      </c>
      <c r="BM3982" s="227" t="s">
        <v>6311</v>
      </c>
    </row>
    <row r="3983" s="2" customFormat="1">
      <c r="A3983" s="41"/>
      <c r="B3983" s="42"/>
      <c r="C3983" s="43"/>
      <c r="D3983" s="229" t="s">
        <v>190</v>
      </c>
      <c r="E3983" s="43"/>
      <c r="F3983" s="230" t="s">
        <v>6312</v>
      </c>
      <c r="G3983" s="43"/>
      <c r="H3983" s="43"/>
      <c r="I3983" s="231"/>
      <c r="J3983" s="43"/>
      <c r="K3983" s="43"/>
      <c r="L3983" s="47"/>
      <c r="M3983" s="232"/>
      <c r="N3983" s="233"/>
      <c r="O3983" s="87"/>
      <c r="P3983" s="87"/>
      <c r="Q3983" s="87"/>
      <c r="R3983" s="87"/>
      <c r="S3983" s="87"/>
      <c r="T3983" s="88"/>
      <c r="U3983" s="41"/>
      <c r="V3983" s="41"/>
      <c r="W3983" s="41"/>
      <c r="X3983" s="41"/>
      <c r="Y3983" s="41"/>
      <c r="Z3983" s="41"/>
      <c r="AA3983" s="41"/>
      <c r="AB3983" s="41"/>
      <c r="AC3983" s="41"/>
      <c r="AD3983" s="41"/>
      <c r="AE3983" s="41"/>
      <c r="AT3983" s="20" t="s">
        <v>190</v>
      </c>
      <c r="AU3983" s="20" t="s">
        <v>80</v>
      </c>
    </row>
    <row r="3984" s="13" customFormat="1">
      <c r="A3984" s="13"/>
      <c r="B3984" s="234"/>
      <c r="C3984" s="235"/>
      <c r="D3984" s="236" t="s">
        <v>192</v>
      </c>
      <c r="E3984" s="237" t="s">
        <v>19</v>
      </c>
      <c r="F3984" s="238" t="s">
        <v>204</v>
      </c>
      <c r="G3984" s="235"/>
      <c r="H3984" s="237" t="s">
        <v>19</v>
      </c>
      <c r="I3984" s="239"/>
      <c r="J3984" s="235"/>
      <c r="K3984" s="235"/>
      <c r="L3984" s="240"/>
      <c r="M3984" s="241"/>
      <c r="N3984" s="242"/>
      <c r="O3984" s="242"/>
      <c r="P3984" s="242"/>
      <c r="Q3984" s="242"/>
      <c r="R3984" s="242"/>
      <c r="S3984" s="242"/>
      <c r="T3984" s="24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44" t="s">
        <v>192</v>
      </c>
      <c r="AU3984" s="244" t="s">
        <v>80</v>
      </c>
      <c r="AV3984" s="13" t="s">
        <v>78</v>
      </c>
      <c r="AW3984" s="13" t="s">
        <v>194</v>
      </c>
      <c r="AX3984" s="13" t="s">
        <v>71</v>
      </c>
      <c r="AY3984" s="244" t="s">
        <v>181</v>
      </c>
    </row>
    <row r="3985" s="13" customFormat="1">
      <c r="A3985" s="13"/>
      <c r="B3985" s="234"/>
      <c r="C3985" s="235"/>
      <c r="D3985" s="236" t="s">
        <v>192</v>
      </c>
      <c r="E3985" s="237" t="s">
        <v>19</v>
      </c>
      <c r="F3985" s="238" t="s">
        <v>469</v>
      </c>
      <c r="G3985" s="235"/>
      <c r="H3985" s="237" t="s">
        <v>19</v>
      </c>
      <c r="I3985" s="239"/>
      <c r="J3985" s="235"/>
      <c r="K3985" s="235"/>
      <c r="L3985" s="240"/>
      <c r="M3985" s="241"/>
      <c r="N3985" s="242"/>
      <c r="O3985" s="242"/>
      <c r="P3985" s="242"/>
      <c r="Q3985" s="242"/>
      <c r="R3985" s="242"/>
      <c r="S3985" s="242"/>
      <c r="T3985" s="24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4" t="s">
        <v>192</v>
      </c>
      <c r="AU3985" s="244" t="s">
        <v>80</v>
      </c>
      <c r="AV3985" s="13" t="s">
        <v>78</v>
      </c>
      <c r="AW3985" s="13" t="s">
        <v>194</v>
      </c>
      <c r="AX3985" s="13" t="s">
        <v>71</v>
      </c>
      <c r="AY3985" s="244" t="s">
        <v>181</v>
      </c>
    </row>
    <row r="3986" s="14" customFormat="1">
      <c r="A3986" s="14"/>
      <c r="B3986" s="245"/>
      <c r="C3986" s="246"/>
      <c r="D3986" s="236" t="s">
        <v>192</v>
      </c>
      <c r="E3986" s="247" t="s">
        <v>19</v>
      </c>
      <c r="F3986" s="248" t="s">
        <v>6313</v>
      </c>
      <c r="G3986" s="246"/>
      <c r="H3986" s="249">
        <v>195.99000000000001</v>
      </c>
      <c r="I3986" s="250"/>
      <c r="J3986" s="246"/>
      <c r="K3986" s="246"/>
      <c r="L3986" s="251"/>
      <c r="M3986" s="252"/>
      <c r="N3986" s="253"/>
      <c r="O3986" s="253"/>
      <c r="P3986" s="253"/>
      <c r="Q3986" s="253"/>
      <c r="R3986" s="253"/>
      <c r="S3986" s="253"/>
      <c r="T3986" s="25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5" t="s">
        <v>192</v>
      </c>
      <c r="AU3986" s="255" t="s">
        <v>80</v>
      </c>
      <c r="AV3986" s="14" t="s">
        <v>80</v>
      </c>
      <c r="AW3986" s="14" t="s">
        <v>194</v>
      </c>
      <c r="AX3986" s="14" t="s">
        <v>71</v>
      </c>
      <c r="AY3986" s="255" t="s">
        <v>181</v>
      </c>
    </row>
    <row r="3987" s="15" customFormat="1">
      <c r="A3987" s="15"/>
      <c r="B3987" s="256"/>
      <c r="C3987" s="257"/>
      <c r="D3987" s="236" t="s">
        <v>192</v>
      </c>
      <c r="E3987" s="258" t="s">
        <v>19</v>
      </c>
      <c r="F3987" s="259" t="s">
        <v>214</v>
      </c>
      <c r="G3987" s="257"/>
      <c r="H3987" s="260">
        <v>195.99000000000001</v>
      </c>
      <c r="I3987" s="261"/>
      <c r="J3987" s="257"/>
      <c r="K3987" s="257"/>
      <c r="L3987" s="262"/>
      <c r="M3987" s="263"/>
      <c r="N3987" s="264"/>
      <c r="O3987" s="264"/>
      <c r="P3987" s="264"/>
      <c r="Q3987" s="264"/>
      <c r="R3987" s="264"/>
      <c r="S3987" s="264"/>
      <c r="T3987" s="26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66" t="s">
        <v>192</v>
      </c>
      <c r="AU3987" s="266" t="s">
        <v>80</v>
      </c>
      <c r="AV3987" s="15" t="s">
        <v>97</v>
      </c>
      <c r="AW3987" s="15" t="s">
        <v>194</v>
      </c>
      <c r="AX3987" s="15" t="s">
        <v>71</v>
      </c>
      <c r="AY3987" s="266" t="s">
        <v>181</v>
      </c>
    </row>
    <row r="3988" s="13" customFormat="1">
      <c r="A3988" s="13"/>
      <c r="B3988" s="234"/>
      <c r="C3988" s="235"/>
      <c r="D3988" s="236" t="s">
        <v>192</v>
      </c>
      <c r="E3988" s="237" t="s">
        <v>19</v>
      </c>
      <c r="F3988" s="238" t="s">
        <v>471</v>
      </c>
      <c r="G3988" s="235"/>
      <c r="H3988" s="237" t="s">
        <v>19</v>
      </c>
      <c r="I3988" s="239"/>
      <c r="J3988" s="235"/>
      <c r="K3988" s="235"/>
      <c r="L3988" s="240"/>
      <c r="M3988" s="241"/>
      <c r="N3988" s="242"/>
      <c r="O3988" s="242"/>
      <c r="P3988" s="242"/>
      <c r="Q3988" s="242"/>
      <c r="R3988" s="242"/>
      <c r="S3988" s="242"/>
      <c r="T3988" s="24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T3988" s="244" t="s">
        <v>192</v>
      </c>
      <c r="AU3988" s="244" t="s">
        <v>80</v>
      </c>
      <c r="AV3988" s="13" t="s">
        <v>78</v>
      </c>
      <c r="AW3988" s="13" t="s">
        <v>194</v>
      </c>
      <c r="AX3988" s="13" t="s">
        <v>71</v>
      </c>
      <c r="AY3988" s="244" t="s">
        <v>181</v>
      </c>
    </row>
    <row r="3989" s="14" customFormat="1">
      <c r="A3989" s="14"/>
      <c r="B3989" s="245"/>
      <c r="C3989" s="246"/>
      <c r="D3989" s="236" t="s">
        <v>192</v>
      </c>
      <c r="E3989" s="247" t="s">
        <v>19</v>
      </c>
      <c r="F3989" s="248" t="s">
        <v>6314</v>
      </c>
      <c r="G3989" s="246"/>
      <c r="H3989" s="249">
        <v>66.419999999999987</v>
      </c>
      <c r="I3989" s="250"/>
      <c r="J3989" s="246"/>
      <c r="K3989" s="246"/>
      <c r="L3989" s="251"/>
      <c r="M3989" s="252"/>
      <c r="N3989" s="253"/>
      <c r="O3989" s="253"/>
      <c r="P3989" s="253"/>
      <c r="Q3989" s="253"/>
      <c r="R3989" s="253"/>
      <c r="S3989" s="253"/>
      <c r="T3989" s="25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5" t="s">
        <v>192</v>
      </c>
      <c r="AU3989" s="255" t="s">
        <v>80</v>
      </c>
      <c r="AV3989" s="14" t="s">
        <v>80</v>
      </c>
      <c r="AW3989" s="14" t="s">
        <v>194</v>
      </c>
      <c r="AX3989" s="14" t="s">
        <v>71</v>
      </c>
      <c r="AY3989" s="255" t="s">
        <v>181</v>
      </c>
    </row>
    <row r="3990" s="14" customFormat="1">
      <c r="A3990" s="14"/>
      <c r="B3990" s="245"/>
      <c r="C3990" s="246"/>
      <c r="D3990" s="236" t="s">
        <v>192</v>
      </c>
      <c r="E3990" s="247" t="s">
        <v>19</v>
      </c>
      <c r="F3990" s="248" t="s">
        <v>6315</v>
      </c>
      <c r="G3990" s="246"/>
      <c r="H3990" s="249">
        <v>88.015000000000001</v>
      </c>
      <c r="I3990" s="250"/>
      <c r="J3990" s="246"/>
      <c r="K3990" s="246"/>
      <c r="L3990" s="251"/>
      <c r="M3990" s="252"/>
      <c r="N3990" s="253"/>
      <c r="O3990" s="253"/>
      <c r="P3990" s="253"/>
      <c r="Q3990" s="253"/>
      <c r="R3990" s="253"/>
      <c r="S3990" s="253"/>
      <c r="T3990" s="25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5" t="s">
        <v>192</v>
      </c>
      <c r="AU3990" s="255" t="s">
        <v>80</v>
      </c>
      <c r="AV3990" s="14" t="s">
        <v>80</v>
      </c>
      <c r="AW3990" s="14" t="s">
        <v>194</v>
      </c>
      <c r="AX3990" s="14" t="s">
        <v>71</v>
      </c>
      <c r="AY3990" s="255" t="s">
        <v>181</v>
      </c>
    </row>
    <row r="3991" s="14" customFormat="1">
      <c r="A3991" s="14"/>
      <c r="B3991" s="245"/>
      <c r="C3991" s="246"/>
      <c r="D3991" s="236" t="s">
        <v>192</v>
      </c>
      <c r="E3991" s="247" t="s">
        <v>19</v>
      </c>
      <c r="F3991" s="248" t="s">
        <v>6316</v>
      </c>
      <c r="G3991" s="246"/>
      <c r="H3991" s="249">
        <v>15.73</v>
      </c>
      <c r="I3991" s="250"/>
      <c r="J3991" s="246"/>
      <c r="K3991" s="246"/>
      <c r="L3991" s="251"/>
      <c r="M3991" s="252"/>
      <c r="N3991" s="253"/>
      <c r="O3991" s="253"/>
      <c r="P3991" s="253"/>
      <c r="Q3991" s="253"/>
      <c r="R3991" s="253"/>
      <c r="S3991" s="253"/>
      <c r="T3991" s="25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55" t="s">
        <v>192</v>
      </c>
      <c r="AU3991" s="255" t="s">
        <v>80</v>
      </c>
      <c r="AV3991" s="14" t="s">
        <v>80</v>
      </c>
      <c r="AW3991" s="14" t="s">
        <v>194</v>
      </c>
      <c r="AX3991" s="14" t="s">
        <v>71</v>
      </c>
      <c r="AY3991" s="255" t="s">
        <v>181</v>
      </c>
    </row>
    <row r="3992" s="15" customFormat="1">
      <c r="A3992" s="15"/>
      <c r="B3992" s="256"/>
      <c r="C3992" s="257"/>
      <c r="D3992" s="236" t="s">
        <v>192</v>
      </c>
      <c r="E3992" s="258" t="s">
        <v>19</v>
      </c>
      <c r="F3992" s="259" t="s">
        <v>214</v>
      </c>
      <c r="G3992" s="257"/>
      <c r="H3992" s="260">
        <v>170.16499999999999</v>
      </c>
      <c r="I3992" s="261"/>
      <c r="J3992" s="257"/>
      <c r="K3992" s="257"/>
      <c r="L3992" s="262"/>
      <c r="M3992" s="263"/>
      <c r="N3992" s="264"/>
      <c r="O3992" s="264"/>
      <c r="P3992" s="264"/>
      <c r="Q3992" s="264"/>
      <c r="R3992" s="264"/>
      <c r="S3992" s="264"/>
      <c r="T3992" s="26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T3992" s="266" t="s">
        <v>192</v>
      </c>
      <c r="AU3992" s="266" t="s">
        <v>80</v>
      </c>
      <c r="AV3992" s="15" t="s">
        <v>97</v>
      </c>
      <c r="AW3992" s="15" t="s">
        <v>194</v>
      </c>
      <c r="AX3992" s="15" t="s">
        <v>71</v>
      </c>
      <c r="AY3992" s="266" t="s">
        <v>181</v>
      </c>
    </row>
    <row r="3993" s="13" customFormat="1">
      <c r="A3993" s="13"/>
      <c r="B3993" s="234"/>
      <c r="C3993" s="235"/>
      <c r="D3993" s="236" t="s">
        <v>192</v>
      </c>
      <c r="E3993" s="237" t="s">
        <v>19</v>
      </c>
      <c r="F3993" s="238" t="s">
        <v>715</v>
      </c>
      <c r="G3993" s="235"/>
      <c r="H3993" s="237" t="s">
        <v>19</v>
      </c>
      <c r="I3993" s="239"/>
      <c r="J3993" s="235"/>
      <c r="K3993" s="235"/>
      <c r="L3993" s="240"/>
      <c r="M3993" s="241"/>
      <c r="N3993" s="242"/>
      <c r="O3993" s="242"/>
      <c r="P3993" s="242"/>
      <c r="Q3993" s="242"/>
      <c r="R3993" s="242"/>
      <c r="S3993" s="242"/>
      <c r="T3993" s="24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44" t="s">
        <v>192</v>
      </c>
      <c r="AU3993" s="244" t="s">
        <v>80</v>
      </c>
      <c r="AV3993" s="13" t="s">
        <v>78</v>
      </c>
      <c r="AW3993" s="13" t="s">
        <v>194</v>
      </c>
      <c r="AX3993" s="13" t="s">
        <v>71</v>
      </c>
      <c r="AY3993" s="244" t="s">
        <v>181</v>
      </c>
    </row>
    <row r="3994" s="14" customFormat="1">
      <c r="A3994" s="14"/>
      <c r="B3994" s="245"/>
      <c r="C3994" s="246"/>
      <c r="D3994" s="236" t="s">
        <v>192</v>
      </c>
      <c r="E3994" s="247" t="s">
        <v>19</v>
      </c>
      <c r="F3994" s="248" t="s">
        <v>6317</v>
      </c>
      <c r="G3994" s="246"/>
      <c r="H3994" s="249">
        <v>131.97000000000003</v>
      </c>
      <c r="I3994" s="250"/>
      <c r="J3994" s="246"/>
      <c r="K3994" s="246"/>
      <c r="L3994" s="251"/>
      <c r="M3994" s="252"/>
      <c r="N3994" s="253"/>
      <c r="O3994" s="253"/>
      <c r="P3994" s="253"/>
      <c r="Q3994" s="253"/>
      <c r="R3994" s="253"/>
      <c r="S3994" s="253"/>
      <c r="T3994" s="25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5" t="s">
        <v>192</v>
      </c>
      <c r="AU3994" s="255" t="s">
        <v>80</v>
      </c>
      <c r="AV3994" s="14" t="s">
        <v>80</v>
      </c>
      <c r="AW3994" s="14" t="s">
        <v>194</v>
      </c>
      <c r="AX3994" s="14" t="s">
        <v>71</v>
      </c>
      <c r="AY3994" s="255" t="s">
        <v>181</v>
      </c>
    </row>
    <row r="3995" s="15" customFormat="1">
      <c r="A3995" s="15"/>
      <c r="B3995" s="256"/>
      <c r="C3995" s="257"/>
      <c r="D3995" s="236" t="s">
        <v>192</v>
      </c>
      <c r="E3995" s="258" t="s">
        <v>19</v>
      </c>
      <c r="F3995" s="259" t="s">
        <v>214</v>
      </c>
      <c r="G3995" s="257"/>
      <c r="H3995" s="260">
        <v>131.97000000000003</v>
      </c>
      <c r="I3995" s="261"/>
      <c r="J3995" s="257"/>
      <c r="K3995" s="257"/>
      <c r="L3995" s="262"/>
      <c r="M3995" s="263"/>
      <c r="N3995" s="264"/>
      <c r="O3995" s="264"/>
      <c r="P3995" s="264"/>
      <c r="Q3995" s="264"/>
      <c r="R3995" s="264"/>
      <c r="S3995" s="264"/>
      <c r="T3995" s="26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T3995" s="266" t="s">
        <v>192</v>
      </c>
      <c r="AU3995" s="266" t="s">
        <v>80</v>
      </c>
      <c r="AV3995" s="15" t="s">
        <v>97</v>
      </c>
      <c r="AW3995" s="15" t="s">
        <v>194</v>
      </c>
      <c r="AX3995" s="15" t="s">
        <v>71</v>
      </c>
      <c r="AY3995" s="266" t="s">
        <v>181</v>
      </c>
    </row>
    <row r="3996" s="13" customFormat="1">
      <c r="A3996" s="13"/>
      <c r="B3996" s="234"/>
      <c r="C3996" s="235"/>
      <c r="D3996" s="236" t="s">
        <v>192</v>
      </c>
      <c r="E3996" s="237" t="s">
        <v>19</v>
      </c>
      <c r="F3996" s="238" t="s">
        <v>215</v>
      </c>
      <c r="G3996" s="235"/>
      <c r="H3996" s="237" t="s">
        <v>19</v>
      </c>
      <c r="I3996" s="239"/>
      <c r="J3996" s="235"/>
      <c r="K3996" s="235"/>
      <c r="L3996" s="240"/>
      <c r="M3996" s="241"/>
      <c r="N3996" s="242"/>
      <c r="O3996" s="242"/>
      <c r="P3996" s="242"/>
      <c r="Q3996" s="242"/>
      <c r="R3996" s="242"/>
      <c r="S3996" s="242"/>
      <c r="T3996" s="24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4" t="s">
        <v>192</v>
      </c>
      <c r="AU3996" s="244" t="s">
        <v>80</v>
      </c>
      <c r="AV3996" s="13" t="s">
        <v>78</v>
      </c>
      <c r="AW3996" s="13" t="s">
        <v>194</v>
      </c>
      <c r="AX3996" s="13" t="s">
        <v>71</v>
      </c>
      <c r="AY3996" s="244" t="s">
        <v>181</v>
      </c>
    </row>
    <row r="3997" s="14" customFormat="1">
      <c r="A3997" s="14"/>
      <c r="B3997" s="245"/>
      <c r="C3997" s="246"/>
      <c r="D3997" s="236" t="s">
        <v>192</v>
      </c>
      <c r="E3997" s="247" t="s">
        <v>19</v>
      </c>
      <c r="F3997" s="248" t="s">
        <v>6318</v>
      </c>
      <c r="G3997" s="246"/>
      <c r="H3997" s="249">
        <v>32.954999999999998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192</v>
      </c>
      <c r="AU3997" s="255" t="s">
        <v>80</v>
      </c>
      <c r="AV3997" s="14" t="s">
        <v>80</v>
      </c>
      <c r="AW3997" s="14" t="s">
        <v>194</v>
      </c>
      <c r="AX3997" s="14" t="s">
        <v>71</v>
      </c>
      <c r="AY3997" s="255" t="s">
        <v>181</v>
      </c>
    </row>
    <row r="3998" s="14" customFormat="1">
      <c r="A3998" s="14"/>
      <c r="B3998" s="245"/>
      <c r="C3998" s="246"/>
      <c r="D3998" s="236" t="s">
        <v>192</v>
      </c>
      <c r="E3998" s="247" t="s">
        <v>19</v>
      </c>
      <c r="F3998" s="248" t="s">
        <v>6319</v>
      </c>
      <c r="G3998" s="246"/>
      <c r="H3998" s="249">
        <v>39.674999999999997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192</v>
      </c>
      <c r="AU3998" s="255" t="s">
        <v>80</v>
      </c>
      <c r="AV3998" s="14" t="s">
        <v>80</v>
      </c>
      <c r="AW3998" s="14" t="s">
        <v>194</v>
      </c>
      <c r="AX3998" s="14" t="s">
        <v>71</v>
      </c>
      <c r="AY3998" s="255" t="s">
        <v>181</v>
      </c>
    </row>
    <row r="3999" s="14" customFormat="1">
      <c r="A3999" s="14"/>
      <c r="B3999" s="245"/>
      <c r="C3999" s="246"/>
      <c r="D3999" s="236" t="s">
        <v>192</v>
      </c>
      <c r="E3999" s="247" t="s">
        <v>19</v>
      </c>
      <c r="F3999" s="248" t="s">
        <v>6320</v>
      </c>
      <c r="G3999" s="246"/>
      <c r="H3999" s="249">
        <v>16.829999999999998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192</v>
      </c>
      <c r="AU3999" s="255" t="s">
        <v>80</v>
      </c>
      <c r="AV3999" s="14" t="s">
        <v>80</v>
      </c>
      <c r="AW3999" s="14" t="s">
        <v>194</v>
      </c>
      <c r="AX3999" s="14" t="s">
        <v>71</v>
      </c>
      <c r="AY3999" s="255" t="s">
        <v>181</v>
      </c>
    </row>
    <row r="4000" s="15" customFormat="1">
      <c r="A4000" s="15"/>
      <c r="B4000" s="256"/>
      <c r="C4000" s="257"/>
      <c r="D4000" s="236" t="s">
        <v>192</v>
      </c>
      <c r="E4000" s="258" t="s">
        <v>19</v>
      </c>
      <c r="F4000" s="259" t="s">
        <v>214</v>
      </c>
      <c r="G4000" s="257"/>
      <c r="H4000" s="260">
        <v>89.459999999999994</v>
      </c>
      <c r="I4000" s="261"/>
      <c r="J4000" s="257"/>
      <c r="K4000" s="257"/>
      <c r="L4000" s="262"/>
      <c r="M4000" s="263"/>
      <c r="N4000" s="264"/>
      <c r="O4000" s="264"/>
      <c r="P4000" s="264"/>
      <c r="Q4000" s="264"/>
      <c r="R4000" s="264"/>
      <c r="S4000" s="264"/>
      <c r="T4000" s="26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T4000" s="266" t="s">
        <v>192</v>
      </c>
      <c r="AU4000" s="266" t="s">
        <v>80</v>
      </c>
      <c r="AV4000" s="15" t="s">
        <v>97</v>
      </c>
      <c r="AW4000" s="15" t="s">
        <v>194</v>
      </c>
      <c r="AX4000" s="15" t="s">
        <v>71</v>
      </c>
      <c r="AY4000" s="266" t="s">
        <v>181</v>
      </c>
    </row>
    <row r="4001" s="13" customFormat="1">
      <c r="A4001" s="13"/>
      <c r="B4001" s="234"/>
      <c r="C4001" s="235"/>
      <c r="D4001" s="236" t="s">
        <v>192</v>
      </c>
      <c r="E4001" s="237" t="s">
        <v>19</v>
      </c>
      <c r="F4001" s="238" t="s">
        <v>217</v>
      </c>
      <c r="G4001" s="235"/>
      <c r="H4001" s="237" t="s">
        <v>19</v>
      </c>
      <c r="I4001" s="239"/>
      <c r="J4001" s="235"/>
      <c r="K4001" s="235"/>
      <c r="L4001" s="240"/>
      <c r="M4001" s="241"/>
      <c r="N4001" s="242"/>
      <c r="O4001" s="242"/>
      <c r="P4001" s="242"/>
      <c r="Q4001" s="242"/>
      <c r="R4001" s="242"/>
      <c r="S4001" s="242"/>
      <c r="T4001" s="24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T4001" s="244" t="s">
        <v>192</v>
      </c>
      <c r="AU4001" s="244" t="s">
        <v>80</v>
      </c>
      <c r="AV4001" s="13" t="s">
        <v>78</v>
      </c>
      <c r="AW4001" s="13" t="s">
        <v>194</v>
      </c>
      <c r="AX4001" s="13" t="s">
        <v>71</v>
      </c>
      <c r="AY4001" s="244" t="s">
        <v>181</v>
      </c>
    </row>
    <row r="4002" s="14" customFormat="1">
      <c r="A4002" s="14"/>
      <c r="B4002" s="245"/>
      <c r="C4002" s="246"/>
      <c r="D4002" s="236" t="s">
        <v>192</v>
      </c>
      <c r="E4002" s="247" t="s">
        <v>19</v>
      </c>
      <c r="F4002" s="248" t="s">
        <v>6321</v>
      </c>
      <c r="G4002" s="246"/>
      <c r="H4002" s="249">
        <v>21.695</v>
      </c>
      <c r="I4002" s="250"/>
      <c r="J4002" s="246"/>
      <c r="K4002" s="246"/>
      <c r="L4002" s="251"/>
      <c r="M4002" s="252"/>
      <c r="N4002" s="253"/>
      <c r="O4002" s="253"/>
      <c r="P4002" s="253"/>
      <c r="Q4002" s="253"/>
      <c r="R4002" s="253"/>
      <c r="S4002" s="253"/>
      <c r="T4002" s="25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T4002" s="255" t="s">
        <v>192</v>
      </c>
      <c r="AU4002" s="255" t="s">
        <v>80</v>
      </c>
      <c r="AV4002" s="14" t="s">
        <v>80</v>
      </c>
      <c r="AW4002" s="14" t="s">
        <v>194</v>
      </c>
      <c r="AX4002" s="14" t="s">
        <v>71</v>
      </c>
      <c r="AY4002" s="255" t="s">
        <v>181</v>
      </c>
    </row>
    <row r="4003" s="15" customFormat="1">
      <c r="A4003" s="15"/>
      <c r="B4003" s="256"/>
      <c r="C4003" s="257"/>
      <c r="D4003" s="236" t="s">
        <v>192</v>
      </c>
      <c r="E4003" s="258" t="s">
        <v>19</v>
      </c>
      <c r="F4003" s="259" t="s">
        <v>214</v>
      </c>
      <c r="G4003" s="257"/>
      <c r="H4003" s="260">
        <v>21.695</v>
      </c>
      <c r="I4003" s="261"/>
      <c r="J4003" s="257"/>
      <c r="K4003" s="257"/>
      <c r="L4003" s="262"/>
      <c r="M4003" s="263"/>
      <c r="N4003" s="264"/>
      <c r="O4003" s="264"/>
      <c r="P4003" s="264"/>
      <c r="Q4003" s="264"/>
      <c r="R4003" s="264"/>
      <c r="S4003" s="264"/>
      <c r="T4003" s="26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T4003" s="266" t="s">
        <v>192</v>
      </c>
      <c r="AU4003" s="266" t="s">
        <v>80</v>
      </c>
      <c r="AV4003" s="15" t="s">
        <v>97</v>
      </c>
      <c r="AW4003" s="15" t="s">
        <v>194</v>
      </c>
      <c r="AX4003" s="15" t="s">
        <v>71</v>
      </c>
      <c r="AY4003" s="266" t="s">
        <v>181</v>
      </c>
    </row>
    <row r="4004" s="16" customFormat="1">
      <c r="A4004" s="16"/>
      <c r="B4004" s="267"/>
      <c r="C4004" s="268"/>
      <c r="D4004" s="236" t="s">
        <v>192</v>
      </c>
      <c r="E4004" s="269" t="s">
        <v>19</v>
      </c>
      <c r="F4004" s="270" t="s">
        <v>220</v>
      </c>
      <c r="G4004" s="268"/>
      <c r="H4004" s="271">
        <v>609.28000000000009</v>
      </c>
      <c r="I4004" s="272"/>
      <c r="J4004" s="268"/>
      <c r="K4004" s="268"/>
      <c r="L4004" s="273"/>
      <c r="M4004" s="274"/>
      <c r="N4004" s="275"/>
      <c r="O4004" s="275"/>
      <c r="P4004" s="275"/>
      <c r="Q4004" s="275"/>
      <c r="R4004" s="275"/>
      <c r="S4004" s="275"/>
      <c r="T4004" s="27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T4004" s="277" t="s">
        <v>192</v>
      </c>
      <c r="AU4004" s="277" t="s">
        <v>80</v>
      </c>
      <c r="AV4004" s="16" t="s">
        <v>188</v>
      </c>
      <c r="AW4004" s="16" t="s">
        <v>194</v>
      </c>
      <c r="AX4004" s="16" t="s">
        <v>78</v>
      </c>
      <c r="AY4004" s="277" t="s">
        <v>181</v>
      </c>
    </row>
    <row r="4005" s="2" customFormat="1" ht="16.5" customHeight="1">
      <c r="A4005" s="41"/>
      <c r="B4005" s="42"/>
      <c r="C4005" s="216" t="s">
        <v>6322</v>
      </c>
      <c r="D4005" s="216" t="s">
        <v>183</v>
      </c>
      <c r="E4005" s="217" t="s">
        <v>6323</v>
      </c>
      <c r="F4005" s="218" t="s">
        <v>6324</v>
      </c>
      <c r="G4005" s="219" t="s">
        <v>304</v>
      </c>
      <c r="H4005" s="220">
        <v>1088.836</v>
      </c>
      <c r="I4005" s="221"/>
      <c r="J4005" s="222">
        <f>ROUND(I4005*H4005,2)</f>
        <v>0</v>
      </c>
      <c r="K4005" s="218" t="s">
        <v>187</v>
      </c>
      <c r="L4005" s="47"/>
      <c r="M4005" s="223" t="s">
        <v>19</v>
      </c>
      <c r="N4005" s="224" t="s">
        <v>42</v>
      </c>
      <c r="O4005" s="87"/>
      <c r="P4005" s="225">
        <f>O4005*H4005</f>
        <v>0</v>
      </c>
      <c r="Q4005" s="225">
        <v>0</v>
      </c>
      <c r="R4005" s="225">
        <f>Q4005*H4005</f>
        <v>0</v>
      </c>
      <c r="S4005" s="225">
        <v>0</v>
      </c>
      <c r="T4005" s="226">
        <f>S4005*H4005</f>
        <v>0</v>
      </c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R4005" s="227" t="s">
        <v>308</v>
      </c>
      <c r="AT4005" s="227" t="s">
        <v>183</v>
      </c>
      <c r="AU4005" s="227" t="s">
        <v>80</v>
      </c>
      <c r="AY4005" s="20" t="s">
        <v>181</v>
      </c>
      <c r="BE4005" s="228">
        <f>IF(N4005="základní",J4005,0)</f>
        <v>0</v>
      </c>
      <c r="BF4005" s="228">
        <f>IF(N4005="snížená",J4005,0)</f>
        <v>0</v>
      </c>
      <c r="BG4005" s="228">
        <f>IF(N4005="zákl. přenesená",J4005,0)</f>
        <v>0</v>
      </c>
      <c r="BH4005" s="228">
        <f>IF(N4005="sníž. přenesená",J4005,0)</f>
        <v>0</v>
      </c>
      <c r="BI4005" s="228">
        <f>IF(N4005="nulová",J4005,0)</f>
        <v>0</v>
      </c>
      <c r="BJ4005" s="20" t="s">
        <v>78</v>
      </c>
      <c r="BK4005" s="228">
        <f>ROUND(I4005*H4005,2)</f>
        <v>0</v>
      </c>
      <c r="BL4005" s="20" t="s">
        <v>308</v>
      </c>
      <c r="BM4005" s="227" t="s">
        <v>6325</v>
      </c>
    </row>
    <row r="4006" s="2" customFormat="1">
      <c r="A4006" s="41"/>
      <c r="B4006" s="42"/>
      <c r="C4006" s="43"/>
      <c r="D4006" s="229" t="s">
        <v>190</v>
      </c>
      <c r="E4006" s="43"/>
      <c r="F4006" s="230" t="s">
        <v>6326</v>
      </c>
      <c r="G4006" s="43"/>
      <c r="H4006" s="43"/>
      <c r="I4006" s="231"/>
      <c r="J4006" s="43"/>
      <c r="K4006" s="43"/>
      <c r="L4006" s="47"/>
      <c r="M4006" s="232"/>
      <c r="N4006" s="233"/>
      <c r="O4006" s="87"/>
      <c r="P4006" s="87"/>
      <c r="Q4006" s="87"/>
      <c r="R4006" s="87"/>
      <c r="S4006" s="87"/>
      <c r="T4006" s="88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T4006" s="20" t="s">
        <v>190</v>
      </c>
      <c r="AU4006" s="20" t="s">
        <v>80</v>
      </c>
    </row>
    <row r="4007" s="13" customFormat="1">
      <c r="A4007" s="13"/>
      <c r="B4007" s="234"/>
      <c r="C4007" s="235"/>
      <c r="D4007" s="236" t="s">
        <v>192</v>
      </c>
      <c r="E4007" s="237" t="s">
        <v>19</v>
      </c>
      <c r="F4007" s="238" t="s">
        <v>204</v>
      </c>
      <c r="G4007" s="235"/>
      <c r="H4007" s="237" t="s">
        <v>19</v>
      </c>
      <c r="I4007" s="239"/>
      <c r="J4007" s="235"/>
      <c r="K4007" s="235"/>
      <c r="L4007" s="240"/>
      <c r="M4007" s="241"/>
      <c r="N4007" s="242"/>
      <c r="O4007" s="242"/>
      <c r="P4007" s="242"/>
      <c r="Q4007" s="242"/>
      <c r="R4007" s="242"/>
      <c r="S4007" s="242"/>
      <c r="T4007" s="24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44" t="s">
        <v>192</v>
      </c>
      <c r="AU4007" s="244" t="s">
        <v>80</v>
      </c>
      <c r="AV4007" s="13" t="s">
        <v>78</v>
      </c>
      <c r="AW4007" s="13" t="s">
        <v>194</v>
      </c>
      <c r="AX4007" s="13" t="s">
        <v>71</v>
      </c>
      <c r="AY4007" s="244" t="s">
        <v>181</v>
      </c>
    </row>
    <row r="4008" s="13" customFormat="1">
      <c r="A4008" s="13"/>
      <c r="B4008" s="234"/>
      <c r="C4008" s="235"/>
      <c r="D4008" s="236" t="s">
        <v>192</v>
      </c>
      <c r="E4008" s="237" t="s">
        <v>19</v>
      </c>
      <c r="F4008" s="238" t="s">
        <v>464</v>
      </c>
      <c r="G4008" s="235"/>
      <c r="H4008" s="237" t="s">
        <v>19</v>
      </c>
      <c r="I4008" s="239"/>
      <c r="J4008" s="235"/>
      <c r="K4008" s="235"/>
      <c r="L4008" s="240"/>
      <c r="M4008" s="241"/>
      <c r="N4008" s="242"/>
      <c r="O4008" s="242"/>
      <c r="P4008" s="242"/>
      <c r="Q4008" s="242"/>
      <c r="R4008" s="242"/>
      <c r="S4008" s="242"/>
      <c r="T4008" s="24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44" t="s">
        <v>192</v>
      </c>
      <c r="AU4008" s="244" t="s">
        <v>80</v>
      </c>
      <c r="AV4008" s="13" t="s">
        <v>78</v>
      </c>
      <c r="AW4008" s="13" t="s">
        <v>194</v>
      </c>
      <c r="AX4008" s="13" t="s">
        <v>71</v>
      </c>
      <c r="AY4008" s="244" t="s">
        <v>181</v>
      </c>
    </row>
    <row r="4009" s="14" customFormat="1">
      <c r="A4009" s="14"/>
      <c r="B4009" s="245"/>
      <c r="C4009" s="246"/>
      <c r="D4009" s="236" t="s">
        <v>192</v>
      </c>
      <c r="E4009" s="247" t="s">
        <v>19</v>
      </c>
      <c r="F4009" s="248" t="s">
        <v>6327</v>
      </c>
      <c r="G4009" s="246"/>
      <c r="H4009" s="249">
        <v>47.710000000000001</v>
      </c>
      <c r="I4009" s="250"/>
      <c r="J4009" s="246"/>
      <c r="K4009" s="246"/>
      <c r="L4009" s="251"/>
      <c r="M4009" s="252"/>
      <c r="N4009" s="253"/>
      <c r="O4009" s="253"/>
      <c r="P4009" s="253"/>
      <c r="Q4009" s="253"/>
      <c r="R4009" s="253"/>
      <c r="S4009" s="253"/>
      <c r="T4009" s="25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5" t="s">
        <v>192</v>
      </c>
      <c r="AU4009" s="255" t="s">
        <v>80</v>
      </c>
      <c r="AV4009" s="14" t="s">
        <v>80</v>
      </c>
      <c r="AW4009" s="14" t="s">
        <v>194</v>
      </c>
      <c r="AX4009" s="14" t="s">
        <v>71</v>
      </c>
      <c r="AY4009" s="255" t="s">
        <v>181</v>
      </c>
    </row>
    <row r="4010" s="14" customFormat="1">
      <c r="A4010" s="14"/>
      <c r="B4010" s="245"/>
      <c r="C4010" s="246"/>
      <c r="D4010" s="236" t="s">
        <v>192</v>
      </c>
      <c r="E4010" s="247" t="s">
        <v>19</v>
      </c>
      <c r="F4010" s="248" t="s">
        <v>6328</v>
      </c>
      <c r="G4010" s="246"/>
      <c r="H4010" s="249">
        <v>37.494999999999997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192</v>
      </c>
      <c r="AU4010" s="255" t="s">
        <v>80</v>
      </c>
      <c r="AV4010" s="14" t="s">
        <v>80</v>
      </c>
      <c r="AW4010" s="14" t="s">
        <v>194</v>
      </c>
      <c r="AX4010" s="14" t="s">
        <v>71</v>
      </c>
      <c r="AY4010" s="255" t="s">
        <v>181</v>
      </c>
    </row>
    <row r="4011" s="15" customFormat="1">
      <c r="A4011" s="15"/>
      <c r="B4011" s="256"/>
      <c r="C4011" s="257"/>
      <c r="D4011" s="236" t="s">
        <v>192</v>
      </c>
      <c r="E4011" s="258" t="s">
        <v>19</v>
      </c>
      <c r="F4011" s="259" t="s">
        <v>214</v>
      </c>
      <c r="G4011" s="257"/>
      <c r="H4011" s="260">
        <v>85.204999999999998</v>
      </c>
      <c r="I4011" s="261"/>
      <c r="J4011" s="257"/>
      <c r="K4011" s="257"/>
      <c r="L4011" s="262"/>
      <c r="M4011" s="263"/>
      <c r="N4011" s="264"/>
      <c r="O4011" s="264"/>
      <c r="P4011" s="264"/>
      <c r="Q4011" s="264"/>
      <c r="R4011" s="264"/>
      <c r="S4011" s="264"/>
      <c r="T4011" s="26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T4011" s="266" t="s">
        <v>192</v>
      </c>
      <c r="AU4011" s="266" t="s">
        <v>80</v>
      </c>
      <c r="AV4011" s="15" t="s">
        <v>97</v>
      </c>
      <c r="AW4011" s="15" t="s">
        <v>194</v>
      </c>
      <c r="AX4011" s="15" t="s">
        <v>71</v>
      </c>
      <c r="AY4011" s="266" t="s">
        <v>181</v>
      </c>
    </row>
    <row r="4012" s="13" customFormat="1">
      <c r="A4012" s="13"/>
      <c r="B4012" s="234"/>
      <c r="C4012" s="235"/>
      <c r="D4012" s="236" t="s">
        <v>192</v>
      </c>
      <c r="E4012" s="237" t="s">
        <v>19</v>
      </c>
      <c r="F4012" s="238" t="s">
        <v>469</v>
      </c>
      <c r="G4012" s="235"/>
      <c r="H4012" s="237" t="s">
        <v>19</v>
      </c>
      <c r="I4012" s="239"/>
      <c r="J4012" s="235"/>
      <c r="K4012" s="235"/>
      <c r="L4012" s="240"/>
      <c r="M4012" s="241"/>
      <c r="N4012" s="242"/>
      <c r="O4012" s="242"/>
      <c r="P4012" s="242"/>
      <c r="Q4012" s="242"/>
      <c r="R4012" s="242"/>
      <c r="S4012" s="242"/>
      <c r="T4012" s="24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4" t="s">
        <v>192</v>
      </c>
      <c r="AU4012" s="244" t="s">
        <v>80</v>
      </c>
      <c r="AV4012" s="13" t="s">
        <v>78</v>
      </c>
      <c r="AW4012" s="13" t="s">
        <v>194</v>
      </c>
      <c r="AX4012" s="13" t="s">
        <v>71</v>
      </c>
      <c r="AY4012" s="244" t="s">
        <v>181</v>
      </c>
    </row>
    <row r="4013" s="14" customFormat="1">
      <c r="A4013" s="14"/>
      <c r="B4013" s="245"/>
      <c r="C4013" s="246"/>
      <c r="D4013" s="236" t="s">
        <v>192</v>
      </c>
      <c r="E4013" s="247" t="s">
        <v>19</v>
      </c>
      <c r="F4013" s="248" t="s">
        <v>6329</v>
      </c>
      <c r="G4013" s="246"/>
      <c r="H4013" s="249">
        <v>23.27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192</v>
      </c>
      <c r="AU4013" s="255" t="s">
        <v>80</v>
      </c>
      <c r="AV4013" s="14" t="s">
        <v>80</v>
      </c>
      <c r="AW4013" s="14" t="s">
        <v>194</v>
      </c>
      <c r="AX4013" s="14" t="s">
        <v>71</v>
      </c>
      <c r="AY4013" s="255" t="s">
        <v>181</v>
      </c>
    </row>
    <row r="4014" s="14" customFormat="1">
      <c r="A4014" s="14"/>
      <c r="B4014" s="245"/>
      <c r="C4014" s="246"/>
      <c r="D4014" s="236" t="s">
        <v>192</v>
      </c>
      <c r="E4014" s="247" t="s">
        <v>19</v>
      </c>
      <c r="F4014" s="248" t="s">
        <v>6330</v>
      </c>
      <c r="G4014" s="246"/>
      <c r="H4014" s="249">
        <v>60.490000000000009</v>
      </c>
      <c r="I4014" s="250"/>
      <c r="J4014" s="246"/>
      <c r="K4014" s="246"/>
      <c r="L4014" s="251"/>
      <c r="M4014" s="252"/>
      <c r="N4014" s="253"/>
      <c r="O4014" s="253"/>
      <c r="P4014" s="253"/>
      <c r="Q4014" s="253"/>
      <c r="R4014" s="253"/>
      <c r="S4014" s="253"/>
      <c r="T4014" s="25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5" t="s">
        <v>192</v>
      </c>
      <c r="AU4014" s="255" t="s">
        <v>80</v>
      </c>
      <c r="AV4014" s="14" t="s">
        <v>80</v>
      </c>
      <c r="AW4014" s="14" t="s">
        <v>194</v>
      </c>
      <c r="AX4014" s="14" t="s">
        <v>71</v>
      </c>
      <c r="AY4014" s="255" t="s">
        <v>181</v>
      </c>
    </row>
    <row r="4015" s="14" customFormat="1">
      <c r="A4015" s="14"/>
      <c r="B4015" s="245"/>
      <c r="C4015" s="246"/>
      <c r="D4015" s="236" t="s">
        <v>192</v>
      </c>
      <c r="E4015" s="247" t="s">
        <v>19</v>
      </c>
      <c r="F4015" s="248" t="s">
        <v>6331</v>
      </c>
      <c r="G4015" s="246"/>
      <c r="H4015" s="249">
        <v>129.20000000000002</v>
      </c>
      <c r="I4015" s="250"/>
      <c r="J4015" s="246"/>
      <c r="K4015" s="246"/>
      <c r="L4015" s="251"/>
      <c r="M4015" s="252"/>
      <c r="N4015" s="253"/>
      <c r="O4015" s="253"/>
      <c r="P4015" s="253"/>
      <c r="Q4015" s="253"/>
      <c r="R4015" s="253"/>
      <c r="S4015" s="253"/>
      <c r="T4015" s="25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55" t="s">
        <v>192</v>
      </c>
      <c r="AU4015" s="255" t="s">
        <v>80</v>
      </c>
      <c r="AV4015" s="14" t="s">
        <v>80</v>
      </c>
      <c r="AW4015" s="14" t="s">
        <v>194</v>
      </c>
      <c r="AX4015" s="14" t="s">
        <v>71</v>
      </c>
      <c r="AY4015" s="255" t="s">
        <v>181</v>
      </c>
    </row>
    <row r="4016" s="14" customFormat="1">
      <c r="A4016" s="14"/>
      <c r="B4016" s="245"/>
      <c r="C4016" s="246"/>
      <c r="D4016" s="236" t="s">
        <v>192</v>
      </c>
      <c r="E4016" s="247" t="s">
        <v>19</v>
      </c>
      <c r="F4016" s="248" t="s">
        <v>6332</v>
      </c>
      <c r="G4016" s="246"/>
      <c r="H4016" s="249">
        <v>58.692</v>
      </c>
      <c r="I4016" s="250"/>
      <c r="J4016" s="246"/>
      <c r="K4016" s="246"/>
      <c r="L4016" s="251"/>
      <c r="M4016" s="252"/>
      <c r="N4016" s="253"/>
      <c r="O4016" s="253"/>
      <c r="P4016" s="253"/>
      <c r="Q4016" s="253"/>
      <c r="R4016" s="253"/>
      <c r="S4016" s="253"/>
      <c r="T4016" s="25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5" t="s">
        <v>192</v>
      </c>
      <c r="AU4016" s="255" t="s">
        <v>80</v>
      </c>
      <c r="AV4016" s="14" t="s">
        <v>80</v>
      </c>
      <c r="AW4016" s="14" t="s">
        <v>194</v>
      </c>
      <c r="AX4016" s="14" t="s">
        <v>71</v>
      </c>
      <c r="AY4016" s="255" t="s">
        <v>181</v>
      </c>
    </row>
    <row r="4017" s="14" customFormat="1">
      <c r="A4017" s="14"/>
      <c r="B4017" s="245"/>
      <c r="C4017" s="246"/>
      <c r="D4017" s="236" t="s">
        <v>192</v>
      </c>
      <c r="E4017" s="247" t="s">
        <v>19</v>
      </c>
      <c r="F4017" s="248" t="s">
        <v>6333</v>
      </c>
      <c r="G4017" s="246"/>
      <c r="H4017" s="249">
        <v>99.525000000000006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192</v>
      </c>
      <c r="AU4017" s="255" t="s">
        <v>80</v>
      </c>
      <c r="AV4017" s="14" t="s">
        <v>80</v>
      </c>
      <c r="AW4017" s="14" t="s">
        <v>194</v>
      </c>
      <c r="AX4017" s="14" t="s">
        <v>71</v>
      </c>
      <c r="AY4017" s="255" t="s">
        <v>181</v>
      </c>
    </row>
    <row r="4018" s="15" customFormat="1">
      <c r="A4018" s="15"/>
      <c r="B4018" s="256"/>
      <c r="C4018" s="257"/>
      <c r="D4018" s="236" t="s">
        <v>192</v>
      </c>
      <c r="E4018" s="258" t="s">
        <v>19</v>
      </c>
      <c r="F4018" s="259" t="s">
        <v>214</v>
      </c>
      <c r="G4018" s="257"/>
      <c r="H4018" s="260">
        <v>371.17700000000002</v>
      </c>
      <c r="I4018" s="261"/>
      <c r="J4018" s="257"/>
      <c r="K4018" s="257"/>
      <c r="L4018" s="262"/>
      <c r="M4018" s="263"/>
      <c r="N4018" s="264"/>
      <c r="O4018" s="264"/>
      <c r="P4018" s="264"/>
      <c r="Q4018" s="264"/>
      <c r="R4018" s="264"/>
      <c r="S4018" s="264"/>
      <c r="T4018" s="26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T4018" s="266" t="s">
        <v>192</v>
      </c>
      <c r="AU4018" s="266" t="s">
        <v>80</v>
      </c>
      <c r="AV4018" s="15" t="s">
        <v>97</v>
      </c>
      <c r="AW4018" s="15" t="s">
        <v>194</v>
      </c>
      <c r="AX4018" s="15" t="s">
        <v>71</v>
      </c>
      <c r="AY4018" s="266" t="s">
        <v>181</v>
      </c>
    </row>
    <row r="4019" s="13" customFormat="1">
      <c r="A4019" s="13"/>
      <c r="B4019" s="234"/>
      <c r="C4019" s="235"/>
      <c r="D4019" s="236" t="s">
        <v>192</v>
      </c>
      <c r="E4019" s="237" t="s">
        <v>19</v>
      </c>
      <c r="F4019" s="238" t="s">
        <v>471</v>
      </c>
      <c r="G4019" s="235"/>
      <c r="H4019" s="237" t="s">
        <v>19</v>
      </c>
      <c r="I4019" s="239"/>
      <c r="J4019" s="235"/>
      <c r="K4019" s="235"/>
      <c r="L4019" s="240"/>
      <c r="M4019" s="241"/>
      <c r="N4019" s="242"/>
      <c r="O4019" s="242"/>
      <c r="P4019" s="242"/>
      <c r="Q4019" s="242"/>
      <c r="R4019" s="242"/>
      <c r="S4019" s="242"/>
      <c r="T4019" s="24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44" t="s">
        <v>192</v>
      </c>
      <c r="AU4019" s="244" t="s">
        <v>80</v>
      </c>
      <c r="AV4019" s="13" t="s">
        <v>78</v>
      </c>
      <c r="AW4019" s="13" t="s">
        <v>194</v>
      </c>
      <c r="AX4019" s="13" t="s">
        <v>71</v>
      </c>
      <c r="AY4019" s="244" t="s">
        <v>181</v>
      </c>
    </row>
    <row r="4020" s="14" customFormat="1">
      <c r="A4020" s="14"/>
      <c r="B4020" s="245"/>
      <c r="C4020" s="246"/>
      <c r="D4020" s="236" t="s">
        <v>192</v>
      </c>
      <c r="E4020" s="247" t="s">
        <v>19</v>
      </c>
      <c r="F4020" s="248" t="s">
        <v>6334</v>
      </c>
      <c r="G4020" s="246"/>
      <c r="H4020" s="249">
        <v>156.23500000000001</v>
      </c>
      <c r="I4020" s="250"/>
      <c r="J4020" s="246"/>
      <c r="K4020" s="246"/>
      <c r="L4020" s="251"/>
      <c r="M4020" s="252"/>
      <c r="N4020" s="253"/>
      <c r="O4020" s="253"/>
      <c r="P4020" s="253"/>
      <c r="Q4020" s="253"/>
      <c r="R4020" s="253"/>
      <c r="S4020" s="253"/>
      <c r="T4020" s="25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55" t="s">
        <v>192</v>
      </c>
      <c r="AU4020" s="255" t="s">
        <v>80</v>
      </c>
      <c r="AV4020" s="14" t="s">
        <v>80</v>
      </c>
      <c r="AW4020" s="14" t="s">
        <v>194</v>
      </c>
      <c r="AX4020" s="14" t="s">
        <v>71</v>
      </c>
      <c r="AY4020" s="255" t="s">
        <v>181</v>
      </c>
    </row>
    <row r="4021" s="14" customFormat="1">
      <c r="A4021" s="14"/>
      <c r="B4021" s="245"/>
      <c r="C4021" s="246"/>
      <c r="D4021" s="236" t="s">
        <v>192</v>
      </c>
      <c r="E4021" s="247" t="s">
        <v>19</v>
      </c>
      <c r="F4021" s="248" t="s">
        <v>6335</v>
      </c>
      <c r="G4021" s="246"/>
      <c r="H4021" s="249">
        <v>75.439999999999998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192</v>
      </c>
      <c r="AU4021" s="255" t="s">
        <v>80</v>
      </c>
      <c r="AV4021" s="14" t="s">
        <v>80</v>
      </c>
      <c r="AW4021" s="14" t="s">
        <v>194</v>
      </c>
      <c r="AX4021" s="14" t="s">
        <v>71</v>
      </c>
      <c r="AY4021" s="255" t="s">
        <v>181</v>
      </c>
    </row>
    <row r="4022" s="14" customFormat="1">
      <c r="A4022" s="14"/>
      <c r="B4022" s="245"/>
      <c r="C4022" s="246"/>
      <c r="D4022" s="236" t="s">
        <v>192</v>
      </c>
      <c r="E4022" s="247" t="s">
        <v>19</v>
      </c>
      <c r="F4022" s="248" t="s">
        <v>6336</v>
      </c>
      <c r="G4022" s="246"/>
      <c r="H4022" s="249">
        <v>92.010000000000005</v>
      </c>
      <c r="I4022" s="250"/>
      <c r="J4022" s="246"/>
      <c r="K4022" s="246"/>
      <c r="L4022" s="251"/>
      <c r="M4022" s="252"/>
      <c r="N4022" s="253"/>
      <c r="O4022" s="253"/>
      <c r="P4022" s="253"/>
      <c r="Q4022" s="253"/>
      <c r="R4022" s="253"/>
      <c r="S4022" s="253"/>
      <c r="T4022" s="25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5" t="s">
        <v>192</v>
      </c>
      <c r="AU4022" s="255" t="s">
        <v>80</v>
      </c>
      <c r="AV4022" s="14" t="s">
        <v>80</v>
      </c>
      <c r="AW4022" s="14" t="s">
        <v>194</v>
      </c>
      <c r="AX4022" s="14" t="s">
        <v>71</v>
      </c>
      <c r="AY4022" s="255" t="s">
        <v>181</v>
      </c>
    </row>
    <row r="4023" s="14" customFormat="1">
      <c r="A4023" s="14"/>
      <c r="B4023" s="245"/>
      <c r="C4023" s="246"/>
      <c r="D4023" s="236" t="s">
        <v>192</v>
      </c>
      <c r="E4023" s="247" t="s">
        <v>19</v>
      </c>
      <c r="F4023" s="248" t="s">
        <v>6337</v>
      </c>
      <c r="G4023" s="246"/>
      <c r="H4023" s="249">
        <v>16.094999999999999</v>
      </c>
      <c r="I4023" s="250"/>
      <c r="J4023" s="246"/>
      <c r="K4023" s="246"/>
      <c r="L4023" s="251"/>
      <c r="M4023" s="252"/>
      <c r="N4023" s="253"/>
      <c r="O4023" s="253"/>
      <c r="P4023" s="253"/>
      <c r="Q4023" s="253"/>
      <c r="R4023" s="253"/>
      <c r="S4023" s="253"/>
      <c r="T4023" s="25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5" t="s">
        <v>192</v>
      </c>
      <c r="AU4023" s="255" t="s">
        <v>80</v>
      </c>
      <c r="AV4023" s="14" t="s">
        <v>80</v>
      </c>
      <c r="AW4023" s="14" t="s">
        <v>194</v>
      </c>
      <c r="AX4023" s="14" t="s">
        <v>71</v>
      </c>
      <c r="AY4023" s="255" t="s">
        <v>181</v>
      </c>
    </row>
    <row r="4024" s="15" customFormat="1">
      <c r="A4024" s="15"/>
      <c r="B4024" s="256"/>
      <c r="C4024" s="257"/>
      <c r="D4024" s="236" t="s">
        <v>192</v>
      </c>
      <c r="E4024" s="258" t="s">
        <v>19</v>
      </c>
      <c r="F4024" s="259" t="s">
        <v>214</v>
      </c>
      <c r="G4024" s="257"/>
      <c r="H4024" s="260">
        <v>339.77999999999997</v>
      </c>
      <c r="I4024" s="261"/>
      <c r="J4024" s="257"/>
      <c r="K4024" s="257"/>
      <c r="L4024" s="262"/>
      <c r="M4024" s="263"/>
      <c r="N4024" s="264"/>
      <c r="O4024" s="264"/>
      <c r="P4024" s="264"/>
      <c r="Q4024" s="264"/>
      <c r="R4024" s="264"/>
      <c r="S4024" s="264"/>
      <c r="T4024" s="26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T4024" s="266" t="s">
        <v>192</v>
      </c>
      <c r="AU4024" s="266" t="s">
        <v>80</v>
      </c>
      <c r="AV4024" s="15" t="s">
        <v>97</v>
      </c>
      <c r="AW4024" s="15" t="s">
        <v>194</v>
      </c>
      <c r="AX4024" s="15" t="s">
        <v>71</v>
      </c>
      <c r="AY4024" s="266" t="s">
        <v>181</v>
      </c>
    </row>
    <row r="4025" s="13" customFormat="1">
      <c r="A4025" s="13"/>
      <c r="B4025" s="234"/>
      <c r="C4025" s="235"/>
      <c r="D4025" s="236" t="s">
        <v>192</v>
      </c>
      <c r="E4025" s="237" t="s">
        <v>19</v>
      </c>
      <c r="F4025" s="238" t="s">
        <v>715</v>
      </c>
      <c r="G4025" s="235"/>
      <c r="H4025" s="237" t="s">
        <v>19</v>
      </c>
      <c r="I4025" s="239"/>
      <c r="J4025" s="235"/>
      <c r="K4025" s="235"/>
      <c r="L4025" s="240"/>
      <c r="M4025" s="241"/>
      <c r="N4025" s="242"/>
      <c r="O4025" s="242"/>
      <c r="P4025" s="242"/>
      <c r="Q4025" s="242"/>
      <c r="R4025" s="242"/>
      <c r="S4025" s="242"/>
      <c r="T4025" s="24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44" t="s">
        <v>192</v>
      </c>
      <c r="AU4025" s="244" t="s">
        <v>80</v>
      </c>
      <c r="AV4025" s="13" t="s">
        <v>78</v>
      </c>
      <c r="AW4025" s="13" t="s">
        <v>194</v>
      </c>
      <c r="AX4025" s="13" t="s">
        <v>71</v>
      </c>
      <c r="AY4025" s="244" t="s">
        <v>181</v>
      </c>
    </row>
    <row r="4026" s="14" customFormat="1">
      <c r="A4026" s="14"/>
      <c r="B4026" s="245"/>
      <c r="C4026" s="246"/>
      <c r="D4026" s="236" t="s">
        <v>192</v>
      </c>
      <c r="E4026" s="247" t="s">
        <v>19</v>
      </c>
      <c r="F4026" s="248" t="s">
        <v>6338</v>
      </c>
      <c r="G4026" s="246"/>
      <c r="H4026" s="249">
        <v>132.77000000000004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192</v>
      </c>
      <c r="AU4026" s="255" t="s">
        <v>80</v>
      </c>
      <c r="AV4026" s="14" t="s">
        <v>80</v>
      </c>
      <c r="AW4026" s="14" t="s">
        <v>194</v>
      </c>
      <c r="AX4026" s="14" t="s">
        <v>71</v>
      </c>
      <c r="AY4026" s="255" t="s">
        <v>181</v>
      </c>
    </row>
    <row r="4027" s="15" customFormat="1">
      <c r="A4027" s="15"/>
      <c r="B4027" s="256"/>
      <c r="C4027" s="257"/>
      <c r="D4027" s="236" t="s">
        <v>192</v>
      </c>
      <c r="E4027" s="258" t="s">
        <v>19</v>
      </c>
      <c r="F4027" s="259" t="s">
        <v>214</v>
      </c>
      <c r="G4027" s="257"/>
      <c r="H4027" s="260">
        <v>132.77000000000004</v>
      </c>
      <c r="I4027" s="261"/>
      <c r="J4027" s="257"/>
      <c r="K4027" s="257"/>
      <c r="L4027" s="262"/>
      <c r="M4027" s="263"/>
      <c r="N4027" s="264"/>
      <c r="O4027" s="264"/>
      <c r="P4027" s="264"/>
      <c r="Q4027" s="264"/>
      <c r="R4027" s="264"/>
      <c r="S4027" s="264"/>
      <c r="T4027" s="26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T4027" s="266" t="s">
        <v>192</v>
      </c>
      <c r="AU4027" s="266" t="s">
        <v>80</v>
      </c>
      <c r="AV4027" s="15" t="s">
        <v>97</v>
      </c>
      <c r="AW4027" s="15" t="s">
        <v>194</v>
      </c>
      <c r="AX4027" s="15" t="s">
        <v>71</v>
      </c>
      <c r="AY4027" s="266" t="s">
        <v>181</v>
      </c>
    </row>
    <row r="4028" s="13" customFormat="1">
      <c r="A4028" s="13"/>
      <c r="B4028" s="234"/>
      <c r="C4028" s="235"/>
      <c r="D4028" s="236" t="s">
        <v>192</v>
      </c>
      <c r="E4028" s="237" t="s">
        <v>19</v>
      </c>
      <c r="F4028" s="238" t="s">
        <v>215</v>
      </c>
      <c r="G4028" s="235"/>
      <c r="H4028" s="237" t="s">
        <v>19</v>
      </c>
      <c r="I4028" s="239"/>
      <c r="J4028" s="235"/>
      <c r="K4028" s="235"/>
      <c r="L4028" s="240"/>
      <c r="M4028" s="241"/>
      <c r="N4028" s="242"/>
      <c r="O4028" s="242"/>
      <c r="P4028" s="242"/>
      <c r="Q4028" s="242"/>
      <c r="R4028" s="242"/>
      <c r="S4028" s="242"/>
      <c r="T4028" s="24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44" t="s">
        <v>192</v>
      </c>
      <c r="AU4028" s="244" t="s">
        <v>80</v>
      </c>
      <c r="AV4028" s="13" t="s">
        <v>78</v>
      </c>
      <c r="AW4028" s="13" t="s">
        <v>194</v>
      </c>
      <c r="AX4028" s="13" t="s">
        <v>71</v>
      </c>
      <c r="AY4028" s="244" t="s">
        <v>181</v>
      </c>
    </row>
    <row r="4029" s="14" customFormat="1">
      <c r="A4029" s="14"/>
      <c r="B4029" s="245"/>
      <c r="C4029" s="246"/>
      <c r="D4029" s="236" t="s">
        <v>192</v>
      </c>
      <c r="E4029" s="247" t="s">
        <v>19</v>
      </c>
      <c r="F4029" s="248" t="s">
        <v>6339</v>
      </c>
      <c r="G4029" s="246"/>
      <c r="H4029" s="249">
        <v>72.629999999999995</v>
      </c>
      <c r="I4029" s="250"/>
      <c r="J4029" s="246"/>
      <c r="K4029" s="246"/>
      <c r="L4029" s="251"/>
      <c r="M4029" s="252"/>
      <c r="N4029" s="253"/>
      <c r="O4029" s="253"/>
      <c r="P4029" s="253"/>
      <c r="Q4029" s="253"/>
      <c r="R4029" s="253"/>
      <c r="S4029" s="253"/>
      <c r="T4029" s="25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5" t="s">
        <v>192</v>
      </c>
      <c r="AU4029" s="255" t="s">
        <v>80</v>
      </c>
      <c r="AV4029" s="14" t="s">
        <v>80</v>
      </c>
      <c r="AW4029" s="14" t="s">
        <v>194</v>
      </c>
      <c r="AX4029" s="14" t="s">
        <v>71</v>
      </c>
      <c r="AY4029" s="255" t="s">
        <v>181</v>
      </c>
    </row>
    <row r="4030" s="14" customFormat="1">
      <c r="A4030" s="14"/>
      <c r="B4030" s="245"/>
      <c r="C4030" s="246"/>
      <c r="D4030" s="236" t="s">
        <v>192</v>
      </c>
      <c r="E4030" s="247" t="s">
        <v>19</v>
      </c>
      <c r="F4030" s="248" t="s">
        <v>6340</v>
      </c>
      <c r="G4030" s="246"/>
      <c r="H4030" s="249">
        <v>43.069000000000003</v>
      </c>
      <c r="I4030" s="250"/>
      <c r="J4030" s="246"/>
      <c r="K4030" s="246"/>
      <c r="L4030" s="251"/>
      <c r="M4030" s="252"/>
      <c r="N4030" s="253"/>
      <c r="O4030" s="253"/>
      <c r="P4030" s="253"/>
      <c r="Q4030" s="253"/>
      <c r="R4030" s="253"/>
      <c r="S4030" s="253"/>
      <c r="T4030" s="25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5" t="s">
        <v>192</v>
      </c>
      <c r="AU4030" s="255" t="s">
        <v>80</v>
      </c>
      <c r="AV4030" s="14" t="s">
        <v>80</v>
      </c>
      <c r="AW4030" s="14" t="s">
        <v>194</v>
      </c>
      <c r="AX4030" s="14" t="s">
        <v>71</v>
      </c>
      <c r="AY4030" s="255" t="s">
        <v>181</v>
      </c>
    </row>
    <row r="4031" s="15" customFormat="1">
      <c r="A4031" s="15"/>
      <c r="B4031" s="256"/>
      <c r="C4031" s="257"/>
      <c r="D4031" s="236" t="s">
        <v>192</v>
      </c>
      <c r="E4031" s="258" t="s">
        <v>19</v>
      </c>
      <c r="F4031" s="259" t="s">
        <v>214</v>
      </c>
      <c r="G4031" s="257"/>
      <c r="H4031" s="260">
        <v>115.699</v>
      </c>
      <c r="I4031" s="261"/>
      <c r="J4031" s="257"/>
      <c r="K4031" s="257"/>
      <c r="L4031" s="262"/>
      <c r="M4031" s="263"/>
      <c r="N4031" s="264"/>
      <c r="O4031" s="264"/>
      <c r="P4031" s="264"/>
      <c r="Q4031" s="264"/>
      <c r="R4031" s="264"/>
      <c r="S4031" s="264"/>
      <c r="T4031" s="26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T4031" s="266" t="s">
        <v>192</v>
      </c>
      <c r="AU4031" s="266" t="s">
        <v>80</v>
      </c>
      <c r="AV4031" s="15" t="s">
        <v>97</v>
      </c>
      <c r="AW4031" s="15" t="s">
        <v>194</v>
      </c>
      <c r="AX4031" s="15" t="s">
        <v>71</v>
      </c>
      <c r="AY4031" s="266" t="s">
        <v>181</v>
      </c>
    </row>
    <row r="4032" s="13" customFormat="1">
      <c r="A4032" s="13"/>
      <c r="B4032" s="234"/>
      <c r="C4032" s="235"/>
      <c r="D4032" s="236" t="s">
        <v>192</v>
      </c>
      <c r="E4032" s="237" t="s">
        <v>19</v>
      </c>
      <c r="F4032" s="238" t="s">
        <v>217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192</v>
      </c>
      <c r="AU4032" s="244" t="s">
        <v>80</v>
      </c>
      <c r="AV4032" s="13" t="s">
        <v>78</v>
      </c>
      <c r="AW4032" s="13" t="s">
        <v>194</v>
      </c>
      <c r="AX4032" s="13" t="s">
        <v>71</v>
      </c>
      <c r="AY4032" s="244" t="s">
        <v>181</v>
      </c>
    </row>
    <row r="4033" s="14" customFormat="1">
      <c r="A4033" s="14"/>
      <c r="B4033" s="245"/>
      <c r="C4033" s="246"/>
      <c r="D4033" s="236" t="s">
        <v>192</v>
      </c>
      <c r="E4033" s="247" t="s">
        <v>19</v>
      </c>
      <c r="F4033" s="248" t="s">
        <v>6341</v>
      </c>
      <c r="G4033" s="246"/>
      <c r="H4033" s="249">
        <v>44.205000000000005</v>
      </c>
      <c r="I4033" s="250"/>
      <c r="J4033" s="246"/>
      <c r="K4033" s="246"/>
      <c r="L4033" s="251"/>
      <c r="M4033" s="252"/>
      <c r="N4033" s="253"/>
      <c r="O4033" s="253"/>
      <c r="P4033" s="253"/>
      <c r="Q4033" s="253"/>
      <c r="R4033" s="253"/>
      <c r="S4033" s="253"/>
      <c r="T4033" s="25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55" t="s">
        <v>192</v>
      </c>
      <c r="AU4033" s="255" t="s">
        <v>80</v>
      </c>
      <c r="AV4033" s="14" t="s">
        <v>80</v>
      </c>
      <c r="AW4033" s="14" t="s">
        <v>194</v>
      </c>
      <c r="AX4033" s="14" t="s">
        <v>71</v>
      </c>
      <c r="AY4033" s="255" t="s">
        <v>181</v>
      </c>
    </row>
    <row r="4034" s="15" customFormat="1">
      <c r="A4034" s="15"/>
      <c r="B4034" s="256"/>
      <c r="C4034" s="257"/>
      <c r="D4034" s="236" t="s">
        <v>192</v>
      </c>
      <c r="E4034" s="258" t="s">
        <v>19</v>
      </c>
      <c r="F4034" s="259" t="s">
        <v>214</v>
      </c>
      <c r="G4034" s="257"/>
      <c r="H4034" s="260">
        <v>44.205000000000005</v>
      </c>
      <c r="I4034" s="261"/>
      <c r="J4034" s="257"/>
      <c r="K4034" s="257"/>
      <c r="L4034" s="262"/>
      <c r="M4034" s="263"/>
      <c r="N4034" s="264"/>
      <c r="O4034" s="264"/>
      <c r="P4034" s="264"/>
      <c r="Q4034" s="264"/>
      <c r="R4034" s="264"/>
      <c r="S4034" s="264"/>
      <c r="T4034" s="26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T4034" s="266" t="s">
        <v>192</v>
      </c>
      <c r="AU4034" s="266" t="s">
        <v>80</v>
      </c>
      <c r="AV4034" s="15" t="s">
        <v>97</v>
      </c>
      <c r="AW4034" s="15" t="s">
        <v>194</v>
      </c>
      <c r="AX4034" s="15" t="s">
        <v>71</v>
      </c>
      <c r="AY4034" s="266" t="s">
        <v>181</v>
      </c>
    </row>
    <row r="4035" s="16" customFormat="1">
      <c r="A4035" s="16"/>
      <c r="B4035" s="267"/>
      <c r="C4035" s="268"/>
      <c r="D4035" s="236" t="s">
        <v>192</v>
      </c>
      <c r="E4035" s="269" t="s">
        <v>19</v>
      </c>
      <c r="F4035" s="270" t="s">
        <v>220</v>
      </c>
      <c r="G4035" s="268"/>
      <c r="H4035" s="271">
        <v>1088.836</v>
      </c>
      <c r="I4035" s="272"/>
      <c r="J4035" s="268"/>
      <c r="K4035" s="268"/>
      <c r="L4035" s="273"/>
      <c r="M4035" s="274"/>
      <c r="N4035" s="275"/>
      <c r="O4035" s="275"/>
      <c r="P4035" s="275"/>
      <c r="Q4035" s="275"/>
      <c r="R4035" s="275"/>
      <c r="S4035" s="275"/>
      <c r="T4035" s="27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T4035" s="277" t="s">
        <v>192</v>
      </c>
      <c r="AU4035" s="277" t="s">
        <v>80</v>
      </c>
      <c r="AV4035" s="16" t="s">
        <v>188</v>
      </c>
      <c r="AW4035" s="16" t="s">
        <v>194</v>
      </c>
      <c r="AX4035" s="16" t="s">
        <v>78</v>
      </c>
      <c r="AY4035" s="277" t="s">
        <v>181</v>
      </c>
    </row>
    <row r="4036" s="2" customFormat="1" ht="16.5" customHeight="1">
      <c r="A4036" s="41"/>
      <c r="B4036" s="42"/>
      <c r="C4036" s="278" t="s">
        <v>6342</v>
      </c>
      <c r="D4036" s="278" t="s">
        <v>296</v>
      </c>
      <c r="E4036" s="279" t="s">
        <v>6343</v>
      </c>
      <c r="F4036" s="280" t="s">
        <v>6344</v>
      </c>
      <c r="G4036" s="281" t="s">
        <v>304</v>
      </c>
      <c r="H4036" s="282">
        <v>1175.943</v>
      </c>
      <c r="I4036" s="283"/>
      <c r="J4036" s="284">
        <f>ROUND(I4036*H4036,2)</f>
        <v>0</v>
      </c>
      <c r="K4036" s="280" t="s">
        <v>187</v>
      </c>
      <c r="L4036" s="285"/>
      <c r="M4036" s="286" t="s">
        <v>19</v>
      </c>
      <c r="N4036" s="287" t="s">
        <v>42</v>
      </c>
      <c r="O4036" s="87"/>
      <c r="P4036" s="225">
        <f>O4036*H4036</f>
        <v>0</v>
      </c>
      <c r="Q4036" s="225">
        <v>0.00020000000000000001</v>
      </c>
      <c r="R4036" s="225">
        <f>Q4036*H4036</f>
        <v>0.2351886</v>
      </c>
      <c r="S4036" s="225">
        <v>0</v>
      </c>
      <c r="T4036" s="226">
        <f>S4036*H4036</f>
        <v>0</v>
      </c>
      <c r="U4036" s="41"/>
      <c r="V4036" s="41"/>
      <c r="W4036" s="41"/>
      <c r="X4036" s="41"/>
      <c r="Y4036" s="41"/>
      <c r="Z4036" s="41"/>
      <c r="AA4036" s="41"/>
      <c r="AB4036" s="41"/>
      <c r="AC4036" s="41"/>
      <c r="AD4036" s="41"/>
      <c r="AE4036" s="41"/>
      <c r="AR4036" s="227" t="s">
        <v>410</v>
      </c>
      <c r="AT4036" s="227" t="s">
        <v>296</v>
      </c>
      <c r="AU4036" s="227" t="s">
        <v>80</v>
      </c>
      <c r="AY4036" s="20" t="s">
        <v>181</v>
      </c>
      <c r="BE4036" s="228">
        <f>IF(N4036="základní",J4036,0)</f>
        <v>0</v>
      </c>
      <c r="BF4036" s="228">
        <f>IF(N4036="snížená",J4036,0)</f>
        <v>0</v>
      </c>
      <c r="BG4036" s="228">
        <f>IF(N4036="zákl. přenesená",J4036,0)</f>
        <v>0</v>
      </c>
      <c r="BH4036" s="228">
        <f>IF(N4036="sníž. přenesená",J4036,0)</f>
        <v>0</v>
      </c>
      <c r="BI4036" s="228">
        <f>IF(N4036="nulová",J4036,0)</f>
        <v>0</v>
      </c>
      <c r="BJ4036" s="20" t="s">
        <v>78</v>
      </c>
      <c r="BK4036" s="228">
        <f>ROUND(I4036*H4036,2)</f>
        <v>0</v>
      </c>
      <c r="BL4036" s="20" t="s">
        <v>308</v>
      </c>
      <c r="BM4036" s="227" t="s">
        <v>6345</v>
      </c>
    </row>
    <row r="4037" s="14" customFormat="1">
      <c r="A4037" s="14"/>
      <c r="B4037" s="245"/>
      <c r="C4037" s="246"/>
      <c r="D4037" s="236" t="s">
        <v>192</v>
      </c>
      <c r="E4037" s="246"/>
      <c r="F4037" s="248" t="s">
        <v>6346</v>
      </c>
      <c r="G4037" s="246"/>
      <c r="H4037" s="249">
        <v>1175.943</v>
      </c>
      <c r="I4037" s="250"/>
      <c r="J4037" s="246"/>
      <c r="K4037" s="246"/>
      <c r="L4037" s="251"/>
      <c r="M4037" s="252"/>
      <c r="N4037" s="253"/>
      <c r="O4037" s="253"/>
      <c r="P4037" s="253"/>
      <c r="Q4037" s="253"/>
      <c r="R4037" s="253"/>
      <c r="S4037" s="253"/>
      <c r="T4037" s="25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5" t="s">
        <v>192</v>
      </c>
      <c r="AU4037" s="255" t="s">
        <v>80</v>
      </c>
      <c r="AV4037" s="14" t="s">
        <v>80</v>
      </c>
      <c r="AW4037" s="14" t="s">
        <v>4</v>
      </c>
      <c r="AX4037" s="14" t="s">
        <v>78</v>
      </c>
      <c r="AY4037" s="255" t="s">
        <v>181</v>
      </c>
    </row>
    <row r="4038" s="2" customFormat="1" ht="16.5" customHeight="1">
      <c r="A4038" s="41"/>
      <c r="B4038" s="42"/>
      <c r="C4038" s="216" t="s">
        <v>6347</v>
      </c>
      <c r="D4038" s="216" t="s">
        <v>183</v>
      </c>
      <c r="E4038" s="217" t="s">
        <v>6348</v>
      </c>
      <c r="F4038" s="218" t="s">
        <v>6349</v>
      </c>
      <c r="G4038" s="219" t="s">
        <v>304</v>
      </c>
      <c r="H4038" s="220">
        <v>91.174999999999997</v>
      </c>
      <c r="I4038" s="221"/>
      <c r="J4038" s="222">
        <f>ROUND(I4038*H4038,2)</f>
        <v>0</v>
      </c>
      <c r="K4038" s="218" t="s">
        <v>187</v>
      </c>
      <c r="L4038" s="47"/>
      <c r="M4038" s="223" t="s">
        <v>19</v>
      </c>
      <c r="N4038" s="224" t="s">
        <v>42</v>
      </c>
      <c r="O4038" s="87"/>
      <c r="P4038" s="225">
        <f>O4038*H4038</f>
        <v>0</v>
      </c>
      <c r="Q4038" s="225">
        <v>5.0000000000000002E-05</v>
      </c>
      <c r="R4038" s="225">
        <f>Q4038*H4038</f>
        <v>0.0045587500000000003</v>
      </c>
      <c r="S4038" s="225">
        <v>0</v>
      </c>
      <c r="T4038" s="226">
        <f>S4038*H4038</f>
        <v>0</v>
      </c>
      <c r="U4038" s="41"/>
      <c r="V4038" s="41"/>
      <c r="W4038" s="41"/>
      <c r="X4038" s="41"/>
      <c r="Y4038" s="41"/>
      <c r="Z4038" s="41"/>
      <c r="AA4038" s="41"/>
      <c r="AB4038" s="41"/>
      <c r="AC4038" s="41"/>
      <c r="AD4038" s="41"/>
      <c r="AE4038" s="41"/>
      <c r="AR4038" s="227" t="s">
        <v>308</v>
      </c>
      <c r="AT4038" s="227" t="s">
        <v>183</v>
      </c>
      <c r="AU4038" s="227" t="s">
        <v>80</v>
      </c>
      <c r="AY4038" s="20" t="s">
        <v>181</v>
      </c>
      <c r="BE4038" s="228">
        <f>IF(N4038="základní",J4038,0)</f>
        <v>0</v>
      </c>
      <c r="BF4038" s="228">
        <f>IF(N4038="snížená",J4038,0)</f>
        <v>0</v>
      </c>
      <c r="BG4038" s="228">
        <f>IF(N4038="zákl. přenesená",J4038,0)</f>
        <v>0</v>
      </c>
      <c r="BH4038" s="228">
        <f>IF(N4038="sníž. přenesená",J4038,0)</f>
        <v>0</v>
      </c>
      <c r="BI4038" s="228">
        <f>IF(N4038="nulová",J4038,0)</f>
        <v>0</v>
      </c>
      <c r="BJ4038" s="20" t="s">
        <v>78</v>
      </c>
      <c r="BK4038" s="228">
        <f>ROUND(I4038*H4038,2)</f>
        <v>0</v>
      </c>
      <c r="BL4038" s="20" t="s">
        <v>308</v>
      </c>
      <c r="BM4038" s="227" t="s">
        <v>6350</v>
      </c>
    </row>
    <row r="4039" s="2" customFormat="1">
      <c r="A4039" s="41"/>
      <c r="B4039" s="42"/>
      <c r="C4039" s="43"/>
      <c r="D4039" s="229" t="s">
        <v>190</v>
      </c>
      <c r="E4039" s="43"/>
      <c r="F4039" s="230" t="s">
        <v>6351</v>
      </c>
      <c r="G4039" s="43"/>
      <c r="H4039" s="43"/>
      <c r="I4039" s="231"/>
      <c r="J4039" s="43"/>
      <c r="K4039" s="43"/>
      <c r="L4039" s="47"/>
      <c r="M4039" s="232"/>
      <c r="N4039" s="233"/>
      <c r="O4039" s="87"/>
      <c r="P4039" s="87"/>
      <c r="Q4039" s="87"/>
      <c r="R4039" s="87"/>
      <c r="S4039" s="87"/>
      <c r="T4039" s="88"/>
      <c r="U4039" s="41"/>
      <c r="V4039" s="41"/>
      <c r="W4039" s="41"/>
      <c r="X4039" s="41"/>
      <c r="Y4039" s="41"/>
      <c r="Z4039" s="41"/>
      <c r="AA4039" s="41"/>
      <c r="AB4039" s="41"/>
      <c r="AC4039" s="41"/>
      <c r="AD4039" s="41"/>
      <c r="AE4039" s="41"/>
      <c r="AT4039" s="20" t="s">
        <v>190</v>
      </c>
      <c r="AU4039" s="20" t="s">
        <v>80</v>
      </c>
    </row>
    <row r="4040" s="14" customFormat="1">
      <c r="A4040" s="14"/>
      <c r="B4040" s="245"/>
      <c r="C4040" s="246"/>
      <c r="D4040" s="236" t="s">
        <v>192</v>
      </c>
      <c r="E4040" s="247" t="s">
        <v>19</v>
      </c>
      <c r="F4040" s="248" t="s">
        <v>6352</v>
      </c>
      <c r="G4040" s="246"/>
      <c r="H4040" s="249">
        <v>8.4299999999999997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192</v>
      </c>
      <c r="AU4040" s="255" t="s">
        <v>80</v>
      </c>
      <c r="AV4040" s="14" t="s">
        <v>80</v>
      </c>
      <c r="AW4040" s="14" t="s">
        <v>194</v>
      </c>
      <c r="AX4040" s="14" t="s">
        <v>71</v>
      </c>
      <c r="AY4040" s="255" t="s">
        <v>181</v>
      </c>
    </row>
    <row r="4041" s="14" customFormat="1">
      <c r="A4041" s="14"/>
      <c r="B4041" s="245"/>
      <c r="C4041" s="246"/>
      <c r="D4041" s="236" t="s">
        <v>192</v>
      </c>
      <c r="E4041" s="247" t="s">
        <v>19</v>
      </c>
      <c r="F4041" s="248" t="s">
        <v>6353</v>
      </c>
      <c r="G4041" s="246"/>
      <c r="H4041" s="249">
        <v>9.4800000000000004</v>
      </c>
      <c r="I4041" s="250"/>
      <c r="J4041" s="246"/>
      <c r="K4041" s="246"/>
      <c r="L4041" s="251"/>
      <c r="M4041" s="252"/>
      <c r="N4041" s="253"/>
      <c r="O4041" s="253"/>
      <c r="P4041" s="253"/>
      <c r="Q4041" s="253"/>
      <c r="R4041" s="253"/>
      <c r="S4041" s="253"/>
      <c r="T4041" s="25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T4041" s="255" t="s">
        <v>192</v>
      </c>
      <c r="AU4041" s="255" t="s">
        <v>80</v>
      </c>
      <c r="AV4041" s="14" t="s">
        <v>80</v>
      </c>
      <c r="AW4041" s="14" t="s">
        <v>194</v>
      </c>
      <c r="AX4041" s="14" t="s">
        <v>71</v>
      </c>
      <c r="AY4041" s="255" t="s">
        <v>181</v>
      </c>
    </row>
    <row r="4042" s="14" customFormat="1">
      <c r="A4042" s="14"/>
      <c r="B4042" s="245"/>
      <c r="C4042" s="246"/>
      <c r="D4042" s="236" t="s">
        <v>192</v>
      </c>
      <c r="E4042" s="247" t="s">
        <v>19</v>
      </c>
      <c r="F4042" s="248" t="s">
        <v>6354</v>
      </c>
      <c r="G4042" s="246"/>
      <c r="H4042" s="249">
        <v>68.064999999999998</v>
      </c>
      <c r="I4042" s="250"/>
      <c r="J4042" s="246"/>
      <c r="K4042" s="246"/>
      <c r="L4042" s="251"/>
      <c r="M4042" s="252"/>
      <c r="N4042" s="253"/>
      <c r="O4042" s="253"/>
      <c r="P4042" s="253"/>
      <c r="Q4042" s="253"/>
      <c r="R4042" s="253"/>
      <c r="S4042" s="253"/>
      <c r="T4042" s="25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5" t="s">
        <v>192</v>
      </c>
      <c r="AU4042" s="255" t="s">
        <v>80</v>
      </c>
      <c r="AV4042" s="14" t="s">
        <v>80</v>
      </c>
      <c r="AW4042" s="14" t="s">
        <v>194</v>
      </c>
      <c r="AX4042" s="14" t="s">
        <v>71</v>
      </c>
      <c r="AY4042" s="255" t="s">
        <v>181</v>
      </c>
    </row>
    <row r="4043" s="14" customFormat="1">
      <c r="A4043" s="14"/>
      <c r="B4043" s="245"/>
      <c r="C4043" s="246"/>
      <c r="D4043" s="236" t="s">
        <v>192</v>
      </c>
      <c r="E4043" s="247" t="s">
        <v>19</v>
      </c>
      <c r="F4043" s="248" t="s">
        <v>6355</v>
      </c>
      <c r="G4043" s="246"/>
      <c r="H4043" s="249">
        <v>5.2000000000000002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192</v>
      </c>
      <c r="AU4043" s="255" t="s">
        <v>80</v>
      </c>
      <c r="AV4043" s="14" t="s">
        <v>80</v>
      </c>
      <c r="AW4043" s="14" t="s">
        <v>194</v>
      </c>
      <c r="AX4043" s="14" t="s">
        <v>71</v>
      </c>
      <c r="AY4043" s="255" t="s">
        <v>181</v>
      </c>
    </row>
    <row r="4044" s="2" customFormat="1" ht="16.5" customHeight="1">
      <c r="A4044" s="41"/>
      <c r="B4044" s="42"/>
      <c r="C4044" s="278" t="s">
        <v>6356</v>
      </c>
      <c r="D4044" s="278" t="s">
        <v>296</v>
      </c>
      <c r="E4044" s="279" t="s">
        <v>6357</v>
      </c>
      <c r="F4044" s="280" t="s">
        <v>6358</v>
      </c>
      <c r="G4044" s="281" t="s">
        <v>304</v>
      </c>
      <c r="H4044" s="282">
        <v>100.29300000000001</v>
      </c>
      <c r="I4044" s="283"/>
      <c r="J4044" s="284">
        <f>ROUND(I4044*H4044,2)</f>
        <v>0</v>
      </c>
      <c r="K4044" s="280" t="s">
        <v>19</v>
      </c>
      <c r="L4044" s="285"/>
      <c r="M4044" s="286" t="s">
        <v>19</v>
      </c>
      <c r="N4044" s="287" t="s">
        <v>42</v>
      </c>
      <c r="O4044" s="87"/>
      <c r="P4044" s="225">
        <f>O4044*H4044</f>
        <v>0</v>
      </c>
      <c r="Q4044" s="225">
        <v>0.00020000000000000001</v>
      </c>
      <c r="R4044" s="225">
        <f>Q4044*H4044</f>
        <v>0.020058600000000003</v>
      </c>
      <c r="S4044" s="225">
        <v>0</v>
      </c>
      <c r="T4044" s="226">
        <f>S4044*H4044</f>
        <v>0</v>
      </c>
      <c r="U4044" s="41"/>
      <c r="V4044" s="41"/>
      <c r="W4044" s="41"/>
      <c r="X4044" s="41"/>
      <c r="Y4044" s="41"/>
      <c r="Z4044" s="41"/>
      <c r="AA4044" s="41"/>
      <c r="AB4044" s="41"/>
      <c r="AC4044" s="41"/>
      <c r="AD4044" s="41"/>
      <c r="AE4044" s="41"/>
      <c r="AR4044" s="227" t="s">
        <v>410</v>
      </c>
      <c r="AT4044" s="227" t="s">
        <v>296</v>
      </c>
      <c r="AU4044" s="227" t="s">
        <v>80</v>
      </c>
      <c r="AY4044" s="20" t="s">
        <v>181</v>
      </c>
      <c r="BE4044" s="228">
        <f>IF(N4044="základní",J4044,0)</f>
        <v>0</v>
      </c>
      <c r="BF4044" s="228">
        <f>IF(N4044="snížená",J4044,0)</f>
        <v>0</v>
      </c>
      <c r="BG4044" s="228">
        <f>IF(N4044="zákl. přenesená",J4044,0)</f>
        <v>0</v>
      </c>
      <c r="BH4044" s="228">
        <f>IF(N4044="sníž. přenesená",J4044,0)</f>
        <v>0</v>
      </c>
      <c r="BI4044" s="228">
        <f>IF(N4044="nulová",J4044,0)</f>
        <v>0</v>
      </c>
      <c r="BJ4044" s="20" t="s">
        <v>78</v>
      </c>
      <c r="BK4044" s="228">
        <f>ROUND(I4044*H4044,2)</f>
        <v>0</v>
      </c>
      <c r="BL4044" s="20" t="s">
        <v>308</v>
      </c>
      <c r="BM4044" s="227" t="s">
        <v>6359</v>
      </c>
    </row>
    <row r="4045" s="14" customFormat="1">
      <c r="A4045" s="14"/>
      <c r="B4045" s="245"/>
      <c r="C4045" s="246"/>
      <c r="D4045" s="236" t="s">
        <v>192</v>
      </c>
      <c r="E4045" s="246"/>
      <c r="F4045" s="248" t="s">
        <v>6360</v>
      </c>
      <c r="G4045" s="246"/>
      <c r="H4045" s="249">
        <v>100.29300000000001</v>
      </c>
      <c r="I4045" s="250"/>
      <c r="J4045" s="246"/>
      <c r="K4045" s="246"/>
      <c r="L4045" s="251"/>
      <c r="M4045" s="252"/>
      <c r="N4045" s="253"/>
      <c r="O4045" s="253"/>
      <c r="P4045" s="253"/>
      <c r="Q4045" s="253"/>
      <c r="R4045" s="253"/>
      <c r="S4045" s="253"/>
      <c r="T4045" s="25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55" t="s">
        <v>192</v>
      </c>
      <c r="AU4045" s="255" t="s">
        <v>80</v>
      </c>
      <c r="AV4045" s="14" t="s">
        <v>80</v>
      </c>
      <c r="AW4045" s="14" t="s">
        <v>4</v>
      </c>
      <c r="AX4045" s="14" t="s">
        <v>78</v>
      </c>
      <c r="AY4045" s="255" t="s">
        <v>181</v>
      </c>
    </row>
    <row r="4046" s="2" customFormat="1" ht="55.5" customHeight="1">
      <c r="A4046" s="41"/>
      <c r="B4046" s="42"/>
      <c r="C4046" s="216" t="s">
        <v>6361</v>
      </c>
      <c r="D4046" s="216" t="s">
        <v>183</v>
      </c>
      <c r="E4046" s="217" t="s">
        <v>6362</v>
      </c>
      <c r="F4046" s="218" t="s">
        <v>6363</v>
      </c>
      <c r="G4046" s="219" t="s">
        <v>283</v>
      </c>
      <c r="H4046" s="220">
        <v>907.48299999999995</v>
      </c>
      <c r="I4046" s="221"/>
      <c r="J4046" s="222">
        <f>ROUND(I4046*H4046,2)</f>
        <v>0</v>
      </c>
      <c r="K4046" s="218" t="s">
        <v>187</v>
      </c>
      <c r="L4046" s="47"/>
      <c r="M4046" s="223" t="s">
        <v>19</v>
      </c>
      <c r="N4046" s="224" t="s">
        <v>42</v>
      </c>
      <c r="O4046" s="87"/>
      <c r="P4046" s="225">
        <f>O4046*H4046</f>
        <v>0</v>
      </c>
      <c r="Q4046" s="225">
        <v>0.018929999999999999</v>
      </c>
      <c r="R4046" s="225">
        <f>Q4046*H4046</f>
        <v>17.178653189999999</v>
      </c>
      <c r="S4046" s="225">
        <v>0</v>
      </c>
      <c r="T4046" s="226">
        <f>S4046*H4046</f>
        <v>0</v>
      </c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R4046" s="227" t="s">
        <v>308</v>
      </c>
      <c r="AT4046" s="227" t="s">
        <v>183</v>
      </c>
      <c r="AU4046" s="227" t="s">
        <v>80</v>
      </c>
      <c r="AY4046" s="20" t="s">
        <v>181</v>
      </c>
      <c r="BE4046" s="228">
        <f>IF(N4046="základní",J4046,0)</f>
        <v>0</v>
      </c>
      <c r="BF4046" s="228">
        <f>IF(N4046="snížená",J4046,0)</f>
        <v>0</v>
      </c>
      <c r="BG4046" s="228">
        <f>IF(N4046="zákl. přenesená",J4046,0)</f>
        <v>0</v>
      </c>
      <c r="BH4046" s="228">
        <f>IF(N4046="sníž. přenesená",J4046,0)</f>
        <v>0</v>
      </c>
      <c r="BI4046" s="228">
        <f>IF(N4046="nulová",J4046,0)</f>
        <v>0</v>
      </c>
      <c r="BJ4046" s="20" t="s">
        <v>78</v>
      </c>
      <c r="BK4046" s="228">
        <f>ROUND(I4046*H4046,2)</f>
        <v>0</v>
      </c>
      <c r="BL4046" s="20" t="s">
        <v>308</v>
      </c>
      <c r="BM4046" s="227" t="s">
        <v>6364</v>
      </c>
    </row>
    <row r="4047" s="2" customFormat="1">
      <c r="A4047" s="41"/>
      <c r="B4047" s="42"/>
      <c r="C4047" s="43"/>
      <c r="D4047" s="229" t="s">
        <v>190</v>
      </c>
      <c r="E4047" s="43"/>
      <c r="F4047" s="230" t="s">
        <v>6365</v>
      </c>
      <c r="G4047" s="43"/>
      <c r="H4047" s="43"/>
      <c r="I4047" s="231"/>
      <c r="J4047" s="43"/>
      <c r="K4047" s="43"/>
      <c r="L4047" s="47"/>
      <c r="M4047" s="232"/>
      <c r="N4047" s="233"/>
      <c r="O4047" s="87"/>
      <c r="P4047" s="87"/>
      <c r="Q4047" s="87"/>
      <c r="R4047" s="87"/>
      <c r="S4047" s="87"/>
      <c r="T4047" s="88"/>
      <c r="U4047" s="41"/>
      <c r="V4047" s="41"/>
      <c r="W4047" s="41"/>
      <c r="X4047" s="41"/>
      <c r="Y4047" s="41"/>
      <c r="Z4047" s="41"/>
      <c r="AA4047" s="41"/>
      <c r="AB4047" s="41"/>
      <c r="AC4047" s="41"/>
      <c r="AD4047" s="41"/>
      <c r="AE4047" s="41"/>
      <c r="AT4047" s="20" t="s">
        <v>190</v>
      </c>
      <c r="AU4047" s="20" t="s">
        <v>80</v>
      </c>
    </row>
    <row r="4048" s="13" customFormat="1">
      <c r="A4048" s="13"/>
      <c r="B4048" s="234"/>
      <c r="C4048" s="235"/>
      <c r="D4048" s="236" t="s">
        <v>192</v>
      </c>
      <c r="E4048" s="237" t="s">
        <v>19</v>
      </c>
      <c r="F4048" s="238" t="s">
        <v>204</v>
      </c>
      <c r="G4048" s="235"/>
      <c r="H4048" s="237" t="s">
        <v>19</v>
      </c>
      <c r="I4048" s="239"/>
      <c r="J4048" s="235"/>
      <c r="K4048" s="235"/>
      <c r="L4048" s="240"/>
      <c r="M4048" s="241"/>
      <c r="N4048" s="242"/>
      <c r="O4048" s="242"/>
      <c r="P4048" s="242"/>
      <c r="Q4048" s="242"/>
      <c r="R4048" s="242"/>
      <c r="S4048" s="242"/>
      <c r="T4048" s="24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44" t="s">
        <v>192</v>
      </c>
      <c r="AU4048" s="244" t="s">
        <v>80</v>
      </c>
      <c r="AV4048" s="13" t="s">
        <v>78</v>
      </c>
      <c r="AW4048" s="13" t="s">
        <v>194</v>
      </c>
      <c r="AX4048" s="13" t="s">
        <v>71</v>
      </c>
      <c r="AY4048" s="244" t="s">
        <v>181</v>
      </c>
    </row>
    <row r="4049" s="13" customFormat="1">
      <c r="A4049" s="13"/>
      <c r="B4049" s="234"/>
      <c r="C4049" s="235"/>
      <c r="D4049" s="236" t="s">
        <v>192</v>
      </c>
      <c r="E4049" s="237" t="s">
        <v>19</v>
      </c>
      <c r="F4049" s="238" t="s">
        <v>464</v>
      </c>
      <c r="G4049" s="235"/>
      <c r="H4049" s="237" t="s">
        <v>19</v>
      </c>
      <c r="I4049" s="239"/>
      <c r="J4049" s="235"/>
      <c r="K4049" s="235"/>
      <c r="L4049" s="240"/>
      <c r="M4049" s="241"/>
      <c r="N4049" s="242"/>
      <c r="O4049" s="242"/>
      <c r="P4049" s="242"/>
      <c r="Q4049" s="242"/>
      <c r="R4049" s="242"/>
      <c r="S4049" s="242"/>
      <c r="T4049" s="24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44" t="s">
        <v>192</v>
      </c>
      <c r="AU4049" s="244" t="s">
        <v>80</v>
      </c>
      <c r="AV4049" s="13" t="s">
        <v>78</v>
      </c>
      <c r="AW4049" s="13" t="s">
        <v>194</v>
      </c>
      <c r="AX4049" s="13" t="s">
        <v>71</v>
      </c>
      <c r="AY4049" s="244" t="s">
        <v>181</v>
      </c>
    </row>
    <row r="4050" s="14" customFormat="1">
      <c r="A4050" s="14"/>
      <c r="B4050" s="245"/>
      <c r="C4050" s="246"/>
      <c r="D4050" s="236" t="s">
        <v>192</v>
      </c>
      <c r="E4050" s="247" t="s">
        <v>19</v>
      </c>
      <c r="F4050" s="248" t="s">
        <v>6267</v>
      </c>
      <c r="G4050" s="246"/>
      <c r="H4050" s="249">
        <v>174.80000000000001</v>
      </c>
      <c r="I4050" s="250"/>
      <c r="J4050" s="246"/>
      <c r="K4050" s="246"/>
      <c r="L4050" s="251"/>
      <c r="M4050" s="252"/>
      <c r="N4050" s="253"/>
      <c r="O4050" s="253"/>
      <c r="P4050" s="253"/>
      <c r="Q4050" s="253"/>
      <c r="R4050" s="253"/>
      <c r="S4050" s="253"/>
      <c r="T4050" s="25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5" t="s">
        <v>192</v>
      </c>
      <c r="AU4050" s="255" t="s">
        <v>80</v>
      </c>
      <c r="AV4050" s="14" t="s">
        <v>80</v>
      </c>
      <c r="AW4050" s="14" t="s">
        <v>194</v>
      </c>
      <c r="AX4050" s="14" t="s">
        <v>71</v>
      </c>
      <c r="AY4050" s="255" t="s">
        <v>181</v>
      </c>
    </row>
    <row r="4051" s="14" customFormat="1">
      <c r="A4051" s="14"/>
      <c r="B4051" s="245"/>
      <c r="C4051" s="246"/>
      <c r="D4051" s="236" t="s">
        <v>192</v>
      </c>
      <c r="E4051" s="247" t="s">
        <v>19</v>
      </c>
      <c r="F4051" s="248" t="s">
        <v>6366</v>
      </c>
      <c r="G4051" s="246"/>
      <c r="H4051" s="249">
        <v>68.859999999999999</v>
      </c>
      <c r="I4051" s="250"/>
      <c r="J4051" s="246"/>
      <c r="K4051" s="246"/>
      <c r="L4051" s="251"/>
      <c r="M4051" s="252"/>
      <c r="N4051" s="253"/>
      <c r="O4051" s="253"/>
      <c r="P4051" s="253"/>
      <c r="Q4051" s="253"/>
      <c r="R4051" s="253"/>
      <c r="S4051" s="253"/>
      <c r="T4051" s="25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T4051" s="255" t="s">
        <v>192</v>
      </c>
      <c r="AU4051" s="255" t="s">
        <v>80</v>
      </c>
      <c r="AV4051" s="14" t="s">
        <v>80</v>
      </c>
      <c r="AW4051" s="14" t="s">
        <v>194</v>
      </c>
      <c r="AX4051" s="14" t="s">
        <v>71</v>
      </c>
      <c r="AY4051" s="255" t="s">
        <v>181</v>
      </c>
    </row>
    <row r="4052" s="15" customFormat="1">
      <c r="A4052" s="15"/>
      <c r="B4052" s="256"/>
      <c r="C4052" s="257"/>
      <c r="D4052" s="236" t="s">
        <v>192</v>
      </c>
      <c r="E4052" s="258" t="s">
        <v>19</v>
      </c>
      <c r="F4052" s="259" t="s">
        <v>214</v>
      </c>
      <c r="G4052" s="257"/>
      <c r="H4052" s="260">
        <v>243.66000000000003</v>
      </c>
      <c r="I4052" s="261"/>
      <c r="J4052" s="257"/>
      <c r="K4052" s="257"/>
      <c r="L4052" s="262"/>
      <c r="M4052" s="263"/>
      <c r="N4052" s="264"/>
      <c r="O4052" s="264"/>
      <c r="P4052" s="264"/>
      <c r="Q4052" s="264"/>
      <c r="R4052" s="264"/>
      <c r="S4052" s="264"/>
      <c r="T4052" s="26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T4052" s="266" t="s">
        <v>192</v>
      </c>
      <c r="AU4052" s="266" t="s">
        <v>80</v>
      </c>
      <c r="AV4052" s="15" t="s">
        <v>97</v>
      </c>
      <c r="AW4052" s="15" t="s">
        <v>194</v>
      </c>
      <c r="AX4052" s="15" t="s">
        <v>71</v>
      </c>
      <c r="AY4052" s="266" t="s">
        <v>181</v>
      </c>
    </row>
    <row r="4053" s="13" customFormat="1">
      <c r="A4053" s="13"/>
      <c r="B4053" s="234"/>
      <c r="C4053" s="235"/>
      <c r="D4053" s="236" t="s">
        <v>192</v>
      </c>
      <c r="E4053" s="237" t="s">
        <v>19</v>
      </c>
      <c r="F4053" s="238" t="s">
        <v>469</v>
      </c>
      <c r="G4053" s="235"/>
      <c r="H4053" s="237" t="s">
        <v>19</v>
      </c>
      <c r="I4053" s="239"/>
      <c r="J4053" s="235"/>
      <c r="K4053" s="235"/>
      <c r="L4053" s="240"/>
      <c r="M4053" s="241"/>
      <c r="N4053" s="242"/>
      <c r="O4053" s="242"/>
      <c r="P4053" s="242"/>
      <c r="Q4053" s="242"/>
      <c r="R4053" s="242"/>
      <c r="S4053" s="242"/>
      <c r="T4053" s="24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44" t="s">
        <v>192</v>
      </c>
      <c r="AU4053" s="244" t="s">
        <v>80</v>
      </c>
      <c r="AV4053" s="13" t="s">
        <v>78</v>
      </c>
      <c r="AW4053" s="13" t="s">
        <v>194</v>
      </c>
      <c r="AX4053" s="13" t="s">
        <v>71</v>
      </c>
      <c r="AY4053" s="244" t="s">
        <v>181</v>
      </c>
    </row>
    <row r="4054" s="14" customFormat="1">
      <c r="A4054" s="14"/>
      <c r="B4054" s="245"/>
      <c r="C4054" s="246"/>
      <c r="D4054" s="236" t="s">
        <v>192</v>
      </c>
      <c r="E4054" s="247" t="s">
        <v>19</v>
      </c>
      <c r="F4054" s="248" t="s">
        <v>6367</v>
      </c>
      <c r="G4054" s="246"/>
      <c r="H4054" s="249">
        <v>142.5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192</v>
      </c>
      <c r="AU4054" s="255" t="s">
        <v>80</v>
      </c>
      <c r="AV4054" s="14" t="s">
        <v>80</v>
      </c>
      <c r="AW4054" s="14" t="s">
        <v>194</v>
      </c>
      <c r="AX4054" s="14" t="s">
        <v>71</v>
      </c>
      <c r="AY4054" s="255" t="s">
        <v>181</v>
      </c>
    </row>
    <row r="4055" s="14" customFormat="1">
      <c r="A4055" s="14"/>
      <c r="B4055" s="245"/>
      <c r="C4055" s="246"/>
      <c r="D4055" s="236" t="s">
        <v>192</v>
      </c>
      <c r="E4055" s="247" t="s">
        <v>19</v>
      </c>
      <c r="F4055" s="248" t="s">
        <v>6368</v>
      </c>
      <c r="G4055" s="246"/>
      <c r="H4055" s="249">
        <v>136.4228</v>
      </c>
      <c r="I4055" s="250"/>
      <c r="J4055" s="246"/>
      <c r="K4055" s="246"/>
      <c r="L4055" s="251"/>
      <c r="M4055" s="252"/>
      <c r="N4055" s="253"/>
      <c r="O4055" s="253"/>
      <c r="P4055" s="253"/>
      <c r="Q4055" s="253"/>
      <c r="R4055" s="253"/>
      <c r="S4055" s="253"/>
      <c r="T4055" s="25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T4055" s="255" t="s">
        <v>192</v>
      </c>
      <c r="AU4055" s="255" t="s">
        <v>80</v>
      </c>
      <c r="AV4055" s="14" t="s">
        <v>80</v>
      </c>
      <c r="AW4055" s="14" t="s">
        <v>194</v>
      </c>
      <c r="AX4055" s="14" t="s">
        <v>71</v>
      </c>
      <c r="AY4055" s="255" t="s">
        <v>181</v>
      </c>
    </row>
    <row r="4056" s="14" customFormat="1">
      <c r="A4056" s="14"/>
      <c r="B4056" s="245"/>
      <c r="C4056" s="246"/>
      <c r="D4056" s="236" t="s">
        <v>192</v>
      </c>
      <c r="E4056" s="247" t="s">
        <v>19</v>
      </c>
      <c r="F4056" s="248" t="s">
        <v>6272</v>
      </c>
      <c r="G4056" s="246"/>
      <c r="H4056" s="249">
        <v>26.600000000000001</v>
      </c>
      <c r="I4056" s="250"/>
      <c r="J4056" s="246"/>
      <c r="K4056" s="246"/>
      <c r="L4056" s="251"/>
      <c r="M4056" s="252"/>
      <c r="N4056" s="253"/>
      <c r="O4056" s="253"/>
      <c r="P4056" s="253"/>
      <c r="Q4056" s="253"/>
      <c r="R4056" s="253"/>
      <c r="S4056" s="253"/>
      <c r="T4056" s="25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T4056" s="255" t="s">
        <v>192</v>
      </c>
      <c r="AU4056" s="255" t="s">
        <v>80</v>
      </c>
      <c r="AV4056" s="14" t="s">
        <v>80</v>
      </c>
      <c r="AW4056" s="14" t="s">
        <v>194</v>
      </c>
      <c r="AX4056" s="14" t="s">
        <v>71</v>
      </c>
      <c r="AY4056" s="255" t="s">
        <v>181</v>
      </c>
    </row>
    <row r="4057" s="15" customFormat="1">
      <c r="A4057" s="15"/>
      <c r="B4057" s="256"/>
      <c r="C4057" s="257"/>
      <c r="D4057" s="236" t="s">
        <v>192</v>
      </c>
      <c r="E4057" s="258" t="s">
        <v>19</v>
      </c>
      <c r="F4057" s="259" t="s">
        <v>214</v>
      </c>
      <c r="G4057" s="257"/>
      <c r="H4057" s="260">
        <v>305.52280000000002</v>
      </c>
      <c r="I4057" s="261"/>
      <c r="J4057" s="257"/>
      <c r="K4057" s="257"/>
      <c r="L4057" s="262"/>
      <c r="M4057" s="263"/>
      <c r="N4057" s="264"/>
      <c r="O4057" s="264"/>
      <c r="P4057" s="264"/>
      <c r="Q4057" s="264"/>
      <c r="R4057" s="264"/>
      <c r="S4057" s="264"/>
      <c r="T4057" s="26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T4057" s="266" t="s">
        <v>192</v>
      </c>
      <c r="AU4057" s="266" t="s">
        <v>80</v>
      </c>
      <c r="AV4057" s="15" t="s">
        <v>97</v>
      </c>
      <c r="AW4057" s="15" t="s">
        <v>194</v>
      </c>
      <c r="AX4057" s="15" t="s">
        <v>71</v>
      </c>
      <c r="AY4057" s="266" t="s">
        <v>181</v>
      </c>
    </row>
    <row r="4058" s="13" customFormat="1">
      <c r="A4058" s="13"/>
      <c r="B4058" s="234"/>
      <c r="C4058" s="235"/>
      <c r="D4058" s="236" t="s">
        <v>192</v>
      </c>
      <c r="E4058" s="237" t="s">
        <v>19</v>
      </c>
      <c r="F4058" s="238" t="s">
        <v>471</v>
      </c>
      <c r="G4058" s="235"/>
      <c r="H4058" s="237" t="s">
        <v>19</v>
      </c>
      <c r="I4058" s="239"/>
      <c r="J4058" s="235"/>
      <c r="K4058" s="235"/>
      <c r="L4058" s="240"/>
      <c r="M4058" s="241"/>
      <c r="N4058" s="242"/>
      <c r="O4058" s="242"/>
      <c r="P4058" s="242"/>
      <c r="Q4058" s="242"/>
      <c r="R4058" s="242"/>
      <c r="S4058" s="242"/>
      <c r="T4058" s="24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44" t="s">
        <v>192</v>
      </c>
      <c r="AU4058" s="244" t="s">
        <v>80</v>
      </c>
      <c r="AV4058" s="13" t="s">
        <v>78</v>
      </c>
      <c r="AW4058" s="13" t="s">
        <v>194</v>
      </c>
      <c r="AX4058" s="13" t="s">
        <v>71</v>
      </c>
      <c r="AY4058" s="244" t="s">
        <v>181</v>
      </c>
    </row>
    <row r="4059" s="14" customFormat="1">
      <c r="A4059" s="14"/>
      <c r="B4059" s="245"/>
      <c r="C4059" s="246"/>
      <c r="D4059" s="236" t="s">
        <v>192</v>
      </c>
      <c r="E4059" s="247" t="s">
        <v>19</v>
      </c>
      <c r="F4059" s="248" t="s">
        <v>6369</v>
      </c>
      <c r="G4059" s="246"/>
      <c r="H4059" s="249">
        <v>289.59999999999997</v>
      </c>
      <c r="I4059" s="250"/>
      <c r="J4059" s="246"/>
      <c r="K4059" s="246"/>
      <c r="L4059" s="251"/>
      <c r="M4059" s="252"/>
      <c r="N4059" s="253"/>
      <c r="O4059" s="253"/>
      <c r="P4059" s="253"/>
      <c r="Q4059" s="253"/>
      <c r="R4059" s="253"/>
      <c r="S4059" s="253"/>
      <c r="T4059" s="25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55" t="s">
        <v>192</v>
      </c>
      <c r="AU4059" s="255" t="s">
        <v>80</v>
      </c>
      <c r="AV4059" s="14" t="s">
        <v>80</v>
      </c>
      <c r="AW4059" s="14" t="s">
        <v>194</v>
      </c>
      <c r="AX4059" s="14" t="s">
        <v>71</v>
      </c>
      <c r="AY4059" s="255" t="s">
        <v>181</v>
      </c>
    </row>
    <row r="4060" s="14" customFormat="1">
      <c r="A4060" s="14"/>
      <c r="B4060" s="245"/>
      <c r="C4060" s="246"/>
      <c r="D4060" s="236" t="s">
        <v>192</v>
      </c>
      <c r="E4060" s="247" t="s">
        <v>19</v>
      </c>
      <c r="F4060" s="248" t="s">
        <v>6370</v>
      </c>
      <c r="G4060" s="246"/>
      <c r="H4060" s="249">
        <v>14.6</v>
      </c>
      <c r="I4060" s="250"/>
      <c r="J4060" s="246"/>
      <c r="K4060" s="246"/>
      <c r="L4060" s="251"/>
      <c r="M4060" s="252"/>
      <c r="N4060" s="253"/>
      <c r="O4060" s="253"/>
      <c r="P4060" s="253"/>
      <c r="Q4060" s="253"/>
      <c r="R4060" s="253"/>
      <c r="S4060" s="253"/>
      <c r="T4060" s="25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T4060" s="255" t="s">
        <v>192</v>
      </c>
      <c r="AU4060" s="255" t="s">
        <v>80</v>
      </c>
      <c r="AV4060" s="14" t="s">
        <v>80</v>
      </c>
      <c r="AW4060" s="14" t="s">
        <v>194</v>
      </c>
      <c r="AX4060" s="14" t="s">
        <v>71</v>
      </c>
      <c r="AY4060" s="255" t="s">
        <v>181</v>
      </c>
    </row>
    <row r="4061" s="15" customFormat="1">
      <c r="A4061" s="15"/>
      <c r="B4061" s="256"/>
      <c r="C4061" s="257"/>
      <c r="D4061" s="236" t="s">
        <v>192</v>
      </c>
      <c r="E4061" s="258" t="s">
        <v>19</v>
      </c>
      <c r="F4061" s="259" t="s">
        <v>214</v>
      </c>
      <c r="G4061" s="257"/>
      <c r="H4061" s="260">
        <v>304.19999999999999</v>
      </c>
      <c r="I4061" s="261"/>
      <c r="J4061" s="257"/>
      <c r="K4061" s="257"/>
      <c r="L4061" s="262"/>
      <c r="M4061" s="263"/>
      <c r="N4061" s="264"/>
      <c r="O4061" s="264"/>
      <c r="P4061" s="264"/>
      <c r="Q4061" s="264"/>
      <c r="R4061" s="264"/>
      <c r="S4061" s="264"/>
      <c r="T4061" s="26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T4061" s="266" t="s">
        <v>192</v>
      </c>
      <c r="AU4061" s="266" t="s">
        <v>80</v>
      </c>
      <c r="AV4061" s="15" t="s">
        <v>97</v>
      </c>
      <c r="AW4061" s="15" t="s">
        <v>194</v>
      </c>
      <c r="AX4061" s="15" t="s">
        <v>71</v>
      </c>
      <c r="AY4061" s="266" t="s">
        <v>181</v>
      </c>
    </row>
    <row r="4062" s="13" customFormat="1">
      <c r="A4062" s="13"/>
      <c r="B4062" s="234"/>
      <c r="C4062" s="235"/>
      <c r="D4062" s="236" t="s">
        <v>192</v>
      </c>
      <c r="E4062" s="237" t="s">
        <v>19</v>
      </c>
      <c r="F4062" s="238" t="s">
        <v>215</v>
      </c>
      <c r="G4062" s="235"/>
      <c r="H4062" s="237" t="s">
        <v>19</v>
      </c>
      <c r="I4062" s="239"/>
      <c r="J4062" s="235"/>
      <c r="K4062" s="235"/>
      <c r="L4062" s="240"/>
      <c r="M4062" s="241"/>
      <c r="N4062" s="242"/>
      <c r="O4062" s="242"/>
      <c r="P4062" s="242"/>
      <c r="Q4062" s="242"/>
      <c r="R4062" s="242"/>
      <c r="S4062" s="242"/>
      <c r="T4062" s="24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T4062" s="244" t="s">
        <v>192</v>
      </c>
      <c r="AU4062" s="244" t="s">
        <v>80</v>
      </c>
      <c r="AV4062" s="13" t="s">
        <v>78</v>
      </c>
      <c r="AW4062" s="13" t="s">
        <v>194</v>
      </c>
      <c r="AX4062" s="13" t="s">
        <v>71</v>
      </c>
      <c r="AY4062" s="244" t="s">
        <v>181</v>
      </c>
    </row>
    <row r="4063" s="14" customFormat="1">
      <c r="A4063" s="14"/>
      <c r="B4063" s="245"/>
      <c r="C4063" s="246"/>
      <c r="D4063" s="236" t="s">
        <v>192</v>
      </c>
      <c r="E4063" s="247" t="s">
        <v>19</v>
      </c>
      <c r="F4063" s="248" t="s">
        <v>6281</v>
      </c>
      <c r="G4063" s="246"/>
      <c r="H4063" s="249">
        <v>54.100000000000001</v>
      </c>
      <c r="I4063" s="250"/>
      <c r="J4063" s="246"/>
      <c r="K4063" s="246"/>
      <c r="L4063" s="251"/>
      <c r="M4063" s="252"/>
      <c r="N4063" s="253"/>
      <c r="O4063" s="253"/>
      <c r="P4063" s="253"/>
      <c r="Q4063" s="253"/>
      <c r="R4063" s="253"/>
      <c r="S4063" s="253"/>
      <c r="T4063" s="25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55" t="s">
        <v>192</v>
      </c>
      <c r="AU4063" s="255" t="s">
        <v>80</v>
      </c>
      <c r="AV4063" s="14" t="s">
        <v>80</v>
      </c>
      <c r="AW4063" s="14" t="s">
        <v>194</v>
      </c>
      <c r="AX4063" s="14" t="s">
        <v>71</v>
      </c>
      <c r="AY4063" s="255" t="s">
        <v>181</v>
      </c>
    </row>
    <row r="4064" s="15" customFormat="1">
      <c r="A4064" s="15"/>
      <c r="B4064" s="256"/>
      <c r="C4064" s="257"/>
      <c r="D4064" s="236" t="s">
        <v>192</v>
      </c>
      <c r="E4064" s="258" t="s">
        <v>19</v>
      </c>
      <c r="F4064" s="259" t="s">
        <v>214</v>
      </c>
      <c r="G4064" s="257"/>
      <c r="H4064" s="260">
        <v>54.100000000000001</v>
      </c>
      <c r="I4064" s="261"/>
      <c r="J4064" s="257"/>
      <c r="K4064" s="257"/>
      <c r="L4064" s="262"/>
      <c r="M4064" s="263"/>
      <c r="N4064" s="264"/>
      <c r="O4064" s="264"/>
      <c r="P4064" s="264"/>
      <c r="Q4064" s="264"/>
      <c r="R4064" s="264"/>
      <c r="S4064" s="264"/>
      <c r="T4064" s="26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T4064" s="266" t="s">
        <v>192</v>
      </c>
      <c r="AU4064" s="266" t="s">
        <v>80</v>
      </c>
      <c r="AV4064" s="15" t="s">
        <v>97</v>
      </c>
      <c r="AW4064" s="15" t="s">
        <v>194</v>
      </c>
      <c r="AX4064" s="15" t="s">
        <v>71</v>
      </c>
      <c r="AY4064" s="266" t="s">
        <v>181</v>
      </c>
    </row>
    <row r="4065" s="16" customFormat="1">
      <c r="A4065" s="16"/>
      <c r="B4065" s="267"/>
      <c r="C4065" s="268"/>
      <c r="D4065" s="236" t="s">
        <v>192</v>
      </c>
      <c r="E4065" s="269" t="s">
        <v>19</v>
      </c>
      <c r="F4065" s="270" t="s">
        <v>220</v>
      </c>
      <c r="G4065" s="268"/>
      <c r="H4065" s="271">
        <v>907.4828</v>
      </c>
      <c r="I4065" s="272"/>
      <c r="J4065" s="268"/>
      <c r="K4065" s="268"/>
      <c r="L4065" s="273"/>
      <c r="M4065" s="274"/>
      <c r="N4065" s="275"/>
      <c r="O4065" s="275"/>
      <c r="P4065" s="275"/>
      <c r="Q4065" s="275"/>
      <c r="R4065" s="275"/>
      <c r="S4065" s="275"/>
      <c r="T4065" s="27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T4065" s="277" t="s">
        <v>192</v>
      </c>
      <c r="AU4065" s="277" t="s">
        <v>80</v>
      </c>
      <c r="AV4065" s="16" t="s">
        <v>188</v>
      </c>
      <c r="AW4065" s="16" t="s">
        <v>194</v>
      </c>
      <c r="AX4065" s="16" t="s">
        <v>78</v>
      </c>
      <c r="AY4065" s="277" t="s">
        <v>181</v>
      </c>
    </row>
    <row r="4066" s="2" customFormat="1" ht="21.75" customHeight="1">
      <c r="A4066" s="41"/>
      <c r="B4066" s="42"/>
      <c r="C4066" s="216" t="s">
        <v>6371</v>
      </c>
      <c r="D4066" s="216" t="s">
        <v>183</v>
      </c>
      <c r="E4066" s="217" t="s">
        <v>6372</v>
      </c>
      <c r="F4066" s="218" t="s">
        <v>6373</v>
      </c>
      <c r="G4066" s="219" t="s">
        <v>283</v>
      </c>
      <c r="H4066" s="220">
        <v>531.89999999999998</v>
      </c>
      <c r="I4066" s="221"/>
      <c r="J4066" s="222">
        <f>ROUND(I4066*H4066,2)</f>
        <v>0</v>
      </c>
      <c r="K4066" s="218" t="s">
        <v>187</v>
      </c>
      <c r="L4066" s="47"/>
      <c r="M4066" s="223" t="s">
        <v>19</v>
      </c>
      <c r="N4066" s="224" t="s">
        <v>42</v>
      </c>
      <c r="O4066" s="87"/>
      <c r="P4066" s="225">
        <f>O4066*H4066</f>
        <v>0</v>
      </c>
      <c r="Q4066" s="225">
        <v>0</v>
      </c>
      <c r="R4066" s="225">
        <f>Q4066*H4066</f>
        <v>0</v>
      </c>
      <c r="S4066" s="225">
        <v>0.025000000000000001</v>
      </c>
      <c r="T4066" s="226">
        <f>S4066*H4066</f>
        <v>13.297499999999999</v>
      </c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R4066" s="227" t="s">
        <v>308</v>
      </c>
      <c r="AT4066" s="227" t="s">
        <v>183</v>
      </c>
      <c r="AU4066" s="227" t="s">
        <v>80</v>
      </c>
      <c r="AY4066" s="20" t="s">
        <v>181</v>
      </c>
      <c r="BE4066" s="228">
        <f>IF(N4066="základní",J4066,0)</f>
        <v>0</v>
      </c>
      <c r="BF4066" s="228">
        <f>IF(N4066="snížená",J4066,0)</f>
        <v>0</v>
      </c>
      <c r="BG4066" s="228">
        <f>IF(N4066="zákl. přenesená",J4066,0)</f>
        <v>0</v>
      </c>
      <c r="BH4066" s="228">
        <f>IF(N4066="sníž. přenesená",J4066,0)</f>
        <v>0</v>
      </c>
      <c r="BI4066" s="228">
        <f>IF(N4066="nulová",J4066,0)</f>
        <v>0</v>
      </c>
      <c r="BJ4066" s="20" t="s">
        <v>78</v>
      </c>
      <c r="BK4066" s="228">
        <f>ROUND(I4066*H4066,2)</f>
        <v>0</v>
      </c>
      <c r="BL4066" s="20" t="s">
        <v>308</v>
      </c>
      <c r="BM4066" s="227" t="s">
        <v>6374</v>
      </c>
    </row>
    <row r="4067" s="2" customFormat="1">
      <c r="A4067" s="41"/>
      <c r="B4067" s="42"/>
      <c r="C4067" s="43"/>
      <c r="D4067" s="229" t="s">
        <v>190</v>
      </c>
      <c r="E4067" s="43"/>
      <c r="F4067" s="230" t="s">
        <v>6375</v>
      </c>
      <c r="G4067" s="43"/>
      <c r="H4067" s="43"/>
      <c r="I4067" s="231"/>
      <c r="J4067" s="43"/>
      <c r="K4067" s="43"/>
      <c r="L4067" s="47"/>
      <c r="M4067" s="232"/>
      <c r="N4067" s="233"/>
      <c r="O4067" s="87"/>
      <c r="P4067" s="87"/>
      <c r="Q4067" s="87"/>
      <c r="R4067" s="87"/>
      <c r="S4067" s="87"/>
      <c r="T4067" s="88"/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T4067" s="20" t="s">
        <v>190</v>
      </c>
      <c r="AU4067" s="20" t="s">
        <v>80</v>
      </c>
    </row>
    <row r="4068" s="13" customFormat="1">
      <c r="A4068" s="13"/>
      <c r="B4068" s="234"/>
      <c r="C4068" s="235"/>
      <c r="D4068" s="236" t="s">
        <v>192</v>
      </c>
      <c r="E4068" s="237" t="s">
        <v>19</v>
      </c>
      <c r="F4068" s="238" t="s">
        <v>204</v>
      </c>
      <c r="G4068" s="235"/>
      <c r="H4068" s="237" t="s">
        <v>19</v>
      </c>
      <c r="I4068" s="239"/>
      <c r="J4068" s="235"/>
      <c r="K4068" s="235"/>
      <c r="L4068" s="240"/>
      <c r="M4068" s="241"/>
      <c r="N4068" s="242"/>
      <c r="O4068" s="242"/>
      <c r="P4068" s="242"/>
      <c r="Q4068" s="242"/>
      <c r="R4068" s="242"/>
      <c r="S4068" s="242"/>
      <c r="T4068" s="24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44" t="s">
        <v>192</v>
      </c>
      <c r="AU4068" s="244" t="s">
        <v>80</v>
      </c>
      <c r="AV4068" s="13" t="s">
        <v>78</v>
      </c>
      <c r="AW4068" s="13" t="s">
        <v>194</v>
      </c>
      <c r="AX4068" s="13" t="s">
        <v>71</v>
      </c>
      <c r="AY4068" s="244" t="s">
        <v>181</v>
      </c>
    </row>
    <row r="4069" s="14" customFormat="1">
      <c r="A4069" s="14"/>
      <c r="B4069" s="245"/>
      <c r="C4069" s="246"/>
      <c r="D4069" s="236" t="s">
        <v>192</v>
      </c>
      <c r="E4069" s="247" t="s">
        <v>19</v>
      </c>
      <c r="F4069" s="248" t="s">
        <v>6376</v>
      </c>
      <c r="G4069" s="246"/>
      <c r="H4069" s="249">
        <v>143.58000000000001</v>
      </c>
      <c r="I4069" s="250"/>
      <c r="J4069" s="246"/>
      <c r="K4069" s="246"/>
      <c r="L4069" s="251"/>
      <c r="M4069" s="252"/>
      <c r="N4069" s="253"/>
      <c r="O4069" s="253"/>
      <c r="P4069" s="253"/>
      <c r="Q4069" s="253"/>
      <c r="R4069" s="253"/>
      <c r="S4069" s="253"/>
      <c r="T4069" s="25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55" t="s">
        <v>192</v>
      </c>
      <c r="AU4069" s="255" t="s">
        <v>80</v>
      </c>
      <c r="AV4069" s="14" t="s">
        <v>80</v>
      </c>
      <c r="AW4069" s="14" t="s">
        <v>194</v>
      </c>
      <c r="AX4069" s="14" t="s">
        <v>71</v>
      </c>
      <c r="AY4069" s="255" t="s">
        <v>181</v>
      </c>
    </row>
    <row r="4070" s="14" customFormat="1">
      <c r="A4070" s="14"/>
      <c r="B4070" s="245"/>
      <c r="C4070" s="246"/>
      <c r="D4070" s="236" t="s">
        <v>192</v>
      </c>
      <c r="E4070" s="247" t="s">
        <v>19</v>
      </c>
      <c r="F4070" s="248" t="s">
        <v>6369</v>
      </c>
      <c r="G4070" s="246"/>
      <c r="H4070" s="249">
        <v>289.59999999999997</v>
      </c>
      <c r="I4070" s="250"/>
      <c r="J4070" s="246"/>
      <c r="K4070" s="246"/>
      <c r="L4070" s="251"/>
      <c r="M4070" s="252"/>
      <c r="N4070" s="253"/>
      <c r="O4070" s="253"/>
      <c r="P4070" s="253"/>
      <c r="Q4070" s="253"/>
      <c r="R4070" s="253"/>
      <c r="S4070" s="253"/>
      <c r="T4070" s="25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55" t="s">
        <v>192</v>
      </c>
      <c r="AU4070" s="255" t="s">
        <v>80</v>
      </c>
      <c r="AV4070" s="14" t="s">
        <v>80</v>
      </c>
      <c r="AW4070" s="14" t="s">
        <v>194</v>
      </c>
      <c r="AX4070" s="14" t="s">
        <v>71</v>
      </c>
      <c r="AY4070" s="255" t="s">
        <v>181</v>
      </c>
    </row>
    <row r="4071" s="15" customFormat="1">
      <c r="A4071" s="15"/>
      <c r="B4071" s="256"/>
      <c r="C4071" s="257"/>
      <c r="D4071" s="236" t="s">
        <v>192</v>
      </c>
      <c r="E4071" s="258" t="s">
        <v>19</v>
      </c>
      <c r="F4071" s="259" t="s">
        <v>214</v>
      </c>
      <c r="G4071" s="257"/>
      <c r="H4071" s="260">
        <v>433.17999999999995</v>
      </c>
      <c r="I4071" s="261"/>
      <c r="J4071" s="257"/>
      <c r="K4071" s="257"/>
      <c r="L4071" s="262"/>
      <c r="M4071" s="263"/>
      <c r="N4071" s="264"/>
      <c r="O4071" s="264"/>
      <c r="P4071" s="264"/>
      <c r="Q4071" s="264"/>
      <c r="R4071" s="264"/>
      <c r="S4071" s="264"/>
      <c r="T4071" s="26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T4071" s="266" t="s">
        <v>192</v>
      </c>
      <c r="AU4071" s="266" t="s">
        <v>80</v>
      </c>
      <c r="AV4071" s="15" t="s">
        <v>97</v>
      </c>
      <c r="AW4071" s="15" t="s">
        <v>194</v>
      </c>
      <c r="AX4071" s="15" t="s">
        <v>71</v>
      </c>
      <c r="AY4071" s="266" t="s">
        <v>181</v>
      </c>
    </row>
    <row r="4072" s="13" customFormat="1">
      <c r="A4072" s="13"/>
      <c r="B4072" s="234"/>
      <c r="C4072" s="235"/>
      <c r="D4072" s="236" t="s">
        <v>192</v>
      </c>
      <c r="E4072" s="237" t="s">
        <v>19</v>
      </c>
      <c r="F4072" s="238" t="s">
        <v>215</v>
      </c>
      <c r="G4072" s="235"/>
      <c r="H4072" s="237" t="s">
        <v>19</v>
      </c>
      <c r="I4072" s="239"/>
      <c r="J4072" s="235"/>
      <c r="K4072" s="235"/>
      <c r="L4072" s="240"/>
      <c r="M4072" s="241"/>
      <c r="N4072" s="242"/>
      <c r="O4072" s="242"/>
      <c r="P4072" s="242"/>
      <c r="Q4072" s="242"/>
      <c r="R4072" s="242"/>
      <c r="S4072" s="242"/>
      <c r="T4072" s="24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44" t="s">
        <v>192</v>
      </c>
      <c r="AU4072" s="244" t="s">
        <v>80</v>
      </c>
      <c r="AV4072" s="13" t="s">
        <v>78</v>
      </c>
      <c r="AW4072" s="13" t="s">
        <v>194</v>
      </c>
      <c r="AX4072" s="13" t="s">
        <v>71</v>
      </c>
      <c r="AY4072" s="244" t="s">
        <v>181</v>
      </c>
    </row>
    <row r="4073" s="14" customFormat="1">
      <c r="A4073" s="14"/>
      <c r="B4073" s="245"/>
      <c r="C4073" s="246"/>
      <c r="D4073" s="236" t="s">
        <v>192</v>
      </c>
      <c r="E4073" s="247" t="s">
        <v>19</v>
      </c>
      <c r="F4073" s="248" t="s">
        <v>6377</v>
      </c>
      <c r="G4073" s="246"/>
      <c r="H4073" s="249">
        <v>37.600000000000001</v>
      </c>
      <c r="I4073" s="250"/>
      <c r="J4073" s="246"/>
      <c r="K4073" s="246"/>
      <c r="L4073" s="251"/>
      <c r="M4073" s="252"/>
      <c r="N4073" s="253"/>
      <c r="O4073" s="253"/>
      <c r="P4073" s="253"/>
      <c r="Q4073" s="253"/>
      <c r="R4073" s="253"/>
      <c r="S4073" s="253"/>
      <c r="T4073" s="25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5" t="s">
        <v>192</v>
      </c>
      <c r="AU4073" s="255" t="s">
        <v>80</v>
      </c>
      <c r="AV4073" s="14" t="s">
        <v>80</v>
      </c>
      <c r="AW4073" s="14" t="s">
        <v>194</v>
      </c>
      <c r="AX4073" s="14" t="s">
        <v>71</v>
      </c>
      <c r="AY4073" s="255" t="s">
        <v>181</v>
      </c>
    </row>
    <row r="4074" s="15" customFormat="1">
      <c r="A4074" s="15"/>
      <c r="B4074" s="256"/>
      <c r="C4074" s="257"/>
      <c r="D4074" s="236" t="s">
        <v>192</v>
      </c>
      <c r="E4074" s="258" t="s">
        <v>19</v>
      </c>
      <c r="F4074" s="259" t="s">
        <v>214</v>
      </c>
      <c r="G4074" s="257"/>
      <c r="H4074" s="260">
        <v>37.600000000000001</v>
      </c>
      <c r="I4074" s="261"/>
      <c r="J4074" s="257"/>
      <c r="K4074" s="257"/>
      <c r="L4074" s="262"/>
      <c r="M4074" s="263"/>
      <c r="N4074" s="264"/>
      <c r="O4074" s="264"/>
      <c r="P4074" s="264"/>
      <c r="Q4074" s="264"/>
      <c r="R4074" s="264"/>
      <c r="S4074" s="264"/>
      <c r="T4074" s="26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T4074" s="266" t="s">
        <v>192</v>
      </c>
      <c r="AU4074" s="266" t="s">
        <v>80</v>
      </c>
      <c r="AV4074" s="15" t="s">
        <v>97</v>
      </c>
      <c r="AW4074" s="15" t="s">
        <v>194</v>
      </c>
      <c r="AX4074" s="15" t="s">
        <v>71</v>
      </c>
      <c r="AY4074" s="266" t="s">
        <v>181</v>
      </c>
    </row>
    <row r="4075" s="14" customFormat="1">
      <c r="A4075" s="14"/>
      <c r="B4075" s="245"/>
      <c r="C4075" s="246"/>
      <c r="D4075" s="236" t="s">
        <v>192</v>
      </c>
      <c r="E4075" s="247" t="s">
        <v>19</v>
      </c>
      <c r="F4075" s="248" t="s">
        <v>6254</v>
      </c>
      <c r="G4075" s="246"/>
      <c r="H4075" s="249">
        <v>61.119999999999997</v>
      </c>
      <c r="I4075" s="250"/>
      <c r="J4075" s="246"/>
      <c r="K4075" s="246"/>
      <c r="L4075" s="251"/>
      <c r="M4075" s="252"/>
      <c r="N4075" s="253"/>
      <c r="O4075" s="253"/>
      <c r="P4075" s="253"/>
      <c r="Q4075" s="253"/>
      <c r="R4075" s="253"/>
      <c r="S4075" s="253"/>
      <c r="T4075" s="25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5" t="s">
        <v>192</v>
      </c>
      <c r="AU4075" s="255" t="s">
        <v>80</v>
      </c>
      <c r="AV4075" s="14" t="s">
        <v>80</v>
      </c>
      <c r="AW4075" s="14" t="s">
        <v>194</v>
      </c>
      <c r="AX4075" s="14" t="s">
        <v>71</v>
      </c>
      <c r="AY4075" s="255" t="s">
        <v>181</v>
      </c>
    </row>
    <row r="4076" s="15" customFormat="1">
      <c r="A4076" s="15"/>
      <c r="B4076" s="256"/>
      <c r="C4076" s="257"/>
      <c r="D4076" s="236" t="s">
        <v>192</v>
      </c>
      <c r="E4076" s="258" t="s">
        <v>19</v>
      </c>
      <c r="F4076" s="259" t="s">
        <v>214</v>
      </c>
      <c r="G4076" s="257"/>
      <c r="H4076" s="260">
        <v>61.119999999999997</v>
      </c>
      <c r="I4076" s="261"/>
      <c r="J4076" s="257"/>
      <c r="K4076" s="257"/>
      <c r="L4076" s="262"/>
      <c r="M4076" s="263"/>
      <c r="N4076" s="264"/>
      <c r="O4076" s="264"/>
      <c r="P4076" s="264"/>
      <c r="Q4076" s="264"/>
      <c r="R4076" s="264"/>
      <c r="S4076" s="264"/>
      <c r="T4076" s="26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T4076" s="266" t="s">
        <v>192</v>
      </c>
      <c r="AU4076" s="266" t="s">
        <v>80</v>
      </c>
      <c r="AV4076" s="15" t="s">
        <v>97</v>
      </c>
      <c r="AW4076" s="15" t="s">
        <v>194</v>
      </c>
      <c r="AX4076" s="15" t="s">
        <v>71</v>
      </c>
      <c r="AY4076" s="266" t="s">
        <v>181</v>
      </c>
    </row>
    <row r="4077" s="16" customFormat="1">
      <c r="A4077" s="16"/>
      <c r="B4077" s="267"/>
      <c r="C4077" s="268"/>
      <c r="D4077" s="236" t="s">
        <v>192</v>
      </c>
      <c r="E4077" s="269" t="s">
        <v>19</v>
      </c>
      <c r="F4077" s="270" t="s">
        <v>220</v>
      </c>
      <c r="G4077" s="268"/>
      <c r="H4077" s="271">
        <v>531.89999999999998</v>
      </c>
      <c r="I4077" s="272"/>
      <c r="J4077" s="268"/>
      <c r="K4077" s="268"/>
      <c r="L4077" s="273"/>
      <c r="M4077" s="274"/>
      <c r="N4077" s="275"/>
      <c r="O4077" s="275"/>
      <c r="P4077" s="275"/>
      <c r="Q4077" s="275"/>
      <c r="R4077" s="275"/>
      <c r="S4077" s="275"/>
      <c r="T4077" s="27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T4077" s="277" t="s">
        <v>192</v>
      </c>
      <c r="AU4077" s="277" t="s">
        <v>80</v>
      </c>
      <c r="AV4077" s="16" t="s">
        <v>188</v>
      </c>
      <c r="AW4077" s="16" t="s">
        <v>194</v>
      </c>
      <c r="AX4077" s="16" t="s">
        <v>78</v>
      </c>
      <c r="AY4077" s="277" t="s">
        <v>181</v>
      </c>
    </row>
    <row r="4078" s="2" customFormat="1" ht="37.8" customHeight="1">
      <c r="A4078" s="41"/>
      <c r="B4078" s="42"/>
      <c r="C4078" s="216" t="s">
        <v>6378</v>
      </c>
      <c r="D4078" s="216" t="s">
        <v>183</v>
      </c>
      <c r="E4078" s="217" t="s">
        <v>6379</v>
      </c>
      <c r="F4078" s="218" t="s">
        <v>6380</v>
      </c>
      <c r="G4078" s="219" t="s">
        <v>283</v>
      </c>
      <c r="H4078" s="220">
        <v>55.700000000000003</v>
      </c>
      <c r="I4078" s="221"/>
      <c r="J4078" s="222">
        <f>ROUND(I4078*H4078,2)</f>
        <v>0</v>
      </c>
      <c r="K4078" s="218" t="s">
        <v>187</v>
      </c>
      <c r="L4078" s="47"/>
      <c r="M4078" s="223" t="s">
        <v>19</v>
      </c>
      <c r="N4078" s="224" t="s">
        <v>42</v>
      </c>
      <c r="O4078" s="87"/>
      <c r="P4078" s="225">
        <f>O4078*H4078</f>
        <v>0</v>
      </c>
      <c r="Q4078" s="225">
        <v>0</v>
      </c>
      <c r="R4078" s="225">
        <f>Q4078*H4078</f>
        <v>0</v>
      </c>
      <c r="S4078" s="225">
        <v>0</v>
      </c>
      <c r="T4078" s="226">
        <f>S4078*H4078</f>
        <v>0</v>
      </c>
      <c r="U4078" s="41"/>
      <c r="V4078" s="41"/>
      <c r="W4078" s="41"/>
      <c r="X4078" s="41"/>
      <c r="Y4078" s="41"/>
      <c r="Z4078" s="41"/>
      <c r="AA4078" s="41"/>
      <c r="AB4078" s="41"/>
      <c r="AC4078" s="41"/>
      <c r="AD4078" s="41"/>
      <c r="AE4078" s="41"/>
      <c r="AR4078" s="227" t="s">
        <v>308</v>
      </c>
      <c r="AT4078" s="227" t="s">
        <v>183</v>
      </c>
      <c r="AU4078" s="227" t="s">
        <v>80</v>
      </c>
      <c r="AY4078" s="20" t="s">
        <v>181</v>
      </c>
      <c r="BE4078" s="228">
        <f>IF(N4078="základní",J4078,0)</f>
        <v>0</v>
      </c>
      <c r="BF4078" s="228">
        <f>IF(N4078="snížená",J4078,0)</f>
        <v>0</v>
      </c>
      <c r="BG4078" s="228">
        <f>IF(N4078="zákl. přenesená",J4078,0)</f>
        <v>0</v>
      </c>
      <c r="BH4078" s="228">
        <f>IF(N4078="sníž. přenesená",J4078,0)</f>
        <v>0</v>
      </c>
      <c r="BI4078" s="228">
        <f>IF(N4078="nulová",J4078,0)</f>
        <v>0</v>
      </c>
      <c r="BJ4078" s="20" t="s">
        <v>78</v>
      </c>
      <c r="BK4078" s="228">
        <f>ROUND(I4078*H4078,2)</f>
        <v>0</v>
      </c>
      <c r="BL4078" s="20" t="s">
        <v>308</v>
      </c>
      <c r="BM4078" s="227" t="s">
        <v>6381</v>
      </c>
    </row>
    <row r="4079" s="2" customFormat="1">
      <c r="A4079" s="41"/>
      <c r="B4079" s="42"/>
      <c r="C4079" s="43"/>
      <c r="D4079" s="229" t="s">
        <v>190</v>
      </c>
      <c r="E4079" s="43"/>
      <c r="F4079" s="230" t="s">
        <v>6382</v>
      </c>
      <c r="G4079" s="43"/>
      <c r="H4079" s="43"/>
      <c r="I4079" s="231"/>
      <c r="J4079" s="43"/>
      <c r="K4079" s="43"/>
      <c r="L4079" s="47"/>
      <c r="M4079" s="232"/>
      <c r="N4079" s="233"/>
      <c r="O4079" s="87"/>
      <c r="P4079" s="87"/>
      <c r="Q4079" s="87"/>
      <c r="R4079" s="87"/>
      <c r="S4079" s="87"/>
      <c r="T4079" s="88"/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T4079" s="20" t="s">
        <v>190</v>
      </c>
      <c r="AU4079" s="20" t="s">
        <v>80</v>
      </c>
    </row>
    <row r="4080" s="14" customFormat="1">
      <c r="A4080" s="14"/>
      <c r="B4080" s="245"/>
      <c r="C4080" s="246"/>
      <c r="D4080" s="236" t="s">
        <v>192</v>
      </c>
      <c r="E4080" s="247" t="s">
        <v>19</v>
      </c>
      <c r="F4080" s="248" t="s">
        <v>6383</v>
      </c>
      <c r="G4080" s="246"/>
      <c r="H4080" s="249">
        <v>55.700000000000003</v>
      </c>
      <c r="I4080" s="250"/>
      <c r="J4080" s="246"/>
      <c r="K4080" s="246"/>
      <c r="L4080" s="251"/>
      <c r="M4080" s="252"/>
      <c r="N4080" s="253"/>
      <c r="O4080" s="253"/>
      <c r="P4080" s="253"/>
      <c r="Q4080" s="253"/>
      <c r="R4080" s="253"/>
      <c r="S4080" s="253"/>
      <c r="T4080" s="25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55" t="s">
        <v>192</v>
      </c>
      <c r="AU4080" s="255" t="s">
        <v>80</v>
      </c>
      <c r="AV4080" s="14" t="s">
        <v>80</v>
      </c>
      <c r="AW4080" s="14" t="s">
        <v>194</v>
      </c>
      <c r="AX4080" s="14" t="s">
        <v>71</v>
      </c>
      <c r="AY4080" s="255" t="s">
        <v>181</v>
      </c>
    </row>
    <row r="4081" s="2" customFormat="1" ht="24.15" customHeight="1">
      <c r="A4081" s="41"/>
      <c r="B4081" s="42"/>
      <c r="C4081" s="278" t="s">
        <v>6384</v>
      </c>
      <c r="D4081" s="278" t="s">
        <v>296</v>
      </c>
      <c r="E4081" s="279" t="s">
        <v>6385</v>
      </c>
      <c r="F4081" s="280" t="s">
        <v>6386</v>
      </c>
      <c r="G4081" s="281" t="s">
        <v>283</v>
      </c>
      <c r="H4081" s="282">
        <v>60.155999999999999</v>
      </c>
      <c r="I4081" s="283"/>
      <c r="J4081" s="284">
        <f>ROUND(I4081*H4081,2)</f>
        <v>0</v>
      </c>
      <c r="K4081" s="280" t="s">
        <v>187</v>
      </c>
      <c r="L4081" s="285"/>
      <c r="M4081" s="286" t="s">
        <v>19</v>
      </c>
      <c r="N4081" s="287" t="s">
        <v>42</v>
      </c>
      <c r="O4081" s="87"/>
      <c r="P4081" s="225">
        <f>O4081*H4081</f>
        <v>0</v>
      </c>
      <c r="Q4081" s="225">
        <v>0.0064000000000000003</v>
      </c>
      <c r="R4081" s="225">
        <f>Q4081*H4081</f>
        <v>0.38499840000000002</v>
      </c>
      <c r="S4081" s="225">
        <v>0</v>
      </c>
      <c r="T4081" s="226">
        <f>S4081*H4081</f>
        <v>0</v>
      </c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R4081" s="227" t="s">
        <v>410</v>
      </c>
      <c r="AT4081" s="227" t="s">
        <v>296</v>
      </c>
      <c r="AU4081" s="227" t="s">
        <v>80</v>
      </c>
      <c r="AY4081" s="20" t="s">
        <v>181</v>
      </c>
      <c r="BE4081" s="228">
        <f>IF(N4081="základní",J4081,0)</f>
        <v>0</v>
      </c>
      <c r="BF4081" s="228">
        <f>IF(N4081="snížená",J4081,0)</f>
        <v>0</v>
      </c>
      <c r="BG4081" s="228">
        <f>IF(N4081="zákl. přenesená",J4081,0)</f>
        <v>0</v>
      </c>
      <c r="BH4081" s="228">
        <f>IF(N4081="sníž. přenesená",J4081,0)</f>
        <v>0</v>
      </c>
      <c r="BI4081" s="228">
        <f>IF(N4081="nulová",J4081,0)</f>
        <v>0</v>
      </c>
      <c r="BJ4081" s="20" t="s">
        <v>78</v>
      </c>
      <c r="BK4081" s="228">
        <f>ROUND(I4081*H4081,2)</f>
        <v>0</v>
      </c>
      <c r="BL4081" s="20" t="s">
        <v>308</v>
      </c>
      <c r="BM4081" s="227" t="s">
        <v>6387</v>
      </c>
    </row>
    <row r="4082" s="14" customFormat="1">
      <c r="A4082" s="14"/>
      <c r="B4082" s="245"/>
      <c r="C4082" s="246"/>
      <c r="D4082" s="236" t="s">
        <v>192</v>
      </c>
      <c r="E4082" s="246"/>
      <c r="F4082" s="248" t="s">
        <v>6388</v>
      </c>
      <c r="G4082" s="246"/>
      <c r="H4082" s="249">
        <v>60.155999999999999</v>
      </c>
      <c r="I4082" s="250"/>
      <c r="J4082" s="246"/>
      <c r="K4082" s="246"/>
      <c r="L4082" s="251"/>
      <c r="M4082" s="252"/>
      <c r="N4082" s="253"/>
      <c r="O4082" s="253"/>
      <c r="P4082" s="253"/>
      <c r="Q4082" s="253"/>
      <c r="R4082" s="253"/>
      <c r="S4082" s="253"/>
      <c r="T4082" s="25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5" t="s">
        <v>192</v>
      </c>
      <c r="AU4082" s="255" t="s">
        <v>80</v>
      </c>
      <c r="AV4082" s="14" t="s">
        <v>80</v>
      </c>
      <c r="AW4082" s="14" t="s">
        <v>4</v>
      </c>
      <c r="AX4082" s="14" t="s">
        <v>78</v>
      </c>
      <c r="AY4082" s="255" t="s">
        <v>181</v>
      </c>
    </row>
    <row r="4083" s="2" customFormat="1" ht="44.25" customHeight="1">
      <c r="A4083" s="41"/>
      <c r="B4083" s="42"/>
      <c r="C4083" s="216" t="s">
        <v>6389</v>
      </c>
      <c r="D4083" s="216" t="s">
        <v>183</v>
      </c>
      <c r="E4083" s="217" t="s">
        <v>6390</v>
      </c>
      <c r="F4083" s="218" t="s">
        <v>6391</v>
      </c>
      <c r="G4083" s="219" t="s">
        <v>283</v>
      </c>
      <c r="H4083" s="220">
        <v>55.700000000000003</v>
      </c>
      <c r="I4083" s="221"/>
      <c r="J4083" s="222">
        <f>ROUND(I4083*H4083,2)</f>
        <v>0</v>
      </c>
      <c r="K4083" s="218" t="s">
        <v>187</v>
      </c>
      <c r="L4083" s="47"/>
      <c r="M4083" s="223" t="s">
        <v>19</v>
      </c>
      <c r="N4083" s="224" t="s">
        <v>42</v>
      </c>
      <c r="O4083" s="87"/>
      <c r="P4083" s="225">
        <f>O4083*H4083</f>
        <v>0</v>
      </c>
      <c r="Q4083" s="225">
        <v>6.0000000000000002E-05</v>
      </c>
      <c r="R4083" s="225">
        <f>Q4083*H4083</f>
        <v>0.0033420000000000004</v>
      </c>
      <c r="S4083" s="225">
        <v>0</v>
      </c>
      <c r="T4083" s="226">
        <f>S4083*H4083</f>
        <v>0</v>
      </c>
      <c r="U4083" s="41"/>
      <c r="V4083" s="41"/>
      <c r="W4083" s="41"/>
      <c r="X4083" s="41"/>
      <c r="Y4083" s="41"/>
      <c r="Z4083" s="41"/>
      <c r="AA4083" s="41"/>
      <c r="AB4083" s="41"/>
      <c r="AC4083" s="41"/>
      <c r="AD4083" s="41"/>
      <c r="AE4083" s="41"/>
      <c r="AR4083" s="227" t="s">
        <v>308</v>
      </c>
      <c r="AT4083" s="227" t="s">
        <v>183</v>
      </c>
      <c r="AU4083" s="227" t="s">
        <v>80</v>
      </c>
      <c r="AY4083" s="20" t="s">
        <v>181</v>
      </c>
      <c r="BE4083" s="228">
        <f>IF(N4083="základní",J4083,0)</f>
        <v>0</v>
      </c>
      <c r="BF4083" s="228">
        <f>IF(N4083="snížená",J4083,0)</f>
        <v>0</v>
      </c>
      <c r="BG4083" s="228">
        <f>IF(N4083="zákl. přenesená",J4083,0)</f>
        <v>0</v>
      </c>
      <c r="BH4083" s="228">
        <f>IF(N4083="sníž. přenesená",J4083,0)</f>
        <v>0</v>
      </c>
      <c r="BI4083" s="228">
        <f>IF(N4083="nulová",J4083,0)</f>
        <v>0</v>
      </c>
      <c r="BJ4083" s="20" t="s">
        <v>78</v>
      </c>
      <c r="BK4083" s="228">
        <f>ROUND(I4083*H4083,2)</f>
        <v>0</v>
      </c>
      <c r="BL4083" s="20" t="s">
        <v>308</v>
      </c>
      <c r="BM4083" s="227" t="s">
        <v>6392</v>
      </c>
    </row>
    <row r="4084" s="2" customFormat="1">
      <c r="A4084" s="41"/>
      <c r="B4084" s="42"/>
      <c r="C4084" s="43"/>
      <c r="D4084" s="229" t="s">
        <v>190</v>
      </c>
      <c r="E4084" s="43"/>
      <c r="F4084" s="230" t="s">
        <v>6393</v>
      </c>
      <c r="G4084" s="43"/>
      <c r="H4084" s="43"/>
      <c r="I4084" s="231"/>
      <c r="J4084" s="43"/>
      <c r="K4084" s="43"/>
      <c r="L4084" s="47"/>
      <c r="M4084" s="232"/>
      <c r="N4084" s="233"/>
      <c r="O4084" s="87"/>
      <c r="P4084" s="87"/>
      <c r="Q4084" s="87"/>
      <c r="R4084" s="87"/>
      <c r="S4084" s="87"/>
      <c r="T4084" s="88"/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T4084" s="20" t="s">
        <v>190</v>
      </c>
      <c r="AU4084" s="20" t="s">
        <v>80</v>
      </c>
    </row>
    <row r="4085" s="2" customFormat="1" ht="24.15" customHeight="1">
      <c r="A4085" s="41"/>
      <c r="B4085" s="42"/>
      <c r="C4085" s="216" t="s">
        <v>6394</v>
      </c>
      <c r="D4085" s="216" t="s">
        <v>183</v>
      </c>
      <c r="E4085" s="217" t="s">
        <v>6395</v>
      </c>
      <c r="F4085" s="218" t="s">
        <v>6396</v>
      </c>
      <c r="G4085" s="219" t="s">
        <v>283</v>
      </c>
      <c r="H4085" s="220">
        <v>171.77000000000001</v>
      </c>
      <c r="I4085" s="221"/>
      <c r="J4085" s="222">
        <f>ROUND(I4085*H4085,2)</f>
        <v>0</v>
      </c>
      <c r="K4085" s="218" t="s">
        <v>187</v>
      </c>
      <c r="L4085" s="47"/>
      <c r="M4085" s="223" t="s">
        <v>19</v>
      </c>
      <c r="N4085" s="224" t="s">
        <v>42</v>
      </c>
      <c r="O4085" s="87"/>
      <c r="P4085" s="225">
        <f>O4085*H4085</f>
        <v>0</v>
      </c>
      <c r="Q4085" s="225">
        <v>0</v>
      </c>
      <c r="R4085" s="225">
        <f>Q4085*H4085</f>
        <v>0</v>
      </c>
      <c r="S4085" s="225">
        <v>0.0071000000000000004</v>
      </c>
      <c r="T4085" s="226">
        <f>S4085*H4085</f>
        <v>1.2195670000000001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7" t="s">
        <v>308</v>
      </c>
      <c r="AT4085" s="227" t="s">
        <v>183</v>
      </c>
      <c r="AU4085" s="227" t="s">
        <v>80</v>
      </c>
      <c r="AY4085" s="20" t="s">
        <v>181</v>
      </c>
      <c r="BE4085" s="228">
        <f>IF(N4085="základní",J4085,0)</f>
        <v>0</v>
      </c>
      <c r="BF4085" s="228">
        <f>IF(N4085="snížená",J4085,0)</f>
        <v>0</v>
      </c>
      <c r="BG4085" s="228">
        <f>IF(N4085="zákl. přenesená",J4085,0)</f>
        <v>0</v>
      </c>
      <c r="BH4085" s="228">
        <f>IF(N4085="sníž. přenesená",J4085,0)</f>
        <v>0</v>
      </c>
      <c r="BI4085" s="228">
        <f>IF(N4085="nulová",J4085,0)</f>
        <v>0</v>
      </c>
      <c r="BJ4085" s="20" t="s">
        <v>78</v>
      </c>
      <c r="BK4085" s="228">
        <f>ROUND(I4085*H4085,2)</f>
        <v>0</v>
      </c>
      <c r="BL4085" s="20" t="s">
        <v>308</v>
      </c>
      <c r="BM4085" s="227" t="s">
        <v>6397</v>
      </c>
    </row>
    <row r="4086" s="2" customFormat="1">
      <c r="A4086" s="41"/>
      <c r="B4086" s="42"/>
      <c r="C4086" s="43"/>
      <c r="D4086" s="229" t="s">
        <v>190</v>
      </c>
      <c r="E4086" s="43"/>
      <c r="F4086" s="230" t="s">
        <v>6398</v>
      </c>
      <c r="G4086" s="43"/>
      <c r="H4086" s="43"/>
      <c r="I4086" s="231"/>
      <c r="J4086" s="43"/>
      <c r="K4086" s="43"/>
      <c r="L4086" s="47"/>
      <c r="M4086" s="232"/>
      <c r="N4086" s="233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190</v>
      </c>
      <c r="AU4086" s="20" t="s">
        <v>80</v>
      </c>
    </row>
    <row r="4087" s="14" customFormat="1">
      <c r="A4087" s="14"/>
      <c r="B4087" s="245"/>
      <c r="C4087" s="246"/>
      <c r="D4087" s="236" t="s">
        <v>192</v>
      </c>
      <c r="E4087" s="247" t="s">
        <v>19</v>
      </c>
      <c r="F4087" s="248" t="s">
        <v>6399</v>
      </c>
      <c r="G4087" s="246"/>
      <c r="H4087" s="249">
        <v>171.77000000000001</v>
      </c>
      <c r="I4087" s="250"/>
      <c r="J4087" s="246"/>
      <c r="K4087" s="246"/>
      <c r="L4087" s="251"/>
      <c r="M4087" s="252"/>
      <c r="N4087" s="253"/>
      <c r="O4087" s="253"/>
      <c r="P4087" s="253"/>
      <c r="Q4087" s="253"/>
      <c r="R4087" s="253"/>
      <c r="S4087" s="253"/>
      <c r="T4087" s="25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T4087" s="255" t="s">
        <v>192</v>
      </c>
      <c r="AU4087" s="255" t="s">
        <v>80</v>
      </c>
      <c r="AV4087" s="14" t="s">
        <v>80</v>
      </c>
      <c r="AW4087" s="14" t="s">
        <v>194</v>
      </c>
      <c r="AX4087" s="14" t="s">
        <v>71</v>
      </c>
      <c r="AY4087" s="255" t="s">
        <v>181</v>
      </c>
    </row>
    <row r="4088" s="2" customFormat="1" ht="24.15" customHeight="1">
      <c r="A4088" s="41"/>
      <c r="B4088" s="42"/>
      <c r="C4088" s="216" t="s">
        <v>6400</v>
      </c>
      <c r="D4088" s="216" t="s">
        <v>183</v>
      </c>
      <c r="E4088" s="217" t="s">
        <v>6401</v>
      </c>
      <c r="F4088" s="218" t="s">
        <v>6402</v>
      </c>
      <c r="G4088" s="219" t="s">
        <v>283</v>
      </c>
      <c r="H4088" s="220">
        <v>919.05499999999995</v>
      </c>
      <c r="I4088" s="221"/>
      <c r="J4088" s="222">
        <f>ROUND(I4088*H4088,2)</f>
        <v>0</v>
      </c>
      <c r="K4088" s="218" t="s">
        <v>187</v>
      </c>
      <c r="L4088" s="47"/>
      <c r="M4088" s="223" t="s">
        <v>19</v>
      </c>
      <c r="N4088" s="224" t="s">
        <v>42</v>
      </c>
      <c r="O4088" s="87"/>
      <c r="P4088" s="225">
        <f>O4088*H4088</f>
        <v>0</v>
      </c>
      <c r="Q4088" s="225">
        <v>0.00016000000000000001</v>
      </c>
      <c r="R4088" s="225">
        <f>Q4088*H4088</f>
        <v>0.14704880000000001</v>
      </c>
      <c r="S4088" s="225">
        <v>0</v>
      </c>
      <c r="T4088" s="226">
        <f>S4088*H4088</f>
        <v>0</v>
      </c>
      <c r="U4088" s="41"/>
      <c r="V4088" s="41"/>
      <c r="W4088" s="41"/>
      <c r="X4088" s="41"/>
      <c r="Y4088" s="41"/>
      <c r="Z4088" s="41"/>
      <c r="AA4088" s="41"/>
      <c r="AB4088" s="41"/>
      <c r="AC4088" s="41"/>
      <c r="AD4088" s="41"/>
      <c r="AE4088" s="41"/>
      <c r="AR4088" s="227" t="s">
        <v>308</v>
      </c>
      <c r="AT4088" s="227" t="s">
        <v>183</v>
      </c>
      <c r="AU4088" s="227" t="s">
        <v>80</v>
      </c>
      <c r="AY4088" s="20" t="s">
        <v>181</v>
      </c>
      <c r="BE4088" s="228">
        <f>IF(N4088="základní",J4088,0)</f>
        <v>0</v>
      </c>
      <c r="BF4088" s="228">
        <f>IF(N4088="snížená",J4088,0)</f>
        <v>0</v>
      </c>
      <c r="BG4088" s="228">
        <f>IF(N4088="zákl. přenesená",J4088,0)</f>
        <v>0</v>
      </c>
      <c r="BH4088" s="228">
        <f>IF(N4088="sníž. přenesená",J4088,0)</f>
        <v>0</v>
      </c>
      <c r="BI4088" s="228">
        <f>IF(N4088="nulová",J4088,0)</f>
        <v>0</v>
      </c>
      <c r="BJ4088" s="20" t="s">
        <v>78</v>
      </c>
      <c r="BK4088" s="228">
        <f>ROUND(I4088*H4088,2)</f>
        <v>0</v>
      </c>
      <c r="BL4088" s="20" t="s">
        <v>308</v>
      </c>
      <c r="BM4088" s="227" t="s">
        <v>6403</v>
      </c>
    </row>
    <row r="4089" s="2" customFormat="1">
      <c r="A4089" s="41"/>
      <c r="B4089" s="42"/>
      <c r="C4089" s="43"/>
      <c r="D4089" s="229" t="s">
        <v>190</v>
      </c>
      <c r="E4089" s="43"/>
      <c r="F4089" s="230" t="s">
        <v>6404</v>
      </c>
      <c r="G4089" s="43"/>
      <c r="H4089" s="43"/>
      <c r="I4089" s="231"/>
      <c r="J4089" s="43"/>
      <c r="K4089" s="43"/>
      <c r="L4089" s="47"/>
      <c r="M4089" s="232"/>
      <c r="N4089" s="233"/>
      <c r="O4089" s="87"/>
      <c r="P4089" s="87"/>
      <c r="Q4089" s="87"/>
      <c r="R4089" s="87"/>
      <c r="S4089" s="87"/>
      <c r="T4089" s="88"/>
      <c r="U4089" s="41"/>
      <c r="V4089" s="41"/>
      <c r="W4089" s="41"/>
      <c r="X4089" s="41"/>
      <c r="Y4089" s="41"/>
      <c r="Z4089" s="41"/>
      <c r="AA4089" s="41"/>
      <c r="AB4089" s="41"/>
      <c r="AC4089" s="41"/>
      <c r="AD4089" s="41"/>
      <c r="AE4089" s="41"/>
      <c r="AT4089" s="20" t="s">
        <v>190</v>
      </c>
      <c r="AU4089" s="20" t="s">
        <v>80</v>
      </c>
    </row>
    <row r="4090" s="14" customFormat="1">
      <c r="A4090" s="14"/>
      <c r="B4090" s="245"/>
      <c r="C4090" s="246"/>
      <c r="D4090" s="236" t="s">
        <v>192</v>
      </c>
      <c r="E4090" s="247" t="s">
        <v>19</v>
      </c>
      <c r="F4090" s="248" t="s">
        <v>6405</v>
      </c>
      <c r="G4090" s="246"/>
      <c r="H4090" s="249">
        <v>919.05499999999995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192</v>
      </c>
      <c r="AU4090" s="255" t="s">
        <v>80</v>
      </c>
      <c r="AV4090" s="14" t="s">
        <v>80</v>
      </c>
      <c r="AW4090" s="14" t="s">
        <v>194</v>
      </c>
      <c r="AX4090" s="14" t="s">
        <v>78</v>
      </c>
      <c r="AY4090" s="255" t="s">
        <v>181</v>
      </c>
    </row>
    <row r="4091" s="2" customFormat="1" ht="37.8" customHeight="1">
      <c r="A4091" s="41"/>
      <c r="B4091" s="42"/>
      <c r="C4091" s="216" t="s">
        <v>6406</v>
      </c>
      <c r="D4091" s="216" t="s">
        <v>183</v>
      </c>
      <c r="E4091" s="217" t="s">
        <v>6407</v>
      </c>
      <c r="F4091" s="218" t="s">
        <v>6408</v>
      </c>
      <c r="G4091" s="219" t="s">
        <v>283</v>
      </c>
      <c r="H4091" s="220">
        <v>1838.1099999999999</v>
      </c>
      <c r="I4091" s="221"/>
      <c r="J4091" s="222">
        <f>ROUND(I4091*H4091,2)</f>
        <v>0</v>
      </c>
      <c r="K4091" s="218" t="s">
        <v>187</v>
      </c>
      <c r="L4091" s="47"/>
      <c r="M4091" s="223" t="s">
        <v>19</v>
      </c>
      <c r="N4091" s="224" t="s">
        <v>42</v>
      </c>
      <c r="O4091" s="87"/>
      <c r="P4091" s="225">
        <f>O4091*H4091</f>
        <v>0</v>
      </c>
      <c r="Q4091" s="225">
        <v>0.00019000000000000001</v>
      </c>
      <c r="R4091" s="225">
        <f>Q4091*H4091</f>
        <v>0.34924090000000002</v>
      </c>
      <c r="S4091" s="225">
        <v>0</v>
      </c>
      <c r="T4091" s="226">
        <f>S4091*H4091</f>
        <v>0</v>
      </c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R4091" s="227" t="s">
        <v>308</v>
      </c>
      <c r="AT4091" s="227" t="s">
        <v>183</v>
      </c>
      <c r="AU4091" s="227" t="s">
        <v>80</v>
      </c>
      <c r="AY4091" s="20" t="s">
        <v>181</v>
      </c>
      <c r="BE4091" s="228">
        <f>IF(N4091="základní",J4091,0)</f>
        <v>0</v>
      </c>
      <c r="BF4091" s="228">
        <f>IF(N4091="snížená",J4091,0)</f>
        <v>0</v>
      </c>
      <c r="BG4091" s="228">
        <f>IF(N4091="zákl. přenesená",J4091,0)</f>
        <v>0</v>
      </c>
      <c r="BH4091" s="228">
        <f>IF(N4091="sníž. přenesená",J4091,0)</f>
        <v>0</v>
      </c>
      <c r="BI4091" s="228">
        <f>IF(N4091="nulová",J4091,0)</f>
        <v>0</v>
      </c>
      <c r="BJ4091" s="20" t="s">
        <v>78</v>
      </c>
      <c r="BK4091" s="228">
        <f>ROUND(I4091*H4091,2)</f>
        <v>0</v>
      </c>
      <c r="BL4091" s="20" t="s">
        <v>308</v>
      </c>
      <c r="BM4091" s="227" t="s">
        <v>6409</v>
      </c>
    </row>
    <row r="4092" s="2" customFormat="1">
      <c r="A4092" s="41"/>
      <c r="B4092" s="42"/>
      <c r="C4092" s="43"/>
      <c r="D4092" s="229" t="s">
        <v>190</v>
      </c>
      <c r="E4092" s="43"/>
      <c r="F4092" s="230" t="s">
        <v>6410</v>
      </c>
      <c r="G4092" s="43"/>
      <c r="H4092" s="43"/>
      <c r="I4092" s="231"/>
      <c r="J4092" s="43"/>
      <c r="K4092" s="43"/>
      <c r="L4092" s="47"/>
      <c r="M4092" s="232"/>
      <c r="N4092" s="233"/>
      <c r="O4092" s="87"/>
      <c r="P4092" s="87"/>
      <c r="Q4092" s="87"/>
      <c r="R4092" s="87"/>
      <c r="S4092" s="87"/>
      <c r="T4092" s="88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T4092" s="20" t="s">
        <v>190</v>
      </c>
      <c r="AU4092" s="20" t="s">
        <v>80</v>
      </c>
    </row>
    <row r="4093" s="2" customFormat="1">
      <c r="A4093" s="41"/>
      <c r="B4093" s="42"/>
      <c r="C4093" s="43"/>
      <c r="D4093" s="236" t="s">
        <v>1132</v>
      </c>
      <c r="E4093" s="43"/>
      <c r="F4093" s="288" t="s">
        <v>6411</v>
      </c>
      <c r="G4093" s="43"/>
      <c r="H4093" s="43"/>
      <c r="I4093" s="231"/>
      <c r="J4093" s="43"/>
      <c r="K4093" s="43"/>
      <c r="L4093" s="47"/>
      <c r="M4093" s="232"/>
      <c r="N4093" s="233"/>
      <c r="O4093" s="87"/>
      <c r="P4093" s="87"/>
      <c r="Q4093" s="87"/>
      <c r="R4093" s="87"/>
      <c r="S4093" s="87"/>
      <c r="T4093" s="88"/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T4093" s="20" t="s">
        <v>1132</v>
      </c>
      <c r="AU4093" s="20" t="s">
        <v>80</v>
      </c>
    </row>
    <row r="4094" s="14" customFormat="1">
      <c r="A4094" s="14"/>
      <c r="B4094" s="245"/>
      <c r="C4094" s="246"/>
      <c r="D4094" s="236" t="s">
        <v>192</v>
      </c>
      <c r="E4094" s="247" t="s">
        <v>19</v>
      </c>
      <c r="F4094" s="248" t="s">
        <v>6412</v>
      </c>
      <c r="G4094" s="246"/>
      <c r="H4094" s="249">
        <v>919.05499999999995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192</v>
      </c>
      <c r="AU4094" s="255" t="s">
        <v>80</v>
      </c>
      <c r="AV4094" s="14" t="s">
        <v>80</v>
      </c>
      <c r="AW4094" s="14" t="s">
        <v>194</v>
      </c>
      <c r="AX4094" s="14" t="s">
        <v>78</v>
      </c>
      <c r="AY4094" s="255" t="s">
        <v>181</v>
      </c>
    </row>
    <row r="4095" s="14" customFormat="1">
      <c r="A4095" s="14"/>
      <c r="B4095" s="245"/>
      <c r="C4095" s="246"/>
      <c r="D4095" s="236" t="s">
        <v>192</v>
      </c>
      <c r="E4095" s="246"/>
      <c r="F4095" s="248" t="s">
        <v>6413</v>
      </c>
      <c r="G4095" s="246"/>
      <c r="H4095" s="249">
        <v>1838.1099999999999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192</v>
      </c>
      <c r="AU4095" s="255" t="s">
        <v>80</v>
      </c>
      <c r="AV4095" s="14" t="s">
        <v>80</v>
      </c>
      <c r="AW4095" s="14" t="s">
        <v>4</v>
      </c>
      <c r="AX4095" s="14" t="s">
        <v>78</v>
      </c>
      <c r="AY4095" s="255" t="s">
        <v>181</v>
      </c>
    </row>
    <row r="4096" s="2" customFormat="1" ht="33" customHeight="1">
      <c r="A4096" s="41"/>
      <c r="B4096" s="42"/>
      <c r="C4096" s="216" t="s">
        <v>6414</v>
      </c>
      <c r="D4096" s="216" t="s">
        <v>183</v>
      </c>
      <c r="E4096" s="217" t="s">
        <v>6415</v>
      </c>
      <c r="F4096" s="218" t="s">
        <v>6416</v>
      </c>
      <c r="G4096" s="219" t="s">
        <v>283</v>
      </c>
      <c r="H4096" s="220">
        <v>1838.1099999999999</v>
      </c>
      <c r="I4096" s="221"/>
      <c r="J4096" s="222">
        <f>ROUND(I4096*H4096,2)</f>
        <v>0</v>
      </c>
      <c r="K4096" s="218" t="s">
        <v>187</v>
      </c>
      <c r="L4096" s="47"/>
      <c r="M4096" s="223" t="s">
        <v>19</v>
      </c>
      <c r="N4096" s="224" t="s">
        <v>42</v>
      </c>
      <c r="O4096" s="87"/>
      <c r="P4096" s="225">
        <f>O4096*H4096</f>
        <v>0</v>
      </c>
      <c r="Q4096" s="225">
        <v>1.0000000000000001E-05</v>
      </c>
      <c r="R4096" s="225">
        <f>Q4096*H4096</f>
        <v>0.018381100000000001</v>
      </c>
      <c r="S4096" s="225">
        <v>0</v>
      </c>
      <c r="T4096" s="226">
        <f>S4096*H4096</f>
        <v>0</v>
      </c>
      <c r="U4096" s="41"/>
      <c r="V4096" s="41"/>
      <c r="W4096" s="41"/>
      <c r="X4096" s="41"/>
      <c r="Y4096" s="41"/>
      <c r="Z4096" s="41"/>
      <c r="AA4096" s="41"/>
      <c r="AB4096" s="41"/>
      <c r="AC4096" s="41"/>
      <c r="AD4096" s="41"/>
      <c r="AE4096" s="41"/>
      <c r="AR4096" s="227" t="s">
        <v>308</v>
      </c>
      <c r="AT4096" s="227" t="s">
        <v>183</v>
      </c>
      <c r="AU4096" s="227" t="s">
        <v>80</v>
      </c>
      <c r="AY4096" s="20" t="s">
        <v>181</v>
      </c>
      <c r="BE4096" s="228">
        <f>IF(N4096="základní",J4096,0)</f>
        <v>0</v>
      </c>
      <c r="BF4096" s="228">
        <f>IF(N4096="snížená",J4096,0)</f>
        <v>0</v>
      </c>
      <c r="BG4096" s="228">
        <f>IF(N4096="zákl. přenesená",J4096,0)</f>
        <v>0</v>
      </c>
      <c r="BH4096" s="228">
        <f>IF(N4096="sníž. přenesená",J4096,0)</f>
        <v>0</v>
      </c>
      <c r="BI4096" s="228">
        <f>IF(N4096="nulová",J4096,0)</f>
        <v>0</v>
      </c>
      <c r="BJ4096" s="20" t="s">
        <v>78</v>
      </c>
      <c r="BK4096" s="228">
        <f>ROUND(I4096*H4096,2)</f>
        <v>0</v>
      </c>
      <c r="BL4096" s="20" t="s">
        <v>308</v>
      </c>
      <c r="BM4096" s="227" t="s">
        <v>6417</v>
      </c>
    </row>
    <row r="4097" s="2" customFormat="1">
      <c r="A4097" s="41"/>
      <c r="B4097" s="42"/>
      <c r="C4097" s="43"/>
      <c r="D4097" s="229" t="s">
        <v>190</v>
      </c>
      <c r="E4097" s="43"/>
      <c r="F4097" s="230" t="s">
        <v>6418</v>
      </c>
      <c r="G4097" s="43"/>
      <c r="H4097" s="43"/>
      <c r="I4097" s="231"/>
      <c r="J4097" s="43"/>
      <c r="K4097" s="43"/>
      <c r="L4097" s="47"/>
      <c r="M4097" s="232"/>
      <c r="N4097" s="233"/>
      <c r="O4097" s="87"/>
      <c r="P4097" s="87"/>
      <c r="Q4097" s="87"/>
      <c r="R4097" s="87"/>
      <c r="S4097" s="87"/>
      <c r="T4097" s="88"/>
      <c r="U4097" s="41"/>
      <c r="V4097" s="41"/>
      <c r="W4097" s="41"/>
      <c r="X4097" s="41"/>
      <c r="Y4097" s="41"/>
      <c r="Z4097" s="41"/>
      <c r="AA4097" s="41"/>
      <c r="AB4097" s="41"/>
      <c r="AC4097" s="41"/>
      <c r="AD4097" s="41"/>
      <c r="AE4097" s="41"/>
      <c r="AT4097" s="20" t="s">
        <v>190</v>
      </c>
      <c r="AU4097" s="20" t="s">
        <v>80</v>
      </c>
    </row>
    <row r="4098" s="2" customFormat="1">
      <c r="A4098" s="41"/>
      <c r="B4098" s="42"/>
      <c r="C4098" s="43"/>
      <c r="D4098" s="236" t="s">
        <v>1132</v>
      </c>
      <c r="E4098" s="43"/>
      <c r="F4098" s="288" t="s">
        <v>6419</v>
      </c>
      <c r="G4098" s="43"/>
      <c r="H4098" s="43"/>
      <c r="I4098" s="231"/>
      <c r="J4098" s="43"/>
      <c r="K4098" s="43"/>
      <c r="L4098" s="47"/>
      <c r="M4098" s="232"/>
      <c r="N4098" s="233"/>
      <c r="O4098" s="87"/>
      <c r="P4098" s="87"/>
      <c r="Q4098" s="87"/>
      <c r="R4098" s="87"/>
      <c r="S4098" s="87"/>
      <c r="T4098" s="88"/>
      <c r="U4098" s="41"/>
      <c r="V4098" s="41"/>
      <c r="W4098" s="41"/>
      <c r="X4098" s="41"/>
      <c r="Y4098" s="41"/>
      <c r="Z4098" s="41"/>
      <c r="AA4098" s="41"/>
      <c r="AB4098" s="41"/>
      <c r="AC4098" s="41"/>
      <c r="AD4098" s="41"/>
      <c r="AE4098" s="41"/>
      <c r="AT4098" s="20" t="s">
        <v>1132</v>
      </c>
      <c r="AU4098" s="20" t="s">
        <v>80</v>
      </c>
    </row>
    <row r="4099" s="14" customFormat="1">
      <c r="A4099" s="14"/>
      <c r="B4099" s="245"/>
      <c r="C4099" s="246"/>
      <c r="D4099" s="236" t="s">
        <v>192</v>
      </c>
      <c r="E4099" s="247" t="s">
        <v>19</v>
      </c>
      <c r="F4099" s="248" t="s">
        <v>6412</v>
      </c>
      <c r="G4099" s="246"/>
      <c r="H4099" s="249">
        <v>919.05499999999995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192</v>
      </c>
      <c r="AU4099" s="255" t="s">
        <v>80</v>
      </c>
      <c r="AV4099" s="14" t="s">
        <v>80</v>
      </c>
      <c r="AW4099" s="14" t="s">
        <v>194</v>
      </c>
      <c r="AX4099" s="14" t="s">
        <v>78</v>
      </c>
      <c r="AY4099" s="255" t="s">
        <v>181</v>
      </c>
    </row>
    <row r="4100" s="14" customFormat="1">
      <c r="A4100" s="14"/>
      <c r="B4100" s="245"/>
      <c r="C4100" s="246"/>
      <c r="D4100" s="236" t="s">
        <v>192</v>
      </c>
      <c r="E4100" s="246"/>
      <c r="F4100" s="248" t="s">
        <v>6413</v>
      </c>
      <c r="G4100" s="246"/>
      <c r="H4100" s="249">
        <v>1838.1099999999999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192</v>
      </c>
      <c r="AU4100" s="255" t="s">
        <v>80</v>
      </c>
      <c r="AV4100" s="14" t="s">
        <v>80</v>
      </c>
      <c r="AW4100" s="14" t="s">
        <v>4</v>
      </c>
      <c r="AX4100" s="14" t="s">
        <v>78</v>
      </c>
      <c r="AY4100" s="255" t="s">
        <v>181</v>
      </c>
    </row>
    <row r="4101" s="2" customFormat="1" ht="24.15" customHeight="1">
      <c r="A4101" s="41"/>
      <c r="B4101" s="42"/>
      <c r="C4101" s="216" t="s">
        <v>6420</v>
      </c>
      <c r="D4101" s="216" t="s">
        <v>183</v>
      </c>
      <c r="E4101" s="217" t="s">
        <v>6421</v>
      </c>
      <c r="F4101" s="218" t="s">
        <v>6422</v>
      </c>
      <c r="G4101" s="219" t="s">
        <v>283</v>
      </c>
      <c r="H4101" s="220">
        <v>2252.877</v>
      </c>
      <c r="I4101" s="221"/>
      <c r="J4101" s="222">
        <f>ROUND(I4101*H4101,2)</f>
        <v>0</v>
      </c>
      <c r="K4101" s="218" t="s">
        <v>187</v>
      </c>
      <c r="L4101" s="47"/>
      <c r="M4101" s="223" t="s">
        <v>19</v>
      </c>
      <c r="N4101" s="224" t="s">
        <v>42</v>
      </c>
      <c r="O4101" s="87"/>
      <c r="P4101" s="225">
        <f>O4101*H4101</f>
        <v>0</v>
      </c>
      <c r="Q4101" s="225">
        <v>8.0000000000000007E-05</v>
      </c>
      <c r="R4101" s="225">
        <f>Q4101*H4101</f>
        <v>0.18023016</v>
      </c>
      <c r="S4101" s="225">
        <v>0</v>
      </c>
      <c r="T4101" s="226">
        <f>S4101*H4101</f>
        <v>0</v>
      </c>
      <c r="U4101" s="41"/>
      <c r="V4101" s="41"/>
      <c r="W4101" s="41"/>
      <c r="X4101" s="41"/>
      <c r="Y4101" s="41"/>
      <c r="Z4101" s="41"/>
      <c r="AA4101" s="41"/>
      <c r="AB4101" s="41"/>
      <c r="AC4101" s="41"/>
      <c r="AD4101" s="41"/>
      <c r="AE4101" s="41"/>
      <c r="AR4101" s="227" t="s">
        <v>308</v>
      </c>
      <c r="AT4101" s="227" t="s">
        <v>183</v>
      </c>
      <c r="AU4101" s="227" t="s">
        <v>80</v>
      </c>
      <c r="AY4101" s="20" t="s">
        <v>181</v>
      </c>
      <c r="BE4101" s="228">
        <f>IF(N4101="základní",J4101,0)</f>
        <v>0</v>
      </c>
      <c r="BF4101" s="228">
        <f>IF(N4101="snížená",J4101,0)</f>
        <v>0</v>
      </c>
      <c r="BG4101" s="228">
        <f>IF(N4101="zákl. přenesená",J4101,0)</f>
        <v>0</v>
      </c>
      <c r="BH4101" s="228">
        <f>IF(N4101="sníž. přenesená",J4101,0)</f>
        <v>0</v>
      </c>
      <c r="BI4101" s="228">
        <f>IF(N4101="nulová",J4101,0)</f>
        <v>0</v>
      </c>
      <c r="BJ4101" s="20" t="s">
        <v>78</v>
      </c>
      <c r="BK4101" s="228">
        <f>ROUND(I4101*H4101,2)</f>
        <v>0</v>
      </c>
      <c r="BL4101" s="20" t="s">
        <v>308</v>
      </c>
      <c r="BM4101" s="227" t="s">
        <v>6423</v>
      </c>
    </row>
    <row r="4102" s="2" customFormat="1">
      <c r="A4102" s="41"/>
      <c r="B4102" s="42"/>
      <c r="C4102" s="43"/>
      <c r="D4102" s="229" t="s">
        <v>190</v>
      </c>
      <c r="E4102" s="43"/>
      <c r="F4102" s="230" t="s">
        <v>6424</v>
      </c>
      <c r="G4102" s="43"/>
      <c r="H4102" s="43"/>
      <c r="I4102" s="231"/>
      <c r="J4102" s="43"/>
      <c r="K4102" s="43"/>
      <c r="L4102" s="47"/>
      <c r="M4102" s="232"/>
      <c r="N4102" s="233"/>
      <c r="O4102" s="87"/>
      <c r="P4102" s="87"/>
      <c r="Q4102" s="87"/>
      <c r="R4102" s="87"/>
      <c r="S4102" s="87"/>
      <c r="T4102" s="88"/>
      <c r="U4102" s="41"/>
      <c r="V4102" s="41"/>
      <c r="W4102" s="41"/>
      <c r="X4102" s="41"/>
      <c r="Y4102" s="41"/>
      <c r="Z4102" s="41"/>
      <c r="AA4102" s="41"/>
      <c r="AB4102" s="41"/>
      <c r="AC4102" s="41"/>
      <c r="AD4102" s="41"/>
      <c r="AE4102" s="41"/>
      <c r="AT4102" s="20" t="s">
        <v>190</v>
      </c>
      <c r="AU4102" s="20" t="s">
        <v>80</v>
      </c>
    </row>
    <row r="4103" s="13" customFormat="1">
      <c r="A4103" s="13"/>
      <c r="B4103" s="234"/>
      <c r="C4103" s="235"/>
      <c r="D4103" s="236" t="s">
        <v>192</v>
      </c>
      <c r="E4103" s="237" t="s">
        <v>19</v>
      </c>
      <c r="F4103" s="238" t="s">
        <v>204</v>
      </c>
      <c r="G4103" s="235"/>
      <c r="H4103" s="237" t="s">
        <v>19</v>
      </c>
      <c r="I4103" s="239"/>
      <c r="J4103" s="235"/>
      <c r="K4103" s="235"/>
      <c r="L4103" s="240"/>
      <c r="M4103" s="241"/>
      <c r="N4103" s="242"/>
      <c r="O4103" s="242"/>
      <c r="P4103" s="242"/>
      <c r="Q4103" s="242"/>
      <c r="R4103" s="242"/>
      <c r="S4103" s="242"/>
      <c r="T4103" s="24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4" t="s">
        <v>192</v>
      </c>
      <c r="AU4103" s="244" t="s">
        <v>80</v>
      </c>
      <c r="AV4103" s="13" t="s">
        <v>78</v>
      </c>
      <c r="AW4103" s="13" t="s">
        <v>194</v>
      </c>
      <c r="AX4103" s="13" t="s">
        <v>71</v>
      </c>
      <c r="AY4103" s="244" t="s">
        <v>181</v>
      </c>
    </row>
    <row r="4104" s="13" customFormat="1">
      <c r="A4104" s="13"/>
      <c r="B4104" s="234"/>
      <c r="C4104" s="235"/>
      <c r="D4104" s="236" t="s">
        <v>192</v>
      </c>
      <c r="E4104" s="237" t="s">
        <v>19</v>
      </c>
      <c r="F4104" s="238" t="s">
        <v>464</v>
      </c>
      <c r="G4104" s="235"/>
      <c r="H4104" s="237" t="s">
        <v>19</v>
      </c>
      <c r="I4104" s="239"/>
      <c r="J4104" s="235"/>
      <c r="K4104" s="235"/>
      <c r="L4104" s="240"/>
      <c r="M4104" s="241"/>
      <c r="N4104" s="242"/>
      <c r="O4104" s="242"/>
      <c r="P4104" s="242"/>
      <c r="Q4104" s="242"/>
      <c r="R4104" s="242"/>
      <c r="S4104" s="242"/>
      <c r="T4104" s="24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4" t="s">
        <v>192</v>
      </c>
      <c r="AU4104" s="244" t="s">
        <v>80</v>
      </c>
      <c r="AV4104" s="13" t="s">
        <v>78</v>
      </c>
      <c r="AW4104" s="13" t="s">
        <v>194</v>
      </c>
      <c r="AX4104" s="13" t="s">
        <v>71</v>
      </c>
      <c r="AY4104" s="244" t="s">
        <v>181</v>
      </c>
    </row>
    <row r="4105" s="14" customFormat="1">
      <c r="A4105" s="14"/>
      <c r="B4105" s="245"/>
      <c r="C4105" s="246"/>
      <c r="D4105" s="236" t="s">
        <v>192</v>
      </c>
      <c r="E4105" s="247" t="s">
        <v>19</v>
      </c>
      <c r="F4105" s="248" t="s">
        <v>6267</v>
      </c>
      <c r="G4105" s="246"/>
      <c r="H4105" s="249">
        <v>174.80000000000001</v>
      </c>
      <c r="I4105" s="250"/>
      <c r="J4105" s="246"/>
      <c r="K4105" s="246"/>
      <c r="L4105" s="251"/>
      <c r="M4105" s="252"/>
      <c r="N4105" s="253"/>
      <c r="O4105" s="253"/>
      <c r="P4105" s="253"/>
      <c r="Q4105" s="253"/>
      <c r="R4105" s="253"/>
      <c r="S4105" s="253"/>
      <c r="T4105" s="25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5" t="s">
        <v>192</v>
      </c>
      <c r="AU4105" s="255" t="s">
        <v>80</v>
      </c>
      <c r="AV4105" s="14" t="s">
        <v>80</v>
      </c>
      <c r="AW4105" s="14" t="s">
        <v>194</v>
      </c>
      <c r="AX4105" s="14" t="s">
        <v>71</v>
      </c>
      <c r="AY4105" s="255" t="s">
        <v>181</v>
      </c>
    </row>
    <row r="4106" s="14" customFormat="1">
      <c r="A4106" s="14"/>
      <c r="B4106" s="245"/>
      <c r="C4106" s="246"/>
      <c r="D4106" s="236" t="s">
        <v>192</v>
      </c>
      <c r="E4106" s="247" t="s">
        <v>19</v>
      </c>
      <c r="F4106" s="248" t="s">
        <v>6268</v>
      </c>
      <c r="G4106" s="246"/>
      <c r="H4106" s="249">
        <v>68.859999999999999</v>
      </c>
      <c r="I4106" s="250"/>
      <c r="J4106" s="246"/>
      <c r="K4106" s="246"/>
      <c r="L4106" s="251"/>
      <c r="M4106" s="252"/>
      <c r="N4106" s="253"/>
      <c r="O4106" s="253"/>
      <c r="P4106" s="253"/>
      <c r="Q4106" s="253"/>
      <c r="R4106" s="253"/>
      <c r="S4106" s="253"/>
      <c r="T4106" s="25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T4106" s="255" t="s">
        <v>192</v>
      </c>
      <c r="AU4106" s="255" t="s">
        <v>80</v>
      </c>
      <c r="AV4106" s="14" t="s">
        <v>80</v>
      </c>
      <c r="AW4106" s="14" t="s">
        <v>194</v>
      </c>
      <c r="AX4106" s="14" t="s">
        <v>71</v>
      </c>
      <c r="AY4106" s="255" t="s">
        <v>181</v>
      </c>
    </row>
    <row r="4107" s="13" customFormat="1">
      <c r="A4107" s="13"/>
      <c r="B4107" s="234"/>
      <c r="C4107" s="235"/>
      <c r="D4107" s="236" t="s">
        <v>192</v>
      </c>
      <c r="E4107" s="237" t="s">
        <v>19</v>
      </c>
      <c r="F4107" s="238" t="s">
        <v>469</v>
      </c>
      <c r="G4107" s="235"/>
      <c r="H4107" s="237" t="s">
        <v>19</v>
      </c>
      <c r="I4107" s="239"/>
      <c r="J4107" s="235"/>
      <c r="K4107" s="235"/>
      <c r="L4107" s="240"/>
      <c r="M4107" s="241"/>
      <c r="N4107" s="242"/>
      <c r="O4107" s="242"/>
      <c r="P4107" s="242"/>
      <c r="Q4107" s="242"/>
      <c r="R4107" s="242"/>
      <c r="S4107" s="242"/>
      <c r="T4107" s="24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T4107" s="244" t="s">
        <v>192</v>
      </c>
      <c r="AU4107" s="244" t="s">
        <v>80</v>
      </c>
      <c r="AV4107" s="13" t="s">
        <v>78</v>
      </c>
      <c r="AW4107" s="13" t="s">
        <v>194</v>
      </c>
      <c r="AX4107" s="13" t="s">
        <v>71</v>
      </c>
      <c r="AY4107" s="244" t="s">
        <v>181</v>
      </c>
    </row>
    <row r="4108" s="14" customFormat="1">
      <c r="A4108" s="14"/>
      <c r="B4108" s="245"/>
      <c r="C4108" s="246"/>
      <c r="D4108" s="236" t="s">
        <v>192</v>
      </c>
      <c r="E4108" s="247" t="s">
        <v>19</v>
      </c>
      <c r="F4108" s="248" t="s">
        <v>6269</v>
      </c>
      <c r="G4108" s="246"/>
      <c r="H4108" s="249">
        <v>142.5</v>
      </c>
      <c r="I4108" s="250"/>
      <c r="J4108" s="246"/>
      <c r="K4108" s="246"/>
      <c r="L4108" s="251"/>
      <c r="M4108" s="252"/>
      <c r="N4108" s="253"/>
      <c r="O4108" s="253"/>
      <c r="P4108" s="253"/>
      <c r="Q4108" s="253"/>
      <c r="R4108" s="253"/>
      <c r="S4108" s="253"/>
      <c r="T4108" s="25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T4108" s="255" t="s">
        <v>192</v>
      </c>
      <c r="AU4108" s="255" t="s">
        <v>80</v>
      </c>
      <c r="AV4108" s="14" t="s">
        <v>80</v>
      </c>
      <c r="AW4108" s="14" t="s">
        <v>194</v>
      </c>
      <c r="AX4108" s="14" t="s">
        <v>71</v>
      </c>
      <c r="AY4108" s="255" t="s">
        <v>181</v>
      </c>
    </row>
    <row r="4109" s="14" customFormat="1">
      <c r="A4109" s="14"/>
      <c r="B4109" s="245"/>
      <c r="C4109" s="246"/>
      <c r="D4109" s="236" t="s">
        <v>192</v>
      </c>
      <c r="E4109" s="247" t="s">
        <v>19</v>
      </c>
      <c r="F4109" s="248" t="s">
        <v>6425</v>
      </c>
      <c r="G4109" s="246"/>
      <c r="H4109" s="249">
        <v>330.80000000000001</v>
      </c>
      <c r="I4109" s="250"/>
      <c r="J4109" s="246"/>
      <c r="K4109" s="246"/>
      <c r="L4109" s="251"/>
      <c r="M4109" s="252"/>
      <c r="N4109" s="253"/>
      <c r="O4109" s="253"/>
      <c r="P4109" s="253"/>
      <c r="Q4109" s="253"/>
      <c r="R4109" s="253"/>
      <c r="S4109" s="253"/>
      <c r="T4109" s="25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T4109" s="255" t="s">
        <v>192</v>
      </c>
      <c r="AU4109" s="255" t="s">
        <v>80</v>
      </c>
      <c r="AV4109" s="14" t="s">
        <v>80</v>
      </c>
      <c r="AW4109" s="14" t="s">
        <v>194</v>
      </c>
      <c r="AX4109" s="14" t="s">
        <v>71</v>
      </c>
      <c r="AY4109" s="255" t="s">
        <v>181</v>
      </c>
    </row>
    <row r="4110" s="14" customFormat="1">
      <c r="A4110" s="14"/>
      <c r="B4110" s="245"/>
      <c r="C4110" s="246"/>
      <c r="D4110" s="236" t="s">
        <v>192</v>
      </c>
      <c r="E4110" s="247" t="s">
        <v>19</v>
      </c>
      <c r="F4110" s="248" t="s">
        <v>6426</v>
      </c>
      <c r="G4110" s="246"/>
      <c r="H4110" s="249">
        <v>143.63200000000001</v>
      </c>
      <c r="I4110" s="250"/>
      <c r="J4110" s="246"/>
      <c r="K4110" s="246"/>
      <c r="L4110" s="251"/>
      <c r="M4110" s="252"/>
      <c r="N4110" s="253"/>
      <c r="O4110" s="253"/>
      <c r="P4110" s="253"/>
      <c r="Q4110" s="253"/>
      <c r="R4110" s="253"/>
      <c r="S4110" s="253"/>
      <c r="T4110" s="25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T4110" s="255" t="s">
        <v>192</v>
      </c>
      <c r="AU4110" s="255" t="s">
        <v>80</v>
      </c>
      <c r="AV4110" s="14" t="s">
        <v>80</v>
      </c>
      <c r="AW4110" s="14" t="s">
        <v>194</v>
      </c>
      <c r="AX4110" s="14" t="s">
        <v>71</v>
      </c>
      <c r="AY4110" s="255" t="s">
        <v>181</v>
      </c>
    </row>
    <row r="4111" s="14" customFormat="1">
      <c r="A4111" s="14"/>
      <c r="B4111" s="245"/>
      <c r="C4111" s="246"/>
      <c r="D4111" s="236" t="s">
        <v>192</v>
      </c>
      <c r="E4111" s="247" t="s">
        <v>19</v>
      </c>
      <c r="F4111" s="248" t="s">
        <v>6427</v>
      </c>
      <c r="G4111" s="246"/>
      <c r="H4111" s="249">
        <v>27.209000000000003</v>
      </c>
      <c r="I4111" s="250"/>
      <c r="J4111" s="246"/>
      <c r="K4111" s="246"/>
      <c r="L4111" s="251"/>
      <c r="M4111" s="252"/>
      <c r="N4111" s="253"/>
      <c r="O4111" s="253"/>
      <c r="P4111" s="253"/>
      <c r="Q4111" s="253"/>
      <c r="R4111" s="253"/>
      <c r="S4111" s="253"/>
      <c r="T4111" s="25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T4111" s="255" t="s">
        <v>192</v>
      </c>
      <c r="AU4111" s="255" t="s">
        <v>80</v>
      </c>
      <c r="AV4111" s="14" t="s">
        <v>80</v>
      </c>
      <c r="AW4111" s="14" t="s">
        <v>194</v>
      </c>
      <c r="AX4111" s="14" t="s">
        <v>71</v>
      </c>
      <c r="AY4111" s="255" t="s">
        <v>181</v>
      </c>
    </row>
    <row r="4112" s="14" customFormat="1">
      <c r="A4112" s="14"/>
      <c r="B4112" s="245"/>
      <c r="C4112" s="246"/>
      <c r="D4112" s="236" t="s">
        <v>192</v>
      </c>
      <c r="E4112" s="247" t="s">
        <v>19</v>
      </c>
      <c r="F4112" s="248" t="s">
        <v>6428</v>
      </c>
      <c r="G4112" s="246"/>
      <c r="H4112" s="249">
        <v>52.670000000000002</v>
      </c>
      <c r="I4112" s="250"/>
      <c r="J4112" s="246"/>
      <c r="K4112" s="246"/>
      <c r="L4112" s="251"/>
      <c r="M4112" s="252"/>
      <c r="N4112" s="253"/>
      <c r="O4112" s="253"/>
      <c r="P4112" s="253"/>
      <c r="Q4112" s="253"/>
      <c r="R4112" s="253"/>
      <c r="S4112" s="253"/>
      <c r="T4112" s="25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5" t="s">
        <v>192</v>
      </c>
      <c r="AU4112" s="255" t="s">
        <v>80</v>
      </c>
      <c r="AV4112" s="14" t="s">
        <v>80</v>
      </c>
      <c r="AW4112" s="14" t="s">
        <v>194</v>
      </c>
      <c r="AX4112" s="14" t="s">
        <v>71</v>
      </c>
      <c r="AY4112" s="255" t="s">
        <v>181</v>
      </c>
    </row>
    <row r="4113" s="14" customFormat="1">
      <c r="A4113" s="14"/>
      <c r="B4113" s="245"/>
      <c r="C4113" s="246"/>
      <c r="D4113" s="236" t="s">
        <v>192</v>
      </c>
      <c r="E4113" s="247" t="s">
        <v>19</v>
      </c>
      <c r="F4113" s="248" t="s">
        <v>6429</v>
      </c>
      <c r="G4113" s="246"/>
      <c r="H4113" s="249">
        <v>45.219999999999999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192</v>
      </c>
      <c r="AU4113" s="255" t="s">
        <v>80</v>
      </c>
      <c r="AV4113" s="14" t="s">
        <v>80</v>
      </c>
      <c r="AW4113" s="14" t="s">
        <v>194</v>
      </c>
      <c r="AX4113" s="14" t="s">
        <v>71</v>
      </c>
      <c r="AY4113" s="255" t="s">
        <v>181</v>
      </c>
    </row>
    <row r="4114" s="13" customFormat="1">
      <c r="A4114" s="13"/>
      <c r="B4114" s="234"/>
      <c r="C4114" s="235"/>
      <c r="D4114" s="236" t="s">
        <v>192</v>
      </c>
      <c r="E4114" s="237" t="s">
        <v>19</v>
      </c>
      <c r="F4114" s="238" t="s">
        <v>471</v>
      </c>
      <c r="G4114" s="235"/>
      <c r="H4114" s="237" t="s">
        <v>19</v>
      </c>
      <c r="I4114" s="239"/>
      <c r="J4114" s="235"/>
      <c r="K4114" s="235"/>
      <c r="L4114" s="240"/>
      <c r="M4114" s="241"/>
      <c r="N4114" s="242"/>
      <c r="O4114" s="242"/>
      <c r="P4114" s="242"/>
      <c r="Q4114" s="242"/>
      <c r="R4114" s="242"/>
      <c r="S4114" s="242"/>
      <c r="T4114" s="24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T4114" s="244" t="s">
        <v>192</v>
      </c>
      <c r="AU4114" s="244" t="s">
        <v>80</v>
      </c>
      <c r="AV4114" s="13" t="s">
        <v>78</v>
      </c>
      <c r="AW4114" s="13" t="s">
        <v>194</v>
      </c>
      <c r="AX4114" s="13" t="s">
        <v>71</v>
      </c>
      <c r="AY4114" s="244" t="s">
        <v>181</v>
      </c>
    </row>
    <row r="4115" s="14" customFormat="1">
      <c r="A4115" s="14"/>
      <c r="B4115" s="245"/>
      <c r="C4115" s="246"/>
      <c r="D4115" s="236" t="s">
        <v>192</v>
      </c>
      <c r="E4115" s="247" t="s">
        <v>19</v>
      </c>
      <c r="F4115" s="248" t="s">
        <v>6430</v>
      </c>
      <c r="G4115" s="246"/>
      <c r="H4115" s="249">
        <v>289.59999999999997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192</v>
      </c>
      <c r="AU4115" s="255" t="s">
        <v>80</v>
      </c>
      <c r="AV4115" s="14" t="s">
        <v>80</v>
      </c>
      <c r="AW4115" s="14" t="s">
        <v>194</v>
      </c>
      <c r="AX4115" s="14" t="s">
        <v>71</v>
      </c>
      <c r="AY4115" s="255" t="s">
        <v>181</v>
      </c>
    </row>
    <row r="4116" s="14" customFormat="1">
      <c r="A4116" s="14"/>
      <c r="B4116" s="245"/>
      <c r="C4116" s="246"/>
      <c r="D4116" s="236" t="s">
        <v>192</v>
      </c>
      <c r="E4116" s="247" t="s">
        <v>19</v>
      </c>
      <c r="F4116" s="248" t="s">
        <v>6431</v>
      </c>
      <c r="G4116" s="246"/>
      <c r="H4116" s="249">
        <v>493.59999999999997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192</v>
      </c>
      <c r="AU4116" s="255" t="s">
        <v>80</v>
      </c>
      <c r="AV4116" s="14" t="s">
        <v>80</v>
      </c>
      <c r="AW4116" s="14" t="s">
        <v>194</v>
      </c>
      <c r="AX4116" s="14" t="s">
        <v>71</v>
      </c>
      <c r="AY4116" s="255" t="s">
        <v>181</v>
      </c>
    </row>
    <row r="4117" s="14" customFormat="1">
      <c r="A4117" s="14"/>
      <c r="B4117" s="245"/>
      <c r="C4117" s="246"/>
      <c r="D4117" s="236" t="s">
        <v>192</v>
      </c>
      <c r="E4117" s="247" t="s">
        <v>19</v>
      </c>
      <c r="F4117" s="248" t="s">
        <v>6370</v>
      </c>
      <c r="G4117" s="246"/>
      <c r="H4117" s="249">
        <v>14.6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192</v>
      </c>
      <c r="AU4117" s="255" t="s">
        <v>80</v>
      </c>
      <c r="AV4117" s="14" t="s">
        <v>80</v>
      </c>
      <c r="AW4117" s="14" t="s">
        <v>194</v>
      </c>
      <c r="AX4117" s="14" t="s">
        <v>71</v>
      </c>
      <c r="AY4117" s="255" t="s">
        <v>181</v>
      </c>
    </row>
    <row r="4118" s="14" customFormat="1">
      <c r="A4118" s="14"/>
      <c r="B4118" s="245"/>
      <c r="C4118" s="246"/>
      <c r="D4118" s="236" t="s">
        <v>192</v>
      </c>
      <c r="E4118" s="247" t="s">
        <v>19</v>
      </c>
      <c r="F4118" s="248" t="s">
        <v>6432</v>
      </c>
      <c r="G4118" s="246"/>
      <c r="H4118" s="249">
        <v>2.4940000000000002</v>
      </c>
      <c r="I4118" s="250"/>
      <c r="J4118" s="246"/>
      <c r="K4118" s="246"/>
      <c r="L4118" s="251"/>
      <c r="M4118" s="252"/>
      <c r="N4118" s="253"/>
      <c r="O4118" s="253"/>
      <c r="P4118" s="253"/>
      <c r="Q4118" s="253"/>
      <c r="R4118" s="253"/>
      <c r="S4118" s="253"/>
      <c r="T4118" s="25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55" t="s">
        <v>192</v>
      </c>
      <c r="AU4118" s="255" t="s">
        <v>80</v>
      </c>
      <c r="AV4118" s="14" t="s">
        <v>80</v>
      </c>
      <c r="AW4118" s="14" t="s">
        <v>194</v>
      </c>
      <c r="AX4118" s="14" t="s">
        <v>71</v>
      </c>
      <c r="AY4118" s="255" t="s">
        <v>181</v>
      </c>
    </row>
    <row r="4119" s="14" customFormat="1">
      <c r="A4119" s="14"/>
      <c r="B4119" s="245"/>
      <c r="C4119" s="246"/>
      <c r="D4119" s="236" t="s">
        <v>192</v>
      </c>
      <c r="E4119" s="247" t="s">
        <v>19</v>
      </c>
      <c r="F4119" s="248" t="s">
        <v>6433</v>
      </c>
      <c r="G4119" s="246"/>
      <c r="H4119" s="249">
        <v>30.891999999999999</v>
      </c>
      <c r="I4119" s="250"/>
      <c r="J4119" s="246"/>
      <c r="K4119" s="246"/>
      <c r="L4119" s="251"/>
      <c r="M4119" s="252"/>
      <c r="N4119" s="253"/>
      <c r="O4119" s="253"/>
      <c r="P4119" s="253"/>
      <c r="Q4119" s="253"/>
      <c r="R4119" s="253"/>
      <c r="S4119" s="253"/>
      <c r="T4119" s="25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55" t="s">
        <v>192</v>
      </c>
      <c r="AU4119" s="255" t="s">
        <v>80</v>
      </c>
      <c r="AV4119" s="14" t="s">
        <v>80</v>
      </c>
      <c r="AW4119" s="14" t="s">
        <v>194</v>
      </c>
      <c r="AX4119" s="14" t="s">
        <v>71</v>
      </c>
      <c r="AY4119" s="255" t="s">
        <v>181</v>
      </c>
    </row>
    <row r="4120" s="13" customFormat="1">
      <c r="A4120" s="13"/>
      <c r="B4120" s="234"/>
      <c r="C4120" s="235"/>
      <c r="D4120" s="236" t="s">
        <v>192</v>
      </c>
      <c r="E4120" s="237" t="s">
        <v>19</v>
      </c>
      <c r="F4120" s="238" t="s">
        <v>715</v>
      </c>
      <c r="G4120" s="235"/>
      <c r="H4120" s="237" t="s">
        <v>19</v>
      </c>
      <c r="I4120" s="239"/>
      <c r="J4120" s="235"/>
      <c r="K4120" s="235"/>
      <c r="L4120" s="240"/>
      <c r="M4120" s="241"/>
      <c r="N4120" s="242"/>
      <c r="O4120" s="242"/>
      <c r="P4120" s="242"/>
      <c r="Q4120" s="242"/>
      <c r="R4120" s="242"/>
      <c r="S4120" s="242"/>
      <c r="T4120" s="24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4" t="s">
        <v>192</v>
      </c>
      <c r="AU4120" s="244" t="s">
        <v>80</v>
      </c>
      <c r="AV4120" s="13" t="s">
        <v>78</v>
      </c>
      <c r="AW4120" s="13" t="s">
        <v>194</v>
      </c>
      <c r="AX4120" s="13" t="s">
        <v>71</v>
      </c>
      <c r="AY4120" s="244" t="s">
        <v>181</v>
      </c>
    </row>
    <row r="4121" s="14" customFormat="1">
      <c r="A4121" s="14"/>
      <c r="B4121" s="245"/>
      <c r="C4121" s="246"/>
      <c r="D4121" s="236" t="s">
        <v>192</v>
      </c>
      <c r="E4121" s="247" t="s">
        <v>19</v>
      </c>
      <c r="F4121" s="248" t="s">
        <v>6434</v>
      </c>
      <c r="G4121" s="246"/>
      <c r="H4121" s="249">
        <v>270</v>
      </c>
      <c r="I4121" s="250"/>
      <c r="J4121" s="246"/>
      <c r="K4121" s="246"/>
      <c r="L4121" s="251"/>
      <c r="M4121" s="252"/>
      <c r="N4121" s="253"/>
      <c r="O4121" s="253"/>
      <c r="P4121" s="253"/>
      <c r="Q4121" s="253"/>
      <c r="R4121" s="253"/>
      <c r="S4121" s="253"/>
      <c r="T4121" s="25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5" t="s">
        <v>192</v>
      </c>
      <c r="AU4121" s="255" t="s">
        <v>80</v>
      </c>
      <c r="AV4121" s="14" t="s">
        <v>80</v>
      </c>
      <c r="AW4121" s="14" t="s">
        <v>194</v>
      </c>
      <c r="AX4121" s="14" t="s">
        <v>71</v>
      </c>
      <c r="AY4121" s="255" t="s">
        <v>181</v>
      </c>
    </row>
    <row r="4122" s="13" customFormat="1">
      <c r="A4122" s="13"/>
      <c r="B4122" s="234"/>
      <c r="C4122" s="235"/>
      <c r="D4122" s="236" t="s">
        <v>192</v>
      </c>
      <c r="E4122" s="237" t="s">
        <v>19</v>
      </c>
      <c r="F4122" s="238" t="s">
        <v>215</v>
      </c>
      <c r="G4122" s="235"/>
      <c r="H4122" s="237" t="s">
        <v>19</v>
      </c>
      <c r="I4122" s="239"/>
      <c r="J4122" s="235"/>
      <c r="K4122" s="235"/>
      <c r="L4122" s="240"/>
      <c r="M4122" s="241"/>
      <c r="N4122" s="242"/>
      <c r="O4122" s="242"/>
      <c r="P4122" s="242"/>
      <c r="Q4122" s="242"/>
      <c r="R4122" s="242"/>
      <c r="S4122" s="242"/>
      <c r="T4122" s="24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44" t="s">
        <v>192</v>
      </c>
      <c r="AU4122" s="244" t="s">
        <v>80</v>
      </c>
      <c r="AV4122" s="13" t="s">
        <v>78</v>
      </c>
      <c r="AW4122" s="13" t="s">
        <v>194</v>
      </c>
      <c r="AX4122" s="13" t="s">
        <v>71</v>
      </c>
      <c r="AY4122" s="244" t="s">
        <v>181</v>
      </c>
    </row>
    <row r="4123" s="14" customFormat="1">
      <c r="A4123" s="14"/>
      <c r="B4123" s="245"/>
      <c r="C4123" s="246"/>
      <c r="D4123" s="236" t="s">
        <v>192</v>
      </c>
      <c r="E4123" s="247" t="s">
        <v>19</v>
      </c>
      <c r="F4123" s="248" t="s">
        <v>6435</v>
      </c>
      <c r="G4123" s="246"/>
      <c r="H4123" s="249">
        <v>166</v>
      </c>
      <c r="I4123" s="250"/>
      <c r="J4123" s="246"/>
      <c r="K4123" s="246"/>
      <c r="L4123" s="251"/>
      <c r="M4123" s="252"/>
      <c r="N4123" s="253"/>
      <c r="O4123" s="253"/>
      <c r="P4123" s="253"/>
      <c r="Q4123" s="253"/>
      <c r="R4123" s="253"/>
      <c r="S4123" s="253"/>
      <c r="T4123" s="25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55" t="s">
        <v>192</v>
      </c>
      <c r="AU4123" s="255" t="s">
        <v>80</v>
      </c>
      <c r="AV4123" s="14" t="s">
        <v>80</v>
      </c>
      <c r="AW4123" s="14" t="s">
        <v>194</v>
      </c>
      <c r="AX4123" s="14" t="s">
        <v>71</v>
      </c>
      <c r="AY4123" s="255" t="s">
        <v>181</v>
      </c>
    </row>
    <row r="4124" s="2" customFormat="1" ht="44.25" customHeight="1">
      <c r="A4124" s="41"/>
      <c r="B4124" s="42"/>
      <c r="C4124" s="216" t="s">
        <v>6436</v>
      </c>
      <c r="D4124" s="216" t="s">
        <v>183</v>
      </c>
      <c r="E4124" s="217" t="s">
        <v>6437</v>
      </c>
      <c r="F4124" s="218" t="s">
        <v>6438</v>
      </c>
      <c r="G4124" s="219" t="s">
        <v>283</v>
      </c>
      <c r="H4124" s="220">
        <v>1431.5820000000001</v>
      </c>
      <c r="I4124" s="221"/>
      <c r="J4124" s="222">
        <f>ROUND(I4124*H4124,2)</f>
        <v>0</v>
      </c>
      <c r="K4124" s="218" t="s">
        <v>187</v>
      </c>
      <c r="L4124" s="47"/>
      <c r="M4124" s="223" t="s">
        <v>19</v>
      </c>
      <c r="N4124" s="224" t="s">
        <v>42</v>
      </c>
      <c r="O4124" s="87"/>
      <c r="P4124" s="225">
        <f>O4124*H4124</f>
        <v>0</v>
      </c>
      <c r="Q4124" s="225">
        <v>1.0000000000000001E-05</v>
      </c>
      <c r="R4124" s="225">
        <f>Q4124*H4124</f>
        <v>0.014315820000000002</v>
      </c>
      <c r="S4124" s="225">
        <v>0</v>
      </c>
      <c r="T4124" s="226">
        <f>S4124*H4124</f>
        <v>0</v>
      </c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R4124" s="227" t="s">
        <v>308</v>
      </c>
      <c r="AT4124" s="227" t="s">
        <v>183</v>
      </c>
      <c r="AU4124" s="227" t="s">
        <v>80</v>
      </c>
      <c r="AY4124" s="20" t="s">
        <v>181</v>
      </c>
      <c r="BE4124" s="228">
        <f>IF(N4124="základní",J4124,0)</f>
        <v>0</v>
      </c>
      <c r="BF4124" s="228">
        <f>IF(N4124="snížená",J4124,0)</f>
        <v>0</v>
      </c>
      <c r="BG4124" s="228">
        <f>IF(N4124="zákl. přenesená",J4124,0)</f>
        <v>0</v>
      </c>
      <c r="BH4124" s="228">
        <f>IF(N4124="sníž. přenesená",J4124,0)</f>
        <v>0</v>
      </c>
      <c r="BI4124" s="228">
        <f>IF(N4124="nulová",J4124,0)</f>
        <v>0</v>
      </c>
      <c r="BJ4124" s="20" t="s">
        <v>78</v>
      </c>
      <c r="BK4124" s="228">
        <f>ROUND(I4124*H4124,2)</f>
        <v>0</v>
      </c>
      <c r="BL4124" s="20" t="s">
        <v>308</v>
      </c>
      <c r="BM4124" s="227" t="s">
        <v>6439</v>
      </c>
    </row>
    <row r="4125" s="2" customFormat="1">
      <c r="A4125" s="41"/>
      <c r="B4125" s="42"/>
      <c r="C4125" s="43"/>
      <c r="D4125" s="229" t="s">
        <v>190</v>
      </c>
      <c r="E4125" s="43"/>
      <c r="F4125" s="230" t="s">
        <v>6440</v>
      </c>
      <c r="G4125" s="43"/>
      <c r="H4125" s="43"/>
      <c r="I4125" s="231"/>
      <c r="J4125" s="43"/>
      <c r="K4125" s="43"/>
      <c r="L4125" s="47"/>
      <c r="M4125" s="232"/>
      <c r="N4125" s="233"/>
      <c r="O4125" s="87"/>
      <c r="P4125" s="87"/>
      <c r="Q4125" s="87"/>
      <c r="R4125" s="87"/>
      <c r="S4125" s="87"/>
      <c r="T4125" s="88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T4125" s="20" t="s">
        <v>190</v>
      </c>
      <c r="AU4125" s="20" t="s">
        <v>80</v>
      </c>
    </row>
    <row r="4126" s="2" customFormat="1">
      <c r="A4126" s="41"/>
      <c r="B4126" s="42"/>
      <c r="C4126" s="43"/>
      <c r="D4126" s="236" t="s">
        <v>1132</v>
      </c>
      <c r="E4126" s="43"/>
      <c r="F4126" s="288" t="s">
        <v>6441</v>
      </c>
      <c r="G4126" s="43"/>
      <c r="H4126" s="43"/>
      <c r="I4126" s="231"/>
      <c r="J4126" s="43"/>
      <c r="K4126" s="43"/>
      <c r="L4126" s="47"/>
      <c r="M4126" s="232"/>
      <c r="N4126" s="233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1132</v>
      </c>
      <c r="AU4126" s="20" t="s">
        <v>80</v>
      </c>
    </row>
    <row r="4127" s="13" customFormat="1">
      <c r="A4127" s="13"/>
      <c r="B4127" s="234"/>
      <c r="C4127" s="235"/>
      <c r="D4127" s="236" t="s">
        <v>192</v>
      </c>
      <c r="E4127" s="237" t="s">
        <v>19</v>
      </c>
      <c r="F4127" s="238" t="s">
        <v>6442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192</v>
      </c>
      <c r="AU4127" s="244" t="s">
        <v>80</v>
      </c>
      <c r="AV4127" s="13" t="s">
        <v>78</v>
      </c>
      <c r="AW4127" s="13" t="s">
        <v>194</v>
      </c>
      <c r="AX4127" s="13" t="s">
        <v>71</v>
      </c>
      <c r="AY4127" s="244" t="s">
        <v>181</v>
      </c>
    </row>
    <row r="4128" s="13" customFormat="1">
      <c r="A4128" s="13"/>
      <c r="B4128" s="234"/>
      <c r="C4128" s="235"/>
      <c r="D4128" s="236" t="s">
        <v>192</v>
      </c>
      <c r="E4128" s="237" t="s">
        <v>19</v>
      </c>
      <c r="F4128" s="238" t="s">
        <v>204</v>
      </c>
      <c r="G4128" s="235"/>
      <c r="H4128" s="237" t="s">
        <v>19</v>
      </c>
      <c r="I4128" s="239"/>
      <c r="J4128" s="235"/>
      <c r="K4128" s="235"/>
      <c r="L4128" s="240"/>
      <c r="M4128" s="241"/>
      <c r="N4128" s="242"/>
      <c r="O4128" s="242"/>
      <c r="P4128" s="242"/>
      <c r="Q4128" s="242"/>
      <c r="R4128" s="242"/>
      <c r="S4128" s="242"/>
      <c r="T4128" s="24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44" t="s">
        <v>192</v>
      </c>
      <c r="AU4128" s="244" t="s">
        <v>80</v>
      </c>
      <c r="AV4128" s="13" t="s">
        <v>78</v>
      </c>
      <c r="AW4128" s="13" t="s">
        <v>194</v>
      </c>
      <c r="AX4128" s="13" t="s">
        <v>71</v>
      </c>
      <c r="AY4128" s="244" t="s">
        <v>181</v>
      </c>
    </row>
    <row r="4129" s="14" customFormat="1">
      <c r="A4129" s="14"/>
      <c r="B4129" s="245"/>
      <c r="C4129" s="246"/>
      <c r="D4129" s="236" t="s">
        <v>192</v>
      </c>
      <c r="E4129" s="247" t="s">
        <v>19</v>
      </c>
      <c r="F4129" s="248" t="s">
        <v>6443</v>
      </c>
      <c r="G4129" s="246"/>
      <c r="H4129" s="249">
        <v>165.40000000000001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192</v>
      </c>
      <c r="AU4129" s="255" t="s">
        <v>80</v>
      </c>
      <c r="AV4129" s="14" t="s">
        <v>80</v>
      </c>
      <c r="AW4129" s="14" t="s">
        <v>194</v>
      </c>
      <c r="AX4129" s="14" t="s">
        <v>71</v>
      </c>
      <c r="AY4129" s="255" t="s">
        <v>181</v>
      </c>
    </row>
    <row r="4130" s="14" customFormat="1">
      <c r="A4130" s="14"/>
      <c r="B4130" s="245"/>
      <c r="C4130" s="246"/>
      <c r="D4130" s="236" t="s">
        <v>192</v>
      </c>
      <c r="E4130" s="247" t="s">
        <v>19</v>
      </c>
      <c r="F4130" s="248" t="s">
        <v>6444</v>
      </c>
      <c r="G4130" s="246"/>
      <c r="H4130" s="249">
        <v>246.80000000000001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192</v>
      </c>
      <c r="AU4130" s="255" t="s">
        <v>80</v>
      </c>
      <c r="AV4130" s="14" t="s">
        <v>80</v>
      </c>
      <c r="AW4130" s="14" t="s">
        <v>194</v>
      </c>
      <c r="AX4130" s="14" t="s">
        <v>71</v>
      </c>
      <c r="AY4130" s="255" t="s">
        <v>181</v>
      </c>
    </row>
    <row r="4131" s="14" customFormat="1">
      <c r="A4131" s="14"/>
      <c r="B4131" s="245"/>
      <c r="C4131" s="246"/>
      <c r="D4131" s="236" t="s">
        <v>192</v>
      </c>
      <c r="E4131" s="247" t="s">
        <v>19</v>
      </c>
      <c r="F4131" s="248" t="s">
        <v>6445</v>
      </c>
      <c r="G4131" s="246"/>
      <c r="H4131" s="249">
        <v>135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192</v>
      </c>
      <c r="AU4131" s="255" t="s">
        <v>80</v>
      </c>
      <c r="AV4131" s="14" t="s">
        <v>80</v>
      </c>
      <c r="AW4131" s="14" t="s">
        <v>194</v>
      </c>
      <c r="AX4131" s="14" t="s">
        <v>71</v>
      </c>
      <c r="AY4131" s="255" t="s">
        <v>181</v>
      </c>
    </row>
    <row r="4132" s="14" customFormat="1">
      <c r="A4132" s="14"/>
      <c r="B4132" s="245"/>
      <c r="C4132" s="246"/>
      <c r="D4132" s="236" t="s">
        <v>192</v>
      </c>
      <c r="E4132" s="247" t="s">
        <v>19</v>
      </c>
      <c r="F4132" s="248" t="s">
        <v>6273</v>
      </c>
      <c r="G4132" s="246"/>
      <c r="H4132" s="249">
        <v>26.335000000000001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192</v>
      </c>
      <c r="AU4132" s="255" t="s">
        <v>80</v>
      </c>
      <c r="AV4132" s="14" t="s">
        <v>80</v>
      </c>
      <c r="AW4132" s="14" t="s">
        <v>194</v>
      </c>
      <c r="AX4132" s="14" t="s">
        <v>71</v>
      </c>
      <c r="AY4132" s="255" t="s">
        <v>181</v>
      </c>
    </row>
    <row r="4133" s="14" customFormat="1">
      <c r="A4133" s="14"/>
      <c r="B4133" s="245"/>
      <c r="C4133" s="246"/>
      <c r="D4133" s="236" t="s">
        <v>192</v>
      </c>
      <c r="E4133" s="247" t="s">
        <v>19</v>
      </c>
      <c r="F4133" s="248" t="s">
        <v>6274</v>
      </c>
      <c r="G4133" s="246"/>
      <c r="H4133" s="249">
        <v>22.609999999999999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192</v>
      </c>
      <c r="AU4133" s="255" t="s">
        <v>80</v>
      </c>
      <c r="AV4133" s="14" t="s">
        <v>80</v>
      </c>
      <c r="AW4133" s="14" t="s">
        <v>194</v>
      </c>
      <c r="AX4133" s="14" t="s">
        <v>71</v>
      </c>
      <c r="AY4133" s="255" t="s">
        <v>181</v>
      </c>
    </row>
    <row r="4134" s="14" customFormat="1">
      <c r="A4134" s="14"/>
      <c r="B4134" s="245"/>
      <c r="C4134" s="246"/>
      <c r="D4134" s="236" t="s">
        <v>192</v>
      </c>
      <c r="E4134" s="247" t="s">
        <v>19</v>
      </c>
      <c r="F4134" s="248" t="s">
        <v>6446</v>
      </c>
      <c r="G4134" s="246"/>
      <c r="H4134" s="249">
        <v>15.446</v>
      </c>
      <c r="I4134" s="250"/>
      <c r="J4134" s="246"/>
      <c r="K4134" s="246"/>
      <c r="L4134" s="251"/>
      <c r="M4134" s="252"/>
      <c r="N4134" s="253"/>
      <c r="O4134" s="253"/>
      <c r="P4134" s="253"/>
      <c r="Q4134" s="253"/>
      <c r="R4134" s="253"/>
      <c r="S4134" s="253"/>
      <c r="T4134" s="25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5" t="s">
        <v>192</v>
      </c>
      <c r="AU4134" s="255" t="s">
        <v>80</v>
      </c>
      <c r="AV4134" s="14" t="s">
        <v>80</v>
      </c>
      <c r="AW4134" s="14" t="s">
        <v>194</v>
      </c>
      <c r="AX4134" s="14" t="s">
        <v>71</v>
      </c>
      <c r="AY4134" s="255" t="s">
        <v>181</v>
      </c>
    </row>
    <row r="4135" s="15" customFormat="1">
      <c r="A4135" s="15"/>
      <c r="B4135" s="256"/>
      <c r="C4135" s="257"/>
      <c r="D4135" s="236" t="s">
        <v>192</v>
      </c>
      <c r="E4135" s="258" t="s">
        <v>19</v>
      </c>
      <c r="F4135" s="259" t="s">
        <v>214</v>
      </c>
      <c r="G4135" s="257"/>
      <c r="H4135" s="260">
        <v>611.59100000000012</v>
      </c>
      <c r="I4135" s="261"/>
      <c r="J4135" s="257"/>
      <c r="K4135" s="257"/>
      <c r="L4135" s="262"/>
      <c r="M4135" s="263"/>
      <c r="N4135" s="264"/>
      <c r="O4135" s="264"/>
      <c r="P4135" s="264"/>
      <c r="Q4135" s="264"/>
      <c r="R4135" s="264"/>
      <c r="S4135" s="264"/>
      <c r="T4135" s="26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T4135" s="266" t="s">
        <v>192</v>
      </c>
      <c r="AU4135" s="266" t="s">
        <v>80</v>
      </c>
      <c r="AV4135" s="15" t="s">
        <v>97</v>
      </c>
      <c r="AW4135" s="15" t="s">
        <v>194</v>
      </c>
      <c r="AX4135" s="15" t="s">
        <v>71</v>
      </c>
      <c r="AY4135" s="266" t="s">
        <v>181</v>
      </c>
    </row>
    <row r="4136" s="13" customFormat="1">
      <c r="A4136" s="13"/>
      <c r="B4136" s="234"/>
      <c r="C4136" s="235"/>
      <c r="D4136" s="236" t="s">
        <v>192</v>
      </c>
      <c r="E4136" s="237" t="s">
        <v>19</v>
      </c>
      <c r="F4136" s="238" t="s">
        <v>215</v>
      </c>
      <c r="G4136" s="235"/>
      <c r="H4136" s="237" t="s">
        <v>19</v>
      </c>
      <c r="I4136" s="239"/>
      <c r="J4136" s="235"/>
      <c r="K4136" s="235"/>
      <c r="L4136" s="240"/>
      <c r="M4136" s="241"/>
      <c r="N4136" s="242"/>
      <c r="O4136" s="242"/>
      <c r="P4136" s="242"/>
      <c r="Q4136" s="242"/>
      <c r="R4136" s="242"/>
      <c r="S4136" s="242"/>
      <c r="T4136" s="24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T4136" s="244" t="s">
        <v>192</v>
      </c>
      <c r="AU4136" s="244" t="s">
        <v>80</v>
      </c>
      <c r="AV4136" s="13" t="s">
        <v>78</v>
      </c>
      <c r="AW4136" s="13" t="s">
        <v>194</v>
      </c>
      <c r="AX4136" s="13" t="s">
        <v>71</v>
      </c>
      <c r="AY4136" s="244" t="s">
        <v>181</v>
      </c>
    </row>
    <row r="4137" s="14" customFormat="1">
      <c r="A4137" s="14"/>
      <c r="B4137" s="245"/>
      <c r="C4137" s="246"/>
      <c r="D4137" s="236" t="s">
        <v>192</v>
      </c>
      <c r="E4137" s="247" t="s">
        <v>19</v>
      </c>
      <c r="F4137" s="248" t="s">
        <v>6447</v>
      </c>
      <c r="G4137" s="246"/>
      <c r="H4137" s="249">
        <v>104.19999999999999</v>
      </c>
      <c r="I4137" s="250"/>
      <c r="J4137" s="246"/>
      <c r="K4137" s="246"/>
      <c r="L4137" s="251"/>
      <c r="M4137" s="252"/>
      <c r="N4137" s="253"/>
      <c r="O4137" s="253"/>
      <c r="P4137" s="253"/>
      <c r="Q4137" s="253"/>
      <c r="R4137" s="253"/>
      <c r="S4137" s="253"/>
      <c r="T4137" s="25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T4137" s="255" t="s">
        <v>192</v>
      </c>
      <c r="AU4137" s="255" t="s">
        <v>80</v>
      </c>
      <c r="AV4137" s="14" t="s">
        <v>80</v>
      </c>
      <c r="AW4137" s="14" t="s">
        <v>194</v>
      </c>
      <c r="AX4137" s="14" t="s">
        <v>71</v>
      </c>
      <c r="AY4137" s="255" t="s">
        <v>181</v>
      </c>
    </row>
    <row r="4138" s="15" customFormat="1">
      <c r="A4138" s="15"/>
      <c r="B4138" s="256"/>
      <c r="C4138" s="257"/>
      <c r="D4138" s="236" t="s">
        <v>192</v>
      </c>
      <c r="E4138" s="258" t="s">
        <v>19</v>
      </c>
      <c r="F4138" s="259" t="s">
        <v>214</v>
      </c>
      <c r="G4138" s="257"/>
      <c r="H4138" s="260">
        <v>104.19999999999999</v>
      </c>
      <c r="I4138" s="261"/>
      <c r="J4138" s="257"/>
      <c r="K4138" s="257"/>
      <c r="L4138" s="262"/>
      <c r="M4138" s="263"/>
      <c r="N4138" s="264"/>
      <c r="O4138" s="264"/>
      <c r="P4138" s="264"/>
      <c r="Q4138" s="264"/>
      <c r="R4138" s="264"/>
      <c r="S4138" s="264"/>
      <c r="T4138" s="26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T4138" s="266" t="s">
        <v>192</v>
      </c>
      <c r="AU4138" s="266" t="s">
        <v>80</v>
      </c>
      <c r="AV4138" s="15" t="s">
        <v>97</v>
      </c>
      <c r="AW4138" s="15" t="s">
        <v>194</v>
      </c>
      <c r="AX4138" s="15" t="s">
        <v>71</v>
      </c>
      <c r="AY4138" s="266" t="s">
        <v>181</v>
      </c>
    </row>
    <row r="4139" s="16" customFormat="1">
      <c r="A4139" s="16"/>
      <c r="B4139" s="267"/>
      <c r="C4139" s="268"/>
      <c r="D4139" s="236" t="s">
        <v>192</v>
      </c>
      <c r="E4139" s="269" t="s">
        <v>19</v>
      </c>
      <c r="F4139" s="270" t="s">
        <v>220</v>
      </c>
      <c r="G4139" s="268"/>
      <c r="H4139" s="271">
        <v>715.79100000000017</v>
      </c>
      <c r="I4139" s="272"/>
      <c r="J4139" s="268"/>
      <c r="K4139" s="268"/>
      <c r="L4139" s="273"/>
      <c r="M4139" s="274"/>
      <c r="N4139" s="275"/>
      <c r="O4139" s="275"/>
      <c r="P4139" s="275"/>
      <c r="Q4139" s="275"/>
      <c r="R4139" s="275"/>
      <c r="S4139" s="275"/>
      <c r="T4139" s="27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T4139" s="277" t="s">
        <v>192</v>
      </c>
      <c r="AU4139" s="277" t="s">
        <v>80</v>
      </c>
      <c r="AV4139" s="16" t="s">
        <v>188</v>
      </c>
      <c r="AW4139" s="16" t="s">
        <v>194</v>
      </c>
      <c r="AX4139" s="16" t="s">
        <v>78</v>
      </c>
      <c r="AY4139" s="277" t="s">
        <v>181</v>
      </c>
    </row>
    <row r="4140" s="14" customFormat="1">
      <c r="A4140" s="14"/>
      <c r="B4140" s="245"/>
      <c r="C4140" s="246"/>
      <c r="D4140" s="236" t="s">
        <v>192</v>
      </c>
      <c r="E4140" s="246"/>
      <c r="F4140" s="248" t="s">
        <v>6448</v>
      </c>
      <c r="G4140" s="246"/>
      <c r="H4140" s="249">
        <v>1431.5820000000001</v>
      </c>
      <c r="I4140" s="250"/>
      <c r="J4140" s="246"/>
      <c r="K4140" s="246"/>
      <c r="L4140" s="251"/>
      <c r="M4140" s="252"/>
      <c r="N4140" s="253"/>
      <c r="O4140" s="253"/>
      <c r="P4140" s="253"/>
      <c r="Q4140" s="253"/>
      <c r="R4140" s="253"/>
      <c r="S4140" s="253"/>
      <c r="T4140" s="25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55" t="s">
        <v>192</v>
      </c>
      <c r="AU4140" s="255" t="s">
        <v>80</v>
      </c>
      <c r="AV4140" s="14" t="s">
        <v>80</v>
      </c>
      <c r="AW4140" s="14" t="s">
        <v>4</v>
      </c>
      <c r="AX4140" s="14" t="s">
        <v>78</v>
      </c>
      <c r="AY4140" s="255" t="s">
        <v>181</v>
      </c>
    </row>
    <row r="4141" s="2" customFormat="1" ht="44.25" customHeight="1">
      <c r="A4141" s="41"/>
      <c r="B4141" s="42"/>
      <c r="C4141" s="216" t="s">
        <v>6449</v>
      </c>
      <c r="D4141" s="216" t="s">
        <v>183</v>
      </c>
      <c r="E4141" s="217" t="s">
        <v>6450</v>
      </c>
      <c r="F4141" s="218" t="s">
        <v>6451</v>
      </c>
      <c r="G4141" s="219" t="s">
        <v>283</v>
      </c>
      <c r="H4141" s="220">
        <v>715.79100000000005</v>
      </c>
      <c r="I4141" s="221"/>
      <c r="J4141" s="222">
        <f>ROUND(I4141*H4141,2)</f>
        <v>0</v>
      </c>
      <c r="K4141" s="218" t="s">
        <v>187</v>
      </c>
      <c r="L4141" s="47"/>
      <c r="M4141" s="223" t="s">
        <v>19</v>
      </c>
      <c r="N4141" s="224" t="s">
        <v>42</v>
      </c>
      <c r="O4141" s="87"/>
      <c r="P4141" s="225">
        <f>O4141*H4141</f>
        <v>0</v>
      </c>
      <c r="Q4141" s="225">
        <v>1.0000000000000001E-05</v>
      </c>
      <c r="R4141" s="225">
        <f>Q4141*H4141</f>
        <v>0.0071579100000000008</v>
      </c>
      <c r="S4141" s="225">
        <v>0</v>
      </c>
      <c r="T4141" s="226">
        <f>S4141*H4141</f>
        <v>0</v>
      </c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R4141" s="227" t="s">
        <v>308</v>
      </c>
      <c r="AT4141" s="227" t="s">
        <v>183</v>
      </c>
      <c r="AU4141" s="227" t="s">
        <v>80</v>
      </c>
      <c r="AY4141" s="20" t="s">
        <v>181</v>
      </c>
      <c r="BE4141" s="228">
        <f>IF(N4141="základní",J4141,0)</f>
        <v>0</v>
      </c>
      <c r="BF4141" s="228">
        <f>IF(N4141="snížená",J4141,0)</f>
        <v>0</v>
      </c>
      <c r="BG4141" s="228">
        <f>IF(N4141="zákl. přenesená",J4141,0)</f>
        <v>0</v>
      </c>
      <c r="BH4141" s="228">
        <f>IF(N4141="sníž. přenesená",J4141,0)</f>
        <v>0</v>
      </c>
      <c r="BI4141" s="228">
        <f>IF(N4141="nulová",J4141,0)</f>
        <v>0</v>
      </c>
      <c r="BJ4141" s="20" t="s">
        <v>78</v>
      </c>
      <c r="BK4141" s="228">
        <f>ROUND(I4141*H4141,2)</f>
        <v>0</v>
      </c>
      <c r="BL4141" s="20" t="s">
        <v>308</v>
      </c>
      <c r="BM4141" s="227" t="s">
        <v>6452</v>
      </c>
    </row>
    <row r="4142" s="2" customFormat="1">
      <c r="A4142" s="41"/>
      <c r="B4142" s="42"/>
      <c r="C4142" s="43"/>
      <c r="D4142" s="229" t="s">
        <v>190</v>
      </c>
      <c r="E4142" s="43"/>
      <c r="F4142" s="230" t="s">
        <v>6453</v>
      </c>
      <c r="G4142" s="43"/>
      <c r="H4142" s="43"/>
      <c r="I4142" s="231"/>
      <c r="J4142" s="43"/>
      <c r="K4142" s="43"/>
      <c r="L4142" s="47"/>
      <c r="M4142" s="232"/>
      <c r="N4142" s="233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190</v>
      </c>
      <c r="AU4142" s="20" t="s">
        <v>80</v>
      </c>
    </row>
    <row r="4143" s="13" customFormat="1">
      <c r="A4143" s="13"/>
      <c r="B4143" s="234"/>
      <c r="C4143" s="235"/>
      <c r="D4143" s="236" t="s">
        <v>192</v>
      </c>
      <c r="E4143" s="237" t="s">
        <v>19</v>
      </c>
      <c r="F4143" s="238" t="s">
        <v>6442</v>
      </c>
      <c r="G4143" s="235"/>
      <c r="H4143" s="237" t="s">
        <v>19</v>
      </c>
      <c r="I4143" s="239"/>
      <c r="J4143" s="235"/>
      <c r="K4143" s="235"/>
      <c r="L4143" s="240"/>
      <c r="M4143" s="241"/>
      <c r="N4143" s="242"/>
      <c r="O4143" s="242"/>
      <c r="P4143" s="242"/>
      <c r="Q4143" s="242"/>
      <c r="R4143" s="242"/>
      <c r="S4143" s="242"/>
      <c r="T4143" s="24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T4143" s="244" t="s">
        <v>192</v>
      </c>
      <c r="AU4143" s="244" t="s">
        <v>80</v>
      </c>
      <c r="AV4143" s="13" t="s">
        <v>78</v>
      </c>
      <c r="AW4143" s="13" t="s">
        <v>194</v>
      </c>
      <c r="AX4143" s="13" t="s">
        <v>71</v>
      </c>
      <c r="AY4143" s="244" t="s">
        <v>181</v>
      </c>
    </row>
    <row r="4144" s="13" customFormat="1">
      <c r="A4144" s="13"/>
      <c r="B4144" s="234"/>
      <c r="C4144" s="235"/>
      <c r="D4144" s="236" t="s">
        <v>192</v>
      </c>
      <c r="E4144" s="237" t="s">
        <v>19</v>
      </c>
      <c r="F4144" s="238" t="s">
        <v>204</v>
      </c>
      <c r="G4144" s="235"/>
      <c r="H4144" s="237" t="s">
        <v>19</v>
      </c>
      <c r="I4144" s="239"/>
      <c r="J4144" s="235"/>
      <c r="K4144" s="235"/>
      <c r="L4144" s="240"/>
      <c r="M4144" s="241"/>
      <c r="N4144" s="242"/>
      <c r="O4144" s="242"/>
      <c r="P4144" s="242"/>
      <c r="Q4144" s="242"/>
      <c r="R4144" s="242"/>
      <c r="S4144" s="242"/>
      <c r="T4144" s="24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T4144" s="244" t="s">
        <v>192</v>
      </c>
      <c r="AU4144" s="244" t="s">
        <v>80</v>
      </c>
      <c r="AV4144" s="13" t="s">
        <v>78</v>
      </c>
      <c r="AW4144" s="13" t="s">
        <v>194</v>
      </c>
      <c r="AX4144" s="13" t="s">
        <v>71</v>
      </c>
      <c r="AY4144" s="244" t="s">
        <v>181</v>
      </c>
    </row>
    <row r="4145" s="14" customFormat="1">
      <c r="A4145" s="14"/>
      <c r="B4145" s="245"/>
      <c r="C4145" s="246"/>
      <c r="D4145" s="236" t="s">
        <v>192</v>
      </c>
      <c r="E4145" s="247" t="s">
        <v>19</v>
      </c>
      <c r="F4145" s="248" t="s">
        <v>6443</v>
      </c>
      <c r="G4145" s="246"/>
      <c r="H4145" s="249">
        <v>165.40000000000001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192</v>
      </c>
      <c r="AU4145" s="255" t="s">
        <v>80</v>
      </c>
      <c r="AV4145" s="14" t="s">
        <v>80</v>
      </c>
      <c r="AW4145" s="14" t="s">
        <v>194</v>
      </c>
      <c r="AX4145" s="14" t="s">
        <v>71</v>
      </c>
      <c r="AY4145" s="255" t="s">
        <v>181</v>
      </c>
    </row>
    <row r="4146" s="14" customFormat="1">
      <c r="A4146" s="14"/>
      <c r="B4146" s="245"/>
      <c r="C4146" s="246"/>
      <c r="D4146" s="236" t="s">
        <v>192</v>
      </c>
      <c r="E4146" s="247" t="s">
        <v>19</v>
      </c>
      <c r="F4146" s="248" t="s">
        <v>6444</v>
      </c>
      <c r="G4146" s="246"/>
      <c r="H4146" s="249">
        <v>246.80000000000001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192</v>
      </c>
      <c r="AU4146" s="255" t="s">
        <v>80</v>
      </c>
      <c r="AV4146" s="14" t="s">
        <v>80</v>
      </c>
      <c r="AW4146" s="14" t="s">
        <v>194</v>
      </c>
      <c r="AX4146" s="14" t="s">
        <v>71</v>
      </c>
      <c r="AY4146" s="255" t="s">
        <v>181</v>
      </c>
    </row>
    <row r="4147" s="14" customFormat="1">
      <c r="A4147" s="14"/>
      <c r="B4147" s="245"/>
      <c r="C4147" s="246"/>
      <c r="D4147" s="236" t="s">
        <v>192</v>
      </c>
      <c r="E4147" s="247" t="s">
        <v>19</v>
      </c>
      <c r="F4147" s="248" t="s">
        <v>6445</v>
      </c>
      <c r="G4147" s="246"/>
      <c r="H4147" s="249">
        <v>135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192</v>
      </c>
      <c r="AU4147" s="255" t="s">
        <v>80</v>
      </c>
      <c r="AV4147" s="14" t="s">
        <v>80</v>
      </c>
      <c r="AW4147" s="14" t="s">
        <v>194</v>
      </c>
      <c r="AX4147" s="14" t="s">
        <v>71</v>
      </c>
      <c r="AY4147" s="255" t="s">
        <v>181</v>
      </c>
    </row>
    <row r="4148" s="14" customFormat="1">
      <c r="A4148" s="14"/>
      <c r="B4148" s="245"/>
      <c r="C4148" s="246"/>
      <c r="D4148" s="236" t="s">
        <v>192</v>
      </c>
      <c r="E4148" s="247" t="s">
        <v>19</v>
      </c>
      <c r="F4148" s="248" t="s">
        <v>6273</v>
      </c>
      <c r="G4148" s="246"/>
      <c r="H4148" s="249">
        <v>26.335000000000001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192</v>
      </c>
      <c r="AU4148" s="255" t="s">
        <v>80</v>
      </c>
      <c r="AV4148" s="14" t="s">
        <v>80</v>
      </c>
      <c r="AW4148" s="14" t="s">
        <v>194</v>
      </c>
      <c r="AX4148" s="14" t="s">
        <v>71</v>
      </c>
      <c r="AY4148" s="255" t="s">
        <v>181</v>
      </c>
    </row>
    <row r="4149" s="14" customFormat="1">
      <c r="A4149" s="14"/>
      <c r="B4149" s="245"/>
      <c r="C4149" s="246"/>
      <c r="D4149" s="236" t="s">
        <v>192</v>
      </c>
      <c r="E4149" s="247" t="s">
        <v>19</v>
      </c>
      <c r="F4149" s="248" t="s">
        <v>6274</v>
      </c>
      <c r="G4149" s="246"/>
      <c r="H4149" s="249">
        <v>22.609999999999999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192</v>
      </c>
      <c r="AU4149" s="255" t="s">
        <v>80</v>
      </c>
      <c r="AV4149" s="14" t="s">
        <v>80</v>
      </c>
      <c r="AW4149" s="14" t="s">
        <v>194</v>
      </c>
      <c r="AX4149" s="14" t="s">
        <v>71</v>
      </c>
      <c r="AY4149" s="255" t="s">
        <v>181</v>
      </c>
    </row>
    <row r="4150" s="14" customFormat="1">
      <c r="A4150" s="14"/>
      <c r="B4150" s="245"/>
      <c r="C4150" s="246"/>
      <c r="D4150" s="236" t="s">
        <v>192</v>
      </c>
      <c r="E4150" s="247" t="s">
        <v>19</v>
      </c>
      <c r="F4150" s="248" t="s">
        <v>6446</v>
      </c>
      <c r="G4150" s="246"/>
      <c r="H4150" s="249">
        <v>15.446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192</v>
      </c>
      <c r="AU4150" s="255" t="s">
        <v>80</v>
      </c>
      <c r="AV4150" s="14" t="s">
        <v>80</v>
      </c>
      <c r="AW4150" s="14" t="s">
        <v>194</v>
      </c>
      <c r="AX4150" s="14" t="s">
        <v>71</v>
      </c>
      <c r="AY4150" s="255" t="s">
        <v>181</v>
      </c>
    </row>
    <row r="4151" s="13" customFormat="1">
      <c r="A4151" s="13"/>
      <c r="B4151" s="234"/>
      <c r="C4151" s="235"/>
      <c r="D4151" s="236" t="s">
        <v>192</v>
      </c>
      <c r="E4151" s="237" t="s">
        <v>19</v>
      </c>
      <c r="F4151" s="238" t="s">
        <v>215</v>
      </c>
      <c r="G4151" s="235"/>
      <c r="H4151" s="237" t="s">
        <v>19</v>
      </c>
      <c r="I4151" s="239"/>
      <c r="J4151" s="235"/>
      <c r="K4151" s="235"/>
      <c r="L4151" s="240"/>
      <c r="M4151" s="241"/>
      <c r="N4151" s="242"/>
      <c r="O4151" s="242"/>
      <c r="P4151" s="242"/>
      <c r="Q4151" s="242"/>
      <c r="R4151" s="242"/>
      <c r="S4151" s="242"/>
      <c r="T4151" s="24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T4151" s="244" t="s">
        <v>192</v>
      </c>
      <c r="AU4151" s="244" t="s">
        <v>80</v>
      </c>
      <c r="AV4151" s="13" t="s">
        <v>78</v>
      </c>
      <c r="AW4151" s="13" t="s">
        <v>194</v>
      </c>
      <c r="AX4151" s="13" t="s">
        <v>71</v>
      </c>
      <c r="AY4151" s="244" t="s">
        <v>181</v>
      </c>
    </row>
    <row r="4152" s="14" customFormat="1">
      <c r="A4152" s="14"/>
      <c r="B4152" s="245"/>
      <c r="C4152" s="246"/>
      <c r="D4152" s="236" t="s">
        <v>192</v>
      </c>
      <c r="E4152" s="247" t="s">
        <v>19</v>
      </c>
      <c r="F4152" s="248" t="s">
        <v>6447</v>
      </c>
      <c r="G4152" s="246"/>
      <c r="H4152" s="249">
        <v>104.19999999999999</v>
      </c>
      <c r="I4152" s="250"/>
      <c r="J4152" s="246"/>
      <c r="K4152" s="246"/>
      <c r="L4152" s="251"/>
      <c r="M4152" s="252"/>
      <c r="N4152" s="253"/>
      <c r="O4152" s="253"/>
      <c r="P4152" s="253"/>
      <c r="Q4152" s="253"/>
      <c r="R4152" s="253"/>
      <c r="S4152" s="253"/>
      <c r="T4152" s="25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T4152" s="255" t="s">
        <v>192</v>
      </c>
      <c r="AU4152" s="255" t="s">
        <v>80</v>
      </c>
      <c r="AV4152" s="14" t="s">
        <v>80</v>
      </c>
      <c r="AW4152" s="14" t="s">
        <v>194</v>
      </c>
      <c r="AX4152" s="14" t="s">
        <v>71</v>
      </c>
      <c r="AY4152" s="255" t="s">
        <v>181</v>
      </c>
    </row>
    <row r="4153" s="2" customFormat="1" ht="24.15" customHeight="1">
      <c r="A4153" s="41"/>
      <c r="B4153" s="42"/>
      <c r="C4153" s="216" t="s">
        <v>6454</v>
      </c>
      <c r="D4153" s="216" t="s">
        <v>183</v>
      </c>
      <c r="E4153" s="217" t="s">
        <v>6455</v>
      </c>
      <c r="F4153" s="218" t="s">
        <v>6456</v>
      </c>
      <c r="G4153" s="219" t="s">
        <v>283</v>
      </c>
      <c r="H4153" s="220">
        <v>1623.2739999999999</v>
      </c>
      <c r="I4153" s="221"/>
      <c r="J4153" s="222">
        <f>ROUND(I4153*H4153,2)</f>
        <v>0</v>
      </c>
      <c r="K4153" s="218" t="s">
        <v>187</v>
      </c>
      <c r="L4153" s="47"/>
      <c r="M4153" s="223" t="s">
        <v>19</v>
      </c>
      <c r="N4153" s="224" t="s">
        <v>42</v>
      </c>
      <c r="O4153" s="87"/>
      <c r="P4153" s="225">
        <f>O4153*H4153</f>
        <v>0</v>
      </c>
      <c r="Q4153" s="225">
        <v>0</v>
      </c>
      <c r="R4153" s="225">
        <f>Q4153*H4153</f>
        <v>0</v>
      </c>
      <c r="S4153" s="225">
        <v>0</v>
      </c>
      <c r="T4153" s="226">
        <f>S4153*H4153</f>
        <v>0</v>
      </c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R4153" s="227" t="s">
        <v>308</v>
      </c>
      <c r="AT4153" s="227" t="s">
        <v>183</v>
      </c>
      <c r="AU4153" s="227" t="s">
        <v>80</v>
      </c>
      <c r="AY4153" s="20" t="s">
        <v>181</v>
      </c>
      <c r="BE4153" s="228">
        <f>IF(N4153="základní",J4153,0)</f>
        <v>0</v>
      </c>
      <c r="BF4153" s="228">
        <f>IF(N4153="snížená",J4153,0)</f>
        <v>0</v>
      </c>
      <c r="BG4153" s="228">
        <f>IF(N4153="zákl. přenesená",J4153,0)</f>
        <v>0</v>
      </c>
      <c r="BH4153" s="228">
        <f>IF(N4153="sníž. přenesená",J4153,0)</f>
        <v>0</v>
      </c>
      <c r="BI4153" s="228">
        <f>IF(N4153="nulová",J4153,0)</f>
        <v>0</v>
      </c>
      <c r="BJ4153" s="20" t="s">
        <v>78</v>
      </c>
      <c r="BK4153" s="228">
        <f>ROUND(I4153*H4153,2)</f>
        <v>0</v>
      </c>
      <c r="BL4153" s="20" t="s">
        <v>308</v>
      </c>
      <c r="BM4153" s="227" t="s">
        <v>6457</v>
      </c>
    </row>
    <row r="4154" s="2" customFormat="1">
      <c r="A4154" s="41"/>
      <c r="B4154" s="42"/>
      <c r="C4154" s="43"/>
      <c r="D4154" s="229" t="s">
        <v>190</v>
      </c>
      <c r="E4154" s="43"/>
      <c r="F4154" s="230" t="s">
        <v>6458</v>
      </c>
      <c r="G4154" s="43"/>
      <c r="H4154" s="43"/>
      <c r="I4154" s="231"/>
      <c r="J4154" s="43"/>
      <c r="K4154" s="43"/>
      <c r="L4154" s="47"/>
      <c r="M4154" s="232"/>
      <c r="N4154" s="233"/>
      <c r="O4154" s="87"/>
      <c r="P4154" s="87"/>
      <c r="Q4154" s="87"/>
      <c r="R4154" s="87"/>
      <c r="S4154" s="87"/>
      <c r="T4154" s="88"/>
      <c r="U4154" s="41"/>
      <c r="V4154" s="41"/>
      <c r="W4154" s="41"/>
      <c r="X4154" s="41"/>
      <c r="Y4154" s="41"/>
      <c r="Z4154" s="41"/>
      <c r="AA4154" s="41"/>
      <c r="AB4154" s="41"/>
      <c r="AC4154" s="41"/>
      <c r="AD4154" s="41"/>
      <c r="AE4154" s="41"/>
      <c r="AT4154" s="20" t="s">
        <v>190</v>
      </c>
      <c r="AU4154" s="20" t="s">
        <v>80</v>
      </c>
    </row>
    <row r="4155" s="14" customFormat="1">
      <c r="A4155" s="14"/>
      <c r="B4155" s="245"/>
      <c r="C4155" s="246"/>
      <c r="D4155" s="236" t="s">
        <v>192</v>
      </c>
      <c r="E4155" s="247" t="s">
        <v>19</v>
      </c>
      <c r="F4155" s="248" t="s">
        <v>6459</v>
      </c>
      <c r="G4155" s="246"/>
      <c r="H4155" s="249">
        <v>1623.2739999999999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192</v>
      </c>
      <c r="AU4155" s="255" t="s">
        <v>80</v>
      </c>
      <c r="AV4155" s="14" t="s">
        <v>80</v>
      </c>
      <c r="AW4155" s="14" t="s">
        <v>194</v>
      </c>
      <c r="AX4155" s="14" t="s">
        <v>71</v>
      </c>
      <c r="AY4155" s="255" t="s">
        <v>181</v>
      </c>
    </row>
    <row r="4156" s="2" customFormat="1" ht="24.15" customHeight="1">
      <c r="A4156" s="41"/>
      <c r="B4156" s="42"/>
      <c r="C4156" s="216" t="s">
        <v>6460</v>
      </c>
      <c r="D4156" s="216" t="s">
        <v>183</v>
      </c>
      <c r="E4156" s="217" t="s">
        <v>6461</v>
      </c>
      <c r="F4156" s="218" t="s">
        <v>6462</v>
      </c>
      <c r="G4156" s="219" t="s">
        <v>283</v>
      </c>
      <c r="H4156" s="220">
        <v>1431.5820000000001</v>
      </c>
      <c r="I4156" s="221"/>
      <c r="J4156" s="222">
        <f>ROUND(I4156*H4156,2)</f>
        <v>0</v>
      </c>
      <c r="K4156" s="218" t="s">
        <v>187</v>
      </c>
      <c r="L4156" s="47"/>
      <c r="M4156" s="223" t="s">
        <v>19</v>
      </c>
      <c r="N4156" s="224" t="s">
        <v>42</v>
      </c>
      <c r="O4156" s="87"/>
      <c r="P4156" s="225">
        <f>O4156*H4156</f>
        <v>0</v>
      </c>
      <c r="Q4156" s="225">
        <v>0.00025999999999999998</v>
      </c>
      <c r="R4156" s="225">
        <f>Q4156*H4156</f>
        <v>0.37221132000000001</v>
      </c>
      <c r="S4156" s="225">
        <v>0</v>
      </c>
      <c r="T4156" s="226">
        <f>S4156*H4156</f>
        <v>0</v>
      </c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R4156" s="227" t="s">
        <v>308</v>
      </c>
      <c r="AT4156" s="227" t="s">
        <v>183</v>
      </c>
      <c r="AU4156" s="227" t="s">
        <v>80</v>
      </c>
      <c r="AY4156" s="20" t="s">
        <v>181</v>
      </c>
      <c r="BE4156" s="228">
        <f>IF(N4156="základní",J4156,0)</f>
        <v>0</v>
      </c>
      <c r="BF4156" s="228">
        <f>IF(N4156="snížená",J4156,0)</f>
        <v>0</v>
      </c>
      <c r="BG4156" s="228">
        <f>IF(N4156="zákl. přenesená",J4156,0)</f>
        <v>0</v>
      </c>
      <c r="BH4156" s="228">
        <f>IF(N4156="sníž. přenesená",J4156,0)</f>
        <v>0</v>
      </c>
      <c r="BI4156" s="228">
        <f>IF(N4156="nulová",J4156,0)</f>
        <v>0</v>
      </c>
      <c r="BJ4156" s="20" t="s">
        <v>78</v>
      </c>
      <c r="BK4156" s="228">
        <f>ROUND(I4156*H4156,2)</f>
        <v>0</v>
      </c>
      <c r="BL4156" s="20" t="s">
        <v>308</v>
      </c>
      <c r="BM4156" s="227" t="s">
        <v>6463</v>
      </c>
    </row>
    <row r="4157" s="2" customFormat="1">
      <c r="A4157" s="41"/>
      <c r="B4157" s="42"/>
      <c r="C4157" s="43"/>
      <c r="D4157" s="229" t="s">
        <v>190</v>
      </c>
      <c r="E4157" s="43"/>
      <c r="F4157" s="230" t="s">
        <v>6464</v>
      </c>
      <c r="G4157" s="43"/>
      <c r="H4157" s="43"/>
      <c r="I4157" s="231"/>
      <c r="J4157" s="43"/>
      <c r="K4157" s="43"/>
      <c r="L4157" s="47"/>
      <c r="M4157" s="232"/>
      <c r="N4157" s="233"/>
      <c r="O4157" s="87"/>
      <c r="P4157" s="87"/>
      <c r="Q4157" s="87"/>
      <c r="R4157" s="87"/>
      <c r="S4157" s="87"/>
      <c r="T4157" s="88"/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T4157" s="20" t="s">
        <v>190</v>
      </c>
      <c r="AU4157" s="20" t="s">
        <v>80</v>
      </c>
    </row>
    <row r="4158" s="2" customFormat="1">
      <c r="A4158" s="41"/>
      <c r="B4158" s="42"/>
      <c r="C4158" s="43"/>
      <c r="D4158" s="236" t="s">
        <v>1132</v>
      </c>
      <c r="E4158" s="43"/>
      <c r="F4158" s="288" t="s">
        <v>6411</v>
      </c>
      <c r="G4158" s="43"/>
      <c r="H4158" s="43"/>
      <c r="I4158" s="231"/>
      <c r="J4158" s="43"/>
      <c r="K4158" s="43"/>
      <c r="L4158" s="47"/>
      <c r="M4158" s="232"/>
      <c r="N4158" s="233"/>
      <c r="O4158" s="87"/>
      <c r="P4158" s="87"/>
      <c r="Q4158" s="87"/>
      <c r="R4158" s="87"/>
      <c r="S4158" s="87"/>
      <c r="T4158" s="88"/>
      <c r="U4158" s="41"/>
      <c r="V4158" s="41"/>
      <c r="W4158" s="41"/>
      <c r="X4158" s="41"/>
      <c r="Y4158" s="41"/>
      <c r="Z4158" s="41"/>
      <c r="AA4158" s="41"/>
      <c r="AB4158" s="41"/>
      <c r="AC4158" s="41"/>
      <c r="AD4158" s="41"/>
      <c r="AE4158" s="41"/>
      <c r="AT4158" s="20" t="s">
        <v>1132</v>
      </c>
      <c r="AU4158" s="20" t="s">
        <v>80</v>
      </c>
    </row>
    <row r="4159" s="14" customFormat="1">
      <c r="A4159" s="14"/>
      <c r="B4159" s="245"/>
      <c r="C4159" s="246"/>
      <c r="D4159" s="236" t="s">
        <v>192</v>
      </c>
      <c r="E4159" s="247" t="s">
        <v>19</v>
      </c>
      <c r="F4159" s="248" t="s">
        <v>6465</v>
      </c>
      <c r="G4159" s="246"/>
      <c r="H4159" s="249">
        <v>165.40000000000001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192</v>
      </c>
      <c r="AU4159" s="255" t="s">
        <v>80</v>
      </c>
      <c r="AV4159" s="14" t="s">
        <v>80</v>
      </c>
      <c r="AW4159" s="14" t="s">
        <v>194</v>
      </c>
      <c r="AX4159" s="14" t="s">
        <v>71</v>
      </c>
      <c r="AY4159" s="255" t="s">
        <v>181</v>
      </c>
    </row>
    <row r="4160" s="14" customFormat="1">
      <c r="A4160" s="14"/>
      <c r="B4160" s="245"/>
      <c r="C4160" s="246"/>
      <c r="D4160" s="236" t="s">
        <v>192</v>
      </c>
      <c r="E4160" s="247" t="s">
        <v>19</v>
      </c>
      <c r="F4160" s="248" t="s">
        <v>6466</v>
      </c>
      <c r="G4160" s="246"/>
      <c r="H4160" s="249">
        <v>246.80000000000001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192</v>
      </c>
      <c r="AU4160" s="255" t="s">
        <v>80</v>
      </c>
      <c r="AV4160" s="14" t="s">
        <v>80</v>
      </c>
      <c r="AW4160" s="14" t="s">
        <v>194</v>
      </c>
      <c r="AX4160" s="14" t="s">
        <v>71</v>
      </c>
      <c r="AY4160" s="255" t="s">
        <v>181</v>
      </c>
    </row>
    <row r="4161" s="14" customFormat="1">
      <c r="A4161" s="14"/>
      <c r="B4161" s="245"/>
      <c r="C4161" s="246"/>
      <c r="D4161" s="236" t="s">
        <v>192</v>
      </c>
      <c r="E4161" s="247" t="s">
        <v>19</v>
      </c>
      <c r="F4161" s="248" t="s">
        <v>6467</v>
      </c>
      <c r="G4161" s="246"/>
      <c r="H4161" s="249">
        <v>135</v>
      </c>
      <c r="I4161" s="250"/>
      <c r="J4161" s="246"/>
      <c r="K4161" s="246"/>
      <c r="L4161" s="251"/>
      <c r="M4161" s="252"/>
      <c r="N4161" s="253"/>
      <c r="O4161" s="253"/>
      <c r="P4161" s="253"/>
      <c r="Q4161" s="253"/>
      <c r="R4161" s="253"/>
      <c r="S4161" s="253"/>
      <c r="T4161" s="25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55" t="s">
        <v>192</v>
      </c>
      <c r="AU4161" s="255" t="s">
        <v>80</v>
      </c>
      <c r="AV4161" s="14" t="s">
        <v>80</v>
      </c>
      <c r="AW4161" s="14" t="s">
        <v>194</v>
      </c>
      <c r="AX4161" s="14" t="s">
        <v>71</v>
      </c>
      <c r="AY4161" s="255" t="s">
        <v>181</v>
      </c>
    </row>
    <row r="4162" s="14" customFormat="1">
      <c r="A4162" s="14"/>
      <c r="B4162" s="245"/>
      <c r="C4162" s="246"/>
      <c r="D4162" s="236" t="s">
        <v>192</v>
      </c>
      <c r="E4162" s="247" t="s">
        <v>19</v>
      </c>
      <c r="F4162" s="248" t="s">
        <v>6273</v>
      </c>
      <c r="G4162" s="246"/>
      <c r="H4162" s="249">
        <v>26.335000000000001</v>
      </c>
      <c r="I4162" s="250"/>
      <c r="J4162" s="246"/>
      <c r="K4162" s="246"/>
      <c r="L4162" s="251"/>
      <c r="M4162" s="252"/>
      <c r="N4162" s="253"/>
      <c r="O4162" s="253"/>
      <c r="P4162" s="253"/>
      <c r="Q4162" s="253"/>
      <c r="R4162" s="253"/>
      <c r="S4162" s="253"/>
      <c r="T4162" s="25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T4162" s="255" t="s">
        <v>192</v>
      </c>
      <c r="AU4162" s="255" t="s">
        <v>80</v>
      </c>
      <c r="AV4162" s="14" t="s">
        <v>80</v>
      </c>
      <c r="AW4162" s="14" t="s">
        <v>194</v>
      </c>
      <c r="AX4162" s="14" t="s">
        <v>71</v>
      </c>
      <c r="AY4162" s="255" t="s">
        <v>181</v>
      </c>
    </row>
    <row r="4163" s="14" customFormat="1">
      <c r="A4163" s="14"/>
      <c r="B4163" s="245"/>
      <c r="C4163" s="246"/>
      <c r="D4163" s="236" t="s">
        <v>192</v>
      </c>
      <c r="E4163" s="247" t="s">
        <v>19</v>
      </c>
      <c r="F4163" s="248" t="s">
        <v>6274</v>
      </c>
      <c r="G4163" s="246"/>
      <c r="H4163" s="249">
        <v>22.609999999999999</v>
      </c>
      <c r="I4163" s="250"/>
      <c r="J4163" s="246"/>
      <c r="K4163" s="246"/>
      <c r="L4163" s="251"/>
      <c r="M4163" s="252"/>
      <c r="N4163" s="253"/>
      <c r="O4163" s="253"/>
      <c r="P4163" s="253"/>
      <c r="Q4163" s="253"/>
      <c r="R4163" s="253"/>
      <c r="S4163" s="253"/>
      <c r="T4163" s="25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55" t="s">
        <v>192</v>
      </c>
      <c r="AU4163" s="255" t="s">
        <v>80</v>
      </c>
      <c r="AV4163" s="14" t="s">
        <v>80</v>
      </c>
      <c r="AW4163" s="14" t="s">
        <v>194</v>
      </c>
      <c r="AX4163" s="14" t="s">
        <v>71</v>
      </c>
      <c r="AY4163" s="255" t="s">
        <v>181</v>
      </c>
    </row>
    <row r="4164" s="14" customFormat="1">
      <c r="A4164" s="14"/>
      <c r="B4164" s="245"/>
      <c r="C4164" s="246"/>
      <c r="D4164" s="236" t="s">
        <v>192</v>
      </c>
      <c r="E4164" s="247" t="s">
        <v>19</v>
      </c>
      <c r="F4164" s="248" t="s">
        <v>6446</v>
      </c>
      <c r="G4164" s="246"/>
      <c r="H4164" s="249">
        <v>15.446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192</v>
      </c>
      <c r="AU4164" s="255" t="s">
        <v>80</v>
      </c>
      <c r="AV4164" s="14" t="s">
        <v>80</v>
      </c>
      <c r="AW4164" s="14" t="s">
        <v>194</v>
      </c>
      <c r="AX4164" s="14" t="s">
        <v>71</v>
      </c>
      <c r="AY4164" s="255" t="s">
        <v>181</v>
      </c>
    </row>
    <row r="4165" s="14" customFormat="1">
      <c r="A4165" s="14"/>
      <c r="B4165" s="245"/>
      <c r="C4165" s="246"/>
      <c r="D4165" s="236" t="s">
        <v>192</v>
      </c>
      <c r="E4165" s="247" t="s">
        <v>19</v>
      </c>
      <c r="F4165" s="248" t="s">
        <v>6468</v>
      </c>
      <c r="G4165" s="246"/>
      <c r="H4165" s="249">
        <v>104.19999999999999</v>
      </c>
      <c r="I4165" s="250"/>
      <c r="J4165" s="246"/>
      <c r="K4165" s="246"/>
      <c r="L4165" s="251"/>
      <c r="M4165" s="252"/>
      <c r="N4165" s="253"/>
      <c r="O4165" s="253"/>
      <c r="P4165" s="253"/>
      <c r="Q4165" s="253"/>
      <c r="R4165" s="253"/>
      <c r="S4165" s="253"/>
      <c r="T4165" s="25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T4165" s="255" t="s">
        <v>192</v>
      </c>
      <c r="AU4165" s="255" t="s">
        <v>80</v>
      </c>
      <c r="AV4165" s="14" t="s">
        <v>80</v>
      </c>
      <c r="AW4165" s="14" t="s">
        <v>194</v>
      </c>
      <c r="AX4165" s="14" t="s">
        <v>71</v>
      </c>
      <c r="AY4165" s="255" t="s">
        <v>181</v>
      </c>
    </row>
    <row r="4166" s="14" customFormat="1">
      <c r="A4166" s="14"/>
      <c r="B4166" s="245"/>
      <c r="C4166" s="246"/>
      <c r="D4166" s="236" t="s">
        <v>192</v>
      </c>
      <c r="E4166" s="246"/>
      <c r="F4166" s="248" t="s">
        <v>6448</v>
      </c>
      <c r="G4166" s="246"/>
      <c r="H4166" s="249">
        <v>1431.5820000000001</v>
      </c>
      <c r="I4166" s="250"/>
      <c r="J4166" s="246"/>
      <c r="K4166" s="246"/>
      <c r="L4166" s="251"/>
      <c r="M4166" s="252"/>
      <c r="N4166" s="253"/>
      <c r="O4166" s="253"/>
      <c r="P4166" s="253"/>
      <c r="Q4166" s="253"/>
      <c r="R4166" s="253"/>
      <c r="S4166" s="253"/>
      <c r="T4166" s="25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T4166" s="255" t="s">
        <v>192</v>
      </c>
      <c r="AU4166" s="255" t="s">
        <v>80</v>
      </c>
      <c r="AV4166" s="14" t="s">
        <v>80</v>
      </c>
      <c r="AW4166" s="14" t="s">
        <v>4</v>
      </c>
      <c r="AX4166" s="14" t="s">
        <v>78</v>
      </c>
      <c r="AY4166" s="255" t="s">
        <v>181</v>
      </c>
    </row>
    <row r="4167" s="2" customFormat="1" ht="44.25" customHeight="1">
      <c r="A4167" s="41"/>
      <c r="B4167" s="42"/>
      <c r="C4167" s="216" t="s">
        <v>6469</v>
      </c>
      <c r="D4167" s="216" t="s">
        <v>183</v>
      </c>
      <c r="E4167" s="217" t="s">
        <v>6470</v>
      </c>
      <c r="F4167" s="218" t="s">
        <v>6471</v>
      </c>
      <c r="G4167" s="219" t="s">
        <v>283</v>
      </c>
      <c r="H4167" s="220">
        <v>1431.5820000000001</v>
      </c>
      <c r="I4167" s="221"/>
      <c r="J4167" s="222">
        <f>ROUND(I4167*H4167,2)</f>
        <v>0</v>
      </c>
      <c r="K4167" s="218" t="s">
        <v>187</v>
      </c>
      <c r="L4167" s="47"/>
      <c r="M4167" s="223" t="s">
        <v>19</v>
      </c>
      <c r="N4167" s="224" t="s">
        <v>42</v>
      </c>
      <c r="O4167" s="87"/>
      <c r="P4167" s="225">
        <f>O4167*H4167</f>
        <v>0</v>
      </c>
      <c r="Q4167" s="225">
        <v>0.00020000000000000001</v>
      </c>
      <c r="R4167" s="225">
        <f>Q4167*H4167</f>
        <v>0.28631640000000003</v>
      </c>
      <c r="S4167" s="225">
        <v>0</v>
      </c>
      <c r="T4167" s="226">
        <f>S4167*H4167</f>
        <v>0</v>
      </c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R4167" s="227" t="s">
        <v>308</v>
      </c>
      <c r="AT4167" s="227" t="s">
        <v>183</v>
      </c>
      <c r="AU4167" s="227" t="s">
        <v>80</v>
      </c>
      <c r="AY4167" s="20" t="s">
        <v>181</v>
      </c>
      <c r="BE4167" s="228">
        <f>IF(N4167="základní",J4167,0)</f>
        <v>0</v>
      </c>
      <c r="BF4167" s="228">
        <f>IF(N4167="snížená",J4167,0)</f>
        <v>0</v>
      </c>
      <c r="BG4167" s="228">
        <f>IF(N4167="zákl. přenesená",J4167,0)</f>
        <v>0</v>
      </c>
      <c r="BH4167" s="228">
        <f>IF(N4167="sníž. přenesená",J4167,0)</f>
        <v>0</v>
      </c>
      <c r="BI4167" s="228">
        <f>IF(N4167="nulová",J4167,0)</f>
        <v>0</v>
      </c>
      <c r="BJ4167" s="20" t="s">
        <v>78</v>
      </c>
      <c r="BK4167" s="228">
        <f>ROUND(I4167*H4167,2)</f>
        <v>0</v>
      </c>
      <c r="BL4167" s="20" t="s">
        <v>308</v>
      </c>
      <c r="BM4167" s="227" t="s">
        <v>6472</v>
      </c>
    </row>
    <row r="4168" s="2" customFormat="1">
      <c r="A4168" s="41"/>
      <c r="B4168" s="42"/>
      <c r="C4168" s="43"/>
      <c r="D4168" s="229" t="s">
        <v>190</v>
      </c>
      <c r="E4168" s="43"/>
      <c r="F4168" s="230" t="s">
        <v>6473</v>
      </c>
      <c r="G4168" s="43"/>
      <c r="H4168" s="43"/>
      <c r="I4168" s="231"/>
      <c r="J4168" s="43"/>
      <c r="K4168" s="43"/>
      <c r="L4168" s="47"/>
      <c r="M4168" s="232"/>
      <c r="N4168" s="233"/>
      <c r="O4168" s="87"/>
      <c r="P4168" s="87"/>
      <c r="Q4168" s="87"/>
      <c r="R4168" s="87"/>
      <c r="S4168" s="87"/>
      <c r="T4168" s="88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T4168" s="20" t="s">
        <v>190</v>
      </c>
      <c r="AU4168" s="20" t="s">
        <v>80</v>
      </c>
    </row>
    <row r="4169" s="2" customFormat="1">
      <c r="A4169" s="41"/>
      <c r="B4169" s="42"/>
      <c r="C4169" s="43"/>
      <c r="D4169" s="236" t="s">
        <v>1132</v>
      </c>
      <c r="E4169" s="43"/>
      <c r="F4169" s="288" t="s">
        <v>6411</v>
      </c>
      <c r="G4169" s="43"/>
      <c r="H4169" s="43"/>
      <c r="I4169" s="231"/>
      <c r="J4169" s="43"/>
      <c r="K4169" s="43"/>
      <c r="L4169" s="47"/>
      <c r="M4169" s="232"/>
      <c r="N4169" s="233"/>
      <c r="O4169" s="87"/>
      <c r="P4169" s="87"/>
      <c r="Q4169" s="87"/>
      <c r="R4169" s="87"/>
      <c r="S4169" s="87"/>
      <c r="T4169" s="88"/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T4169" s="20" t="s">
        <v>1132</v>
      </c>
      <c r="AU4169" s="20" t="s">
        <v>80</v>
      </c>
    </row>
    <row r="4170" s="14" customFormat="1">
      <c r="A4170" s="14"/>
      <c r="B4170" s="245"/>
      <c r="C4170" s="246"/>
      <c r="D4170" s="236" t="s">
        <v>192</v>
      </c>
      <c r="E4170" s="247" t="s">
        <v>19</v>
      </c>
      <c r="F4170" s="248" t="s">
        <v>6465</v>
      </c>
      <c r="G4170" s="246"/>
      <c r="H4170" s="249">
        <v>165.40000000000001</v>
      </c>
      <c r="I4170" s="250"/>
      <c r="J4170" s="246"/>
      <c r="K4170" s="246"/>
      <c r="L4170" s="251"/>
      <c r="M4170" s="252"/>
      <c r="N4170" s="253"/>
      <c r="O4170" s="253"/>
      <c r="P4170" s="253"/>
      <c r="Q4170" s="253"/>
      <c r="R4170" s="253"/>
      <c r="S4170" s="253"/>
      <c r="T4170" s="25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T4170" s="255" t="s">
        <v>192</v>
      </c>
      <c r="AU4170" s="255" t="s">
        <v>80</v>
      </c>
      <c r="AV4170" s="14" t="s">
        <v>80</v>
      </c>
      <c r="AW4170" s="14" t="s">
        <v>194</v>
      </c>
      <c r="AX4170" s="14" t="s">
        <v>71</v>
      </c>
      <c r="AY4170" s="255" t="s">
        <v>181</v>
      </c>
    </row>
    <row r="4171" s="14" customFormat="1">
      <c r="A4171" s="14"/>
      <c r="B4171" s="245"/>
      <c r="C4171" s="246"/>
      <c r="D4171" s="236" t="s">
        <v>192</v>
      </c>
      <c r="E4171" s="247" t="s">
        <v>19</v>
      </c>
      <c r="F4171" s="248" t="s">
        <v>6466</v>
      </c>
      <c r="G4171" s="246"/>
      <c r="H4171" s="249">
        <v>246.80000000000001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192</v>
      </c>
      <c r="AU4171" s="255" t="s">
        <v>80</v>
      </c>
      <c r="AV4171" s="14" t="s">
        <v>80</v>
      </c>
      <c r="AW4171" s="14" t="s">
        <v>194</v>
      </c>
      <c r="AX4171" s="14" t="s">
        <v>71</v>
      </c>
      <c r="AY4171" s="255" t="s">
        <v>181</v>
      </c>
    </row>
    <row r="4172" s="14" customFormat="1">
      <c r="A4172" s="14"/>
      <c r="B4172" s="245"/>
      <c r="C4172" s="246"/>
      <c r="D4172" s="236" t="s">
        <v>192</v>
      </c>
      <c r="E4172" s="247" t="s">
        <v>19</v>
      </c>
      <c r="F4172" s="248" t="s">
        <v>6467</v>
      </c>
      <c r="G4172" s="246"/>
      <c r="H4172" s="249">
        <v>135</v>
      </c>
      <c r="I4172" s="250"/>
      <c r="J4172" s="246"/>
      <c r="K4172" s="246"/>
      <c r="L4172" s="251"/>
      <c r="M4172" s="252"/>
      <c r="N4172" s="253"/>
      <c r="O4172" s="253"/>
      <c r="P4172" s="253"/>
      <c r="Q4172" s="253"/>
      <c r="R4172" s="253"/>
      <c r="S4172" s="253"/>
      <c r="T4172" s="25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T4172" s="255" t="s">
        <v>192</v>
      </c>
      <c r="AU4172" s="255" t="s">
        <v>80</v>
      </c>
      <c r="AV4172" s="14" t="s">
        <v>80</v>
      </c>
      <c r="AW4172" s="14" t="s">
        <v>194</v>
      </c>
      <c r="AX4172" s="14" t="s">
        <v>71</v>
      </c>
      <c r="AY4172" s="255" t="s">
        <v>181</v>
      </c>
    </row>
    <row r="4173" s="14" customFormat="1">
      <c r="A4173" s="14"/>
      <c r="B4173" s="245"/>
      <c r="C4173" s="246"/>
      <c r="D4173" s="236" t="s">
        <v>192</v>
      </c>
      <c r="E4173" s="247" t="s">
        <v>19</v>
      </c>
      <c r="F4173" s="248" t="s">
        <v>6273</v>
      </c>
      <c r="G4173" s="246"/>
      <c r="H4173" s="249">
        <v>26.335000000000001</v>
      </c>
      <c r="I4173" s="250"/>
      <c r="J4173" s="246"/>
      <c r="K4173" s="246"/>
      <c r="L4173" s="251"/>
      <c r="M4173" s="252"/>
      <c r="N4173" s="253"/>
      <c r="O4173" s="253"/>
      <c r="P4173" s="253"/>
      <c r="Q4173" s="253"/>
      <c r="R4173" s="253"/>
      <c r="S4173" s="253"/>
      <c r="T4173" s="25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T4173" s="255" t="s">
        <v>192</v>
      </c>
      <c r="AU4173" s="255" t="s">
        <v>80</v>
      </c>
      <c r="AV4173" s="14" t="s">
        <v>80</v>
      </c>
      <c r="AW4173" s="14" t="s">
        <v>194</v>
      </c>
      <c r="AX4173" s="14" t="s">
        <v>71</v>
      </c>
      <c r="AY4173" s="255" t="s">
        <v>181</v>
      </c>
    </row>
    <row r="4174" s="14" customFormat="1">
      <c r="A4174" s="14"/>
      <c r="B4174" s="245"/>
      <c r="C4174" s="246"/>
      <c r="D4174" s="236" t="s">
        <v>192</v>
      </c>
      <c r="E4174" s="247" t="s">
        <v>19</v>
      </c>
      <c r="F4174" s="248" t="s">
        <v>6274</v>
      </c>
      <c r="G4174" s="246"/>
      <c r="H4174" s="249">
        <v>22.609999999999999</v>
      </c>
      <c r="I4174" s="250"/>
      <c r="J4174" s="246"/>
      <c r="K4174" s="246"/>
      <c r="L4174" s="251"/>
      <c r="M4174" s="252"/>
      <c r="N4174" s="253"/>
      <c r="O4174" s="253"/>
      <c r="P4174" s="253"/>
      <c r="Q4174" s="253"/>
      <c r="R4174" s="253"/>
      <c r="S4174" s="253"/>
      <c r="T4174" s="25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T4174" s="255" t="s">
        <v>192</v>
      </c>
      <c r="AU4174" s="255" t="s">
        <v>80</v>
      </c>
      <c r="AV4174" s="14" t="s">
        <v>80</v>
      </c>
      <c r="AW4174" s="14" t="s">
        <v>194</v>
      </c>
      <c r="AX4174" s="14" t="s">
        <v>71</v>
      </c>
      <c r="AY4174" s="255" t="s">
        <v>181</v>
      </c>
    </row>
    <row r="4175" s="14" customFormat="1">
      <c r="A4175" s="14"/>
      <c r="B4175" s="245"/>
      <c r="C4175" s="246"/>
      <c r="D4175" s="236" t="s">
        <v>192</v>
      </c>
      <c r="E4175" s="247" t="s">
        <v>19</v>
      </c>
      <c r="F4175" s="248" t="s">
        <v>6446</v>
      </c>
      <c r="G4175" s="246"/>
      <c r="H4175" s="249">
        <v>15.446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192</v>
      </c>
      <c r="AU4175" s="255" t="s">
        <v>80</v>
      </c>
      <c r="AV4175" s="14" t="s">
        <v>80</v>
      </c>
      <c r="AW4175" s="14" t="s">
        <v>194</v>
      </c>
      <c r="AX4175" s="14" t="s">
        <v>71</v>
      </c>
      <c r="AY4175" s="255" t="s">
        <v>181</v>
      </c>
    </row>
    <row r="4176" s="14" customFormat="1">
      <c r="A4176" s="14"/>
      <c r="B4176" s="245"/>
      <c r="C4176" s="246"/>
      <c r="D4176" s="236" t="s">
        <v>192</v>
      </c>
      <c r="E4176" s="247" t="s">
        <v>19</v>
      </c>
      <c r="F4176" s="248" t="s">
        <v>6468</v>
      </c>
      <c r="G4176" s="246"/>
      <c r="H4176" s="249">
        <v>104.19999999999999</v>
      </c>
      <c r="I4176" s="250"/>
      <c r="J4176" s="246"/>
      <c r="K4176" s="246"/>
      <c r="L4176" s="251"/>
      <c r="M4176" s="252"/>
      <c r="N4176" s="253"/>
      <c r="O4176" s="253"/>
      <c r="P4176" s="253"/>
      <c r="Q4176" s="253"/>
      <c r="R4176" s="253"/>
      <c r="S4176" s="253"/>
      <c r="T4176" s="25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T4176" s="255" t="s">
        <v>192</v>
      </c>
      <c r="AU4176" s="255" t="s">
        <v>80</v>
      </c>
      <c r="AV4176" s="14" t="s">
        <v>80</v>
      </c>
      <c r="AW4176" s="14" t="s">
        <v>194</v>
      </c>
      <c r="AX4176" s="14" t="s">
        <v>71</v>
      </c>
      <c r="AY4176" s="255" t="s">
        <v>181</v>
      </c>
    </row>
    <row r="4177" s="14" customFormat="1">
      <c r="A4177" s="14"/>
      <c r="B4177" s="245"/>
      <c r="C4177" s="246"/>
      <c r="D4177" s="236" t="s">
        <v>192</v>
      </c>
      <c r="E4177" s="246"/>
      <c r="F4177" s="248" t="s">
        <v>6448</v>
      </c>
      <c r="G4177" s="246"/>
      <c r="H4177" s="249">
        <v>1431.5820000000001</v>
      </c>
      <c r="I4177" s="250"/>
      <c r="J4177" s="246"/>
      <c r="K4177" s="246"/>
      <c r="L4177" s="251"/>
      <c r="M4177" s="252"/>
      <c r="N4177" s="253"/>
      <c r="O4177" s="253"/>
      <c r="P4177" s="253"/>
      <c r="Q4177" s="253"/>
      <c r="R4177" s="253"/>
      <c r="S4177" s="253"/>
      <c r="T4177" s="25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T4177" s="255" t="s">
        <v>192</v>
      </c>
      <c r="AU4177" s="255" t="s">
        <v>80</v>
      </c>
      <c r="AV4177" s="14" t="s">
        <v>80</v>
      </c>
      <c r="AW4177" s="14" t="s">
        <v>4</v>
      </c>
      <c r="AX4177" s="14" t="s">
        <v>78</v>
      </c>
      <c r="AY4177" s="255" t="s">
        <v>181</v>
      </c>
    </row>
    <row r="4178" s="2" customFormat="1" ht="55.5" customHeight="1">
      <c r="A4178" s="41"/>
      <c r="B4178" s="42"/>
      <c r="C4178" s="216" t="s">
        <v>6474</v>
      </c>
      <c r="D4178" s="216" t="s">
        <v>183</v>
      </c>
      <c r="E4178" s="217" t="s">
        <v>6475</v>
      </c>
      <c r="F4178" s="218" t="s">
        <v>6476</v>
      </c>
      <c r="G4178" s="219" t="s">
        <v>283</v>
      </c>
      <c r="H4178" s="220">
        <v>11.571999999999999</v>
      </c>
      <c r="I4178" s="221"/>
      <c r="J4178" s="222">
        <f>ROUND(I4178*H4178,2)</f>
        <v>0</v>
      </c>
      <c r="K4178" s="218" t="s">
        <v>19</v>
      </c>
      <c r="L4178" s="47"/>
      <c r="M4178" s="223" t="s">
        <v>19</v>
      </c>
      <c r="N4178" s="224" t="s">
        <v>42</v>
      </c>
      <c r="O4178" s="87"/>
      <c r="P4178" s="225">
        <f>O4178*H4178</f>
        <v>0</v>
      </c>
      <c r="Q4178" s="225">
        <v>0.001370158</v>
      </c>
      <c r="R4178" s="225">
        <f>Q4178*H4178</f>
        <v>0.015855468376</v>
      </c>
      <c r="S4178" s="225">
        <v>0</v>
      </c>
      <c r="T4178" s="226">
        <f>S4178*H4178</f>
        <v>0</v>
      </c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R4178" s="227" t="s">
        <v>308</v>
      </c>
      <c r="AT4178" s="227" t="s">
        <v>183</v>
      </c>
      <c r="AU4178" s="227" t="s">
        <v>80</v>
      </c>
      <c r="AY4178" s="20" t="s">
        <v>181</v>
      </c>
      <c r="BE4178" s="228">
        <f>IF(N4178="základní",J4178,0)</f>
        <v>0</v>
      </c>
      <c r="BF4178" s="228">
        <f>IF(N4178="snížená",J4178,0)</f>
        <v>0</v>
      </c>
      <c r="BG4178" s="228">
        <f>IF(N4178="zákl. přenesená",J4178,0)</f>
        <v>0</v>
      </c>
      <c r="BH4178" s="228">
        <f>IF(N4178="sníž. přenesená",J4178,0)</f>
        <v>0</v>
      </c>
      <c r="BI4178" s="228">
        <f>IF(N4178="nulová",J4178,0)</f>
        <v>0</v>
      </c>
      <c r="BJ4178" s="20" t="s">
        <v>78</v>
      </c>
      <c r="BK4178" s="228">
        <f>ROUND(I4178*H4178,2)</f>
        <v>0</v>
      </c>
      <c r="BL4178" s="20" t="s">
        <v>308</v>
      </c>
      <c r="BM4178" s="227" t="s">
        <v>6477</v>
      </c>
    </row>
    <row r="4179" s="13" customFormat="1">
      <c r="A4179" s="13"/>
      <c r="B4179" s="234"/>
      <c r="C4179" s="235"/>
      <c r="D4179" s="236" t="s">
        <v>192</v>
      </c>
      <c r="E4179" s="237" t="s">
        <v>19</v>
      </c>
      <c r="F4179" s="238" t="s">
        <v>464</v>
      </c>
      <c r="G4179" s="235"/>
      <c r="H4179" s="237" t="s">
        <v>19</v>
      </c>
      <c r="I4179" s="239"/>
      <c r="J4179" s="235"/>
      <c r="K4179" s="235"/>
      <c r="L4179" s="240"/>
      <c r="M4179" s="241"/>
      <c r="N4179" s="242"/>
      <c r="O4179" s="242"/>
      <c r="P4179" s="242"/>
      <c r="Q4179" s="242"/>
      <c r="R4179" s="242"/>
      <c r="S4179" s="242"/>
      <c r="T4179" s="24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44" t="s">
        <v>192</v>
      </c>
      <c r="AU4179" s="244" t="s">
        <v>80</v>
      </c>
      <c r="AV4179" s="13" t="s">
        <v>78</v>
      </c>
      <c r="AW4179" s="13" t="s">
        <v>194</v>
      </c>
      <c r="AX4179" s="13" t="s">
        <v>71</v>
      </c>
      <c r="AY4179" s="244" t="s">
        <v>181</v>
      </c>
    </row>
    <row r="4180" s="14" customFormat="1">
      <c r="A4180" s="14"/>
      <c r="B4180" s="245"/>
      <c r="C4180" s="246"/>
      <c r="D4180" s="236" t="s">
        <v>192</v>
      </c>
      <c r="E4180" s="247" t="s">
        <v>19</v>
      </c>
      <c r="F4180" s="248" t="s">
        <v>6478</v>
      </c>
      <c r="G4180" s="246"/>
      <c r="H4180" s="249">
        <v>1.26</v>
      </c>
      <c r="I4180" s="250"/>
      <c r="J4180" s="246"/>
      <c r="K4180" s="246"/>
      <c r="L4180" s="251"/>
      <c r="M4180" s="252"/>
      <c r="N4180" s="253"/>
      <c r="O4180" s="253"/>
      <c r="P4180" s="253"/>
      <c r="Q4180" s="253"/>
      <c r="R4180" s="253"/>
      <c r="S4180" s="253"/>
      <c r="T4180" s="25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T4180" s="255" t="s">
        <v>192</v>
      </c>
      <c r="AU4180" s="255" t="s">
        <v>80</v>
      </c>
      <c r="AV4180" s="14" t="s">
        <v>80</v>
      </c>
      <c r="AW4180" s="14" t="s">
        <v>194</v>
      </c>
      <c r="AX4180" s="14" t="s">
        <v>71</v>
      </c>
      <c r="AY4180" s="255" t="s">
        <v>181</v>
      </c>
    </row>
    <row r="4181" s="15" customFormat="1">
      <c r="A4181" s="15"/>
      <c r="B4181" s="256"/>
      <c r="C4181" s="257"/>
      <c r="D4181" s="236" t="s">
        <v>192</v>
      </c>
      <c r="E4181" s="258" t="s">
        <v>19</v>
      </c>
      <c r="F4181" s="259" t="s">
        <v>214</v>
      </c>
      <c r="G4181" s="257"/>
      <c r="H4181" s="260">
        <v>1.26</v>
      </c>
      <c r="I4181" s="261"/>
      <c r="J4181" s="257"/>
      <c r="K4181" s="257"/>
      <c r="L4181" s="262"/>
      <c r="M4181" s="263"/>
      <c r="N4181" s="264"/>
      <c r="O4181" s="264"/>
      <c r="P4181" s="264"/>
      <c r="Q4181" s="264"/>
      <c r="R4181" s="264"/>
      <c r="S4181" s="264"/>
      <c r="T4181" s="26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T4181" s="266" t="s">
        <v>192</v>
      </c>
      <c r="AU4181" s="266" t="s">
        <v>80</v>
      </c>
      <c r="AV4181" s="15" t="s">
        <v>97</v>
      </c>
      <c r="AW4181" s="15" t="s">
        <v>194</v>
      </c>
      <c r="AX4181" s="15" t="s">
        <v>71</v>
      </c>
      <c r="AY4181" s="266" t="s">
        <v>181</v>
      </c>
    </row>
    <row r="4182" s="13" customFormat="1">
      <c r="A4182" s="13"/>
      <c r="B4182" s="234"/>
      <c r="C4182" s="235"/>
      <c r="D4182" s="236" t="s">
        <v>192</v>
      </c>
      <c r="E4182" s="237" t="s">
        <v>19</v>
      </c>
      <c r="F4182" s="238" t="s">
        <v>469</v>
      </c>
      <c r="G4182" s="235"/>
      <c r="H4182" s="237" t="s">
        <v>19</v>
      </c>
      <c r="I4182" s="239"/>
      <c r="J4182" s="235"/>
      <c r="K4182" s="235"/>
      <c r="L4182" s="240"/>
      <c r="M4182" s="241"/>
      <c r="N4182" s="242"/>
      <c r="O4182" s="242"/>
      <c r="P4182" s="242"/>
      <c r="Q4182" s="242"/>
      <c r="R4182" s="242"/>
      <c r="S4182" s="242"/>
      <c r="T4182" s="24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T4182" s="244" t="s">
        <v>192</v>
      </c>
      <c r="AU4182" s="244" t="s">
        <v>80</v>
      </c>
      <c r="AV4182" s="13" t="s">
        <v>78</v>
      </c>
      <c r="AW4182" s="13" t="s">
        <v>194</v>
      </c>
      <c r="AX4182" s="13" t="s">
        <v>71</v>
      </c>
      <c r="AY4182" s="244" t="s">
        <v>181</v>
      </c>
    </row>
    <row r="4183" s="14" customFormat="1">
      <c r="A4183" s="14"/>
      <c r="B4183" s="245"/>
      <c r="C4183" s="246"/>
      <c r="D4183" s="236" t="s">
        <v>192</v>
      </c>
      <c r="E4183" s="247" t="s">
        <v>19</v>
      </c>
      <c r="F4183" s="248" t="s">
        <v>6479</v>
      </c>
      <c r="G4183" s="246"/>
      <c r="H4183" s="249">
        <v>0.60899999999999999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192</v>
      </c>
      <c r="AU4183" s="255" t="s">
        <v>80</v>
      </c>
      <c r="AV4183" s="14" t="s">
        <v>80</v>
      </c>
      <c r="AW4183" s="14" t="s">
        <v>194</v>
      </c>
      <c r="AX4183" s="14" t="s">
        <v>71</v>
      </c>
      <c r="AY4183" s="255" t="s">
        <v>181</v>
      </c>
    </row>
    <row r="4184" s="14" customFormat="1">
      <c r="A4184" s="14"/>
      <c r="B4184" s="245"/>
      <c r="C4184" s="246"/>
      <c r="D4184" s="236" t="s">
        <v>192</v>
      </c>
      <c r="E4184" s="247" t="s">
        <v>19</v>
      </c>
      <c r="F4184" s="248" t="s">
        <v>6480</v>
      </c>
      <c r="G4184" s="246"/>
      <c r="H4184" s="249">
        <v>7.2088000000000001</v>
      </c>
      <c r="I4184" s="250"/>
      <c r="J4184" s="246"/>
      <c r="K4184" s="246"/>
      <c r="L4184" s="251"/>
      <c r="M4184" s="252"/>
      <c r="N4184" s="253"/>
      <c r="O4184" s="253"/>
      <c r="P4184" s="253"/>
      <c r="Q4184" s="253"/>
      <c r="R4184" s="253"/>
      <c r="S4184" s="253"/>
      <c r="T4184" s="25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T4184" s="255" t="s">
        <v>192</v>
      </c>
      <c r="AU4184" s="255" t="s">
        <v>80</v>
      </c>
      <c r="AV4184" s="14" t="s">
        <v>80</v>
      </c>
      <c r="AW4184" s="14" t="s">
        <v>194</v>
      </c>
      <c r="AX4184" s="14" t="s">
        <v>71</v>
      </c>
      <c r="AY4184" s="255" t="s">
        <v>181</v>
      </c>
    </row>
    <row r="4185" s="15" customFormat="1">
      <c r="A4185" s="15"/>
      <c r="B4185" s="256"/>
      <c r="C4185" s="257"/>
      <c r="D4185" s="236" t="s">
        <v>192</v>
      </c>
      <c r="E4185" s="258" t="s">
        <v>19</v>
      </c>
      <c r="F4185" s="259" t="s">
        <v>214</v>
      </c>
      <c r="G4185" s="257"/>
      <c r="H4185" s="260">
        <v>7.8178000000000001</v>
      </c>
      <c r="I4185" s="261"/>
      <c r="J4185" s="257"/>
      <c r="K4185" s="257"/>
      <c r="L4185" s="262"/>
      <c r="M4185" s="263"/>
      <c r="N4185" s="264"/>
      <c r="O4185" s="264"/>
      <c r="P4185" s="264"/>
      <c r="Q4185" s="264"/>
      <c r="R4185" s="264"/>
      <c r="S4185" s="264"/>
      <c r="T4185" s="26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T4185" s="266" t="s">
        <v>192</v>
      </c>
      <c r="AU4185" s="266" t="s">
        <v>80</v>
      </c>
      <c r="AV4185" s="15" t="s">
        <v>97</v>
      </c>
      <c r="AW4185" s="15" t="s">
        <v>194</v>
      </c>
      <c r="AX4185" s="15" t="s">
        <v>71</v>
      </c>
      <c r="AY4185" s="266" t="s">
        <v>181</v>
      </c>
    </row>
    <row r="4186" s="13" customFormat="1">
      <c r="A4186" s="13"/>
      <c r="B4186" s="234"/>
      <c r="C4186" s="235"/>
      <c r="D4186" s="236" t="s">
        <v>192</v>
      </c>
      <c r="E4186" s="237" t="s">
        <v>19</v>
      </c>
      <c r="F4186" s="238" t="s">
        <v>471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192</v>
      </c>
      <c r="AU4186" s="244" t="s">
        <v>80</v>
      </c>
      <c r="AV4186" s="13" t="s">
        <v>78</v>
      </c>
      <c r="AW4186" s="13" t="s">
        <v>194</v>
      </c>
      <c r="AX4186" s="13" t="s">
        <v>71</v>
      </c>
      <c r="AY4186" s="244" t="s">
        <v>181</v>
      </c>
    </row>
    <row r="4187" s="14" customFormat="1">
      <c r="A4187" s="14"/>
      <c r="B4187" s="245"/>
      <c r="C4187" s="246"/>
      <c r="D4187" s="236" t="s">
        <v>192</v>
      </c>
      <c r="E4187" s="247" t="s">
        <v>19</v>
      </c>
      <c r="F4187" s="248" t="s">
        <v>6481</v>
      </c>
      <c r="G4187" s="246"/>
      <c r="H4187" s="249">
        <v>2.4940000000000002</v>
      </c>
      <c r="I4187" s="250"/>
      <c r="J4187" s="246"/>
      <c r="K4187" s="246"/>
      <c r="L4187" s="251"/>
      <c r="M4187" s="252"/>
      <c r="N4187" s="253"/>
      <c r="O4187" s="253"/>
      <c r="P4187" s="253"/>
      <c r="Q4187" s="253"/>
      <c r="R4187" s="253"/>
      <c r="S4187" s="253"/>
      <c r="T4187" s="25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5" t="s">
        <v>192</v>
      </c>
      <c r="AU4187" s="255" t="s">
        <v>80</v>
      </c>
      <c r="AV4187" s="14" t="s">
        <v>80</v>
      </c>
      <c r="AW4187" s="14" t="s">
        <v>194</v>
      </c>
      <c r="AX4187" s="14" t="s">
        <v>71</v>
      </c>
      <c r="AY4187" s="255" t="s">
        <v>181</v>
      </c>
    </row>
    <row r="4188" s="15" customFormat="1">
      <c r="A4188" s="15"/>
      <c r="B4188" s="256"/>
      <c r="C4188" s="257"/>
      <c r="D4188" s="236" t="s">
        <v>192</v>
      </c>
      <c r="E4188" s="258" t="s">
        <v>19</v>
      </c>
      <c r="F4188" s="259" t="s">
        <v>214</v>
      </c>
      <c r="G4188" s="257"/>
      <c r="H4188" s="260">
        <v>2.4940000000000002</v>
      </c>
      <c r="I4188" s="261"/>
      <c r="J4188" s="257"/>
      <c r="K4188" s="257"/>
      <c r="L4188" s="262"/>
      <c r="M4188" s="263"/>
      <c r="N4188" s="264"/>
      <c r="O4188" s="264"/>
      <c r="P4188" s="264"/>
      <c r="Q4188" s="264"/>
      <c r="R4188" s="264"/>
      <c r="S4188" s="264"/>
      <c r="T4188" s="26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6" t="s">
        <v>192</v>
      </c>
      <c r="AU4188" s="266" t="s">
        <v>80</v>
      </c>
      <c r="AV4188" s="15" t="s">
        <v>97</v>
      </c>
      <c r="AW4188" s="15" t="s">
        <v>194</v>
      </c>
      <c r="AX4188" s="15" t="s">
        <v>71</v>
      </c>
      <c r="AY4188" s="266" t="s">
        <v>181</v>
      </c>
    </row>
    <row r="4189" s="16" customFormat="1">
      <c r="A4189" s="16"/>
      <c r="B4189" s="267"/>
      <c r="C4189" s="268"/>
      <c r="D4189" s="236" t="s">
        <v>192</v>
      </c>
      <c r="E4189" s="269" t="s">
        <v>19</v>
      </c>
      <c r="F4189" s="270" t="s">
        <v>220</v>
      </c>
      <c r="G4189" s="268"/>
      <c r="H4189" s="271">
        <v>11.5718</v>
      </c>
      <c r="I4189" s="272"/>
      <c r="J4189" s="268"/>
      <c r="K4189" s="268"/>
      <c r="L4189" s="273"/>
      <c r="M4189" s="274"/>
      <c r="N4189" s="275"/>
      <c r="O4189" s="275"/>
      <c r="P4189" s="275"/>
      <c r="Q4189" s="275"/>
      <c r="R4189" s="275"/>
      <c r="S4189" s="275"/>
      <c r="T4189" s="27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T4189" s="277" t="s">
        <v>192</v>
      </c>
      <c r="AU4189" s="277" t="s">
        <v>80</v>
      </c>
      <c r="AV4189" s="16" t="s">
        <v>188</v>
      </c>
      <c r="AW4189" s="16" t="s">
        <v>194</v>
      </c>
      <c r="AX4189" s="16" t="s">
        <v>78</v>
      </c>
      <c r="AY4189" s="277" t="s">
        <v>181</v>
      </c>
    </row>
    <row r="4190" s="2" customFormat="1" ht="21.75" customHeight="1">
      <c r="A4190" s="41"/>
      <c r="B4190" s="42"/>
      <c r="C4190" s="278" t="s">
        <v>6482</v>
      </c>
      <c r="D4190" s="278" t="s">
        <v>296</v>
      </c>
      <c r="E4190" s="279" t="s">
        <v>6483</v>
      </c>
      <c r="F4190" s="280" t="s">
        <v>6484</v>
      </c>
      <c r="G4190" s="281" t="s">
        <v>283</v>
      </c>
      <c r="H4190" s="282">
        <v>10.44</v>
      </c>
      <c r="I4190" s="283"/>
      <c r="J4190" s="284">
        <f>ROUND(I4190*H4190,2)</f>
        <v>0</v>
      </c>
      <c r="K4190" s="280" t="s">
        <v>187</v>
      </c>
      <c r="L4190" s="285"/>
      <c r="M4190" s="286" t="s">
        <v>19</v>
      </c>
      <c r="N4190" s="287" t="s">
        <v>42</v>
      </c>
      <c r="O4190" s="87"/>
      <c r="P4190" s="225">
        <f>O4190*H4190</f>
        <v>0</v>
      </c>
      <c r="Q4190" s="225">
        <v>0.01617</v>
      </c>
      <c r="R4190" s="225">
        <f>Q4190*H4190</f>
        <v>0.16881479999999999</v>
      </c>
      <c r="S4190" s="225">
        <v>0</v>
      </c>
      <c r="T4190" s="226">
        <f>S4190*H4190</f>
        <v>0</v>
      </c>
      <c r="U4190" s="41"/>
      <c r="V4190" s="41"/>
      <c r="W4190" s="41"/>
      <c r="X4190" s="41"/>
      <c r="Y4190" s="41"/>
      <c r="Z4190" s="41"/>
      <c r="AA4190" s="41"/>
      <c r="AB4190" s="41"/>
      <c r="AC4190" s="41"/>
      <c r="AD4190" s="41"/>
      <c r="AE4190" s="41"/>
      <c r="AR4190" s="227" t="s">
        <v>410</v>
      </c>
      <c r="AT4190" s="227" t="s">
        <v>296</v>
      </c>
      <c r="AU4190" s="227" t="s">
        <v>80</v>
      </c>
      <c r="AY4190" s="20" t="s">
        <v>181</v>
      </c>
      <c r="BE4190" s="228">
        <f>IF(N4190="základní",J4190,0)</f>
        <v>0</v>
      </c>
      <c r="BF4190" s="228">
        <f>IF(N4190="snížená",J4190,0)</f>
        <v>0</v>
      </c>
      <c r="BG4190" s="228">
        <f>IF(N4190="zákl. přenesená",J4190,0)</f>
        <v>0</v>
      </c>
      <c r="BH4190" s="228">
        <f>IF(N4190="sníž. přenesená",J4190,0)</f>
        <v>0</v>
      </c>
      <c r="BI4190" s="228">
        <f>IF(N4190="nulová",J4190,0)</f>
        <v>0</v>
      </c>
      <c r="BJ4190" s="20" t="s">
        <v>78</v>
      </c>
      <c r="BK4190" s="228">
        <f>ROUND(I4190*H4190,2)</f>
        <v>0</v>
      </c>
      <c r="BL4190" s="20" t="s">
        <v>308</v>
      </c>
      <c r="BM4190" s="227" t="s">
        <v>6485</v>
      </c>
    </row>
    <row r="4191" s="14" customFormat="1">
      <c r="A4191" s="14"/>
      <c r="B4191" s="245"/>
      <c r="C4191" s="246"/>
      <c r="D4191" s="236" t="s">
        <v>192</v>
      </c>
      <c r="E4191" s="246"/>
      <c r="F4191" s="248" t="s">
        <v>6486</v>
      </c>
      <c r="G4191" s="246"/>
      <c r="H4191" s="249">
        <v>10.44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192</v>
      </c>
      <c r="AU4191" s="255" t="s">
        <v>80</v>
      </c>
      <c r="AV4191" s="14" t="s">
        <v>80</v>
      </c>
      <c r="AW4191" s="14" t="s">
        <v>4</v>
      </c>
      <c r="AX4191" s="14" t="s">
        <v>78</v>
      </c>
      <c r="AY4191" s="255" t="s">
        <v>181</v>
      </c>
    </row>
    <row r="4192" s="2" customFormat="1" ht="55.5" customHeight="1">
      <c r="A4192" s="41"/>
      <c r="B4192" s="42"/>
      <c r="C4192" s="216" t="s">
        <v>6487</v>
      </c>
      <c r="D4192" s="216" t="s">
        <v>183</v>
      </c>
      <c r="E4192" s="217" t="s">
        <v>6488</v>
      </c>
      <c r="F4192" s="218" t="s">
        <v>6489</v>
      </c>
      <c r="G4192" s="219" t="s">
        <v>256</v>
      </c>
      <c r="H4192" s="220">
        <v>33.893999999999998</v>
      </c>
      <c r="I4192" s="221"/>
      <c r="J4192" s="222">
        <f>ROUND(I4192*H4192,2)</f>
        <v>0</v>
      </c>
      <c r="K4192" s="218" t="s">
        <v>187</v>
      </c>
      <c r="L4192" s="47"/>
      <c r="M4192" s="223" t="s">
        <v>19</v>
      </c>
      <c r="N4192" s="224" t="s">
        <v>42</v>
      </c>
      <c r="O4192" s="87"/>
      <c r="P4192" s="225">
        <f>O4192*H4192</f>
        <v>0</v>
      </c>
      <c r="Q4192" s="225">
        <v>0</v>
      </c>
      <c r="R4192" s="225">
        <f>Q4192*H4192</f>
        <v>0</v>
      </c>
      <c r="S4192" s="225">
        <v>0</v>
      </c>
      <c r="T4192" s="226">
        <f>S4192*H4192</f>
        <v>0</v>
      </c>
      <c r="U4192" s="41"/>
      <c r="V4192" s="41"/>
      <c r="W4192" s="41"/>
      <c r="X4192" s="41"/>
      <c r="Y4192" s="41"/>
      <c r="Z4192" s="41"/>
      <c r="AA4192" s="41"/>
      <c r="AB4192" s="41"/>
      <c r="AC4192" s="41"/>
      <c r="AD4192" s="41"/>
      <c r="AE4192" s="41"/>
      <c r="AR4192" s="227" t="s">
        <v>308</v>
      </c>
      <c r="AT4192" s="227" t="s">
        <v>183</v>
      </c>
      <c r="AU4192" s="227" t="s">
        <v>80</v>
      </c>
      <c r="AY4192" s="20" t="s">
        <v>181</v>
      </c>
      <c r="BE4192" s="228">
        <f>IF(N4192="základní",J4192,0)</f>
        <v>0</v>
      </c>
      <c r="BF4192" s="228">
        <f>IF(N4192="snížená",J4192,0)</f>
        <v>0</v>
      </c>
      <c r="BG4192" s="228">
        <f>IF(N4192="zákl. přenesená",J4192,0)</f>
        <v>0</v>
      </c>
      <c r="BH4192" s="228">
        <f>IF(N4192="sníž. přenesená",J4192,0)</f>
        <v>0</v>
      </c>
      <c r="BI4192" s="228">
        <f>IF(N4192="nulová",J4192,0)</f>
        <v>0</v>
      </c>
      <c r="BJ4192" s="20" t="s">
        <v>78</v>
      </c>
      <c r="BK4192" s="228">
        <f>ROUND(I4192*H4192,2)</f>
        <v>0</v>
      </c>
      <c r="BL4192" s="20" t="s">
        <v>308</v>
      </c>
      <c r="BM4192" s="227" t="s">
        <v>6490</v>
      </c>
    </row>
    <row r="4193" s="2" customFormat="1">
      <c r="A4193" s="41"/>
      <c r="B4193" s="42"/>
      <c r="C4193" s="43"/>
      <c r="D4193" s="229" t="s">
        <v>190</v>
      </c>
      <c r="E4193" s="43"/>
      <c r="F4193" s="230" t="s">
        <v>6491</v>
      </c>
      <c r="G4193" s="43"/>
      <c r="H4193" s="43"/>
      <c r="I4193" s="231"/>
      <c r="J4193" s="43"/>
      <c r="K4193" s="43"/>
      <c r="L4193" s="47"/>
      <c r="M4193" s="232"/>
      <c r="N4193" s="233"/>
      <c r="O4193" s="87"/>
      <c r="P4193" s="87"/>
      <c r="Q4193" s="87"/>
      <c r="R4193" s="87"/>
      <c r="S4193" s="87"/>
      <c r="T4193" s="88"/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T4193" s="20" t="s">
        <v>190</v>
      </c>
      <c r="AU4193" s="20" t="s">
        <v>80</v>
      </c>
    </row>
    <row r="4194" s="12" customFormat="1" ht="22.8" customHeight="1">
      <c r="A4194" s="12"/>
      <c r="B4194" s="200"/>
      <c r="C4194" s="201"/>
      <c r="D4194" s="202" t="s">
        <v>70</v>
      </c>
      <c r="E4194" s="214" t="s">
        <v>5186</v>
      </c>
      <c r="F4194" s="214" t="s">
        <v>6492</v>
      </c>
      <c r="G4194" s="201"/>
      <c r="H4194" s="201"/>
      <c r="I4194" s="204"/>
      <c r="J4194" s="215">
        <f>BK4194</f>
        <v>0</v>
      </c>
      <c r="K4194" s="201"/>
      <c r="L4194" s="206"/>
      <c r="M4194" s="207"/>
      <c r="N4194" s="208"/>
      <c r="O4194" s="208"/>
      <c r="P4194" s="209">
        <f>SUM(P4195:P4281)</f>
        <v>0</v>
      </c>
      <c r="Q4194" s="208"/>
      <c r="R4194" s="209">
        <f>SUM(R4195:R4281)</f>
        <v>0.085218000000000002</v>
      </c>
      <c r="S4194" s="208"/>
      <c r="T4194" s="210">
        <f>SUM(T4195:T4281)</f>
        <v>3.2215214000000003</v>
      </c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R4194" s="211" t="s">
        <v>80</v>
      </c>
      <c r="AT4194" s="212" t="s">
        <v>70</v>
      </c>
      <c r="AU4194" s="212" t="s">
        <v>78</v>
      </c>
      <c r="AY4194" s="211" t="s">
        <v>181</v>
      </c>
      <c r="BK4194" s="213">
        <f>SUM(BK4195:BK4281)</f>
        <v>0</v>
      </c>
    </row>
    <row r="4195" s="2" customFormat="1" ht="24.15" customHeight="1">
      <c r="A4195" s="41"/>
      <c r="B4195" s="42"/>
      <c r="C4195" s="216" t="s">
        <v>3166</v>
      </c>
      <c r="D4195" s="216" t="s">
        <v>183</v>
      </c>
      <c r="E4195" s="217" t="s">
        <v>6493</v>
      </c>
      <c r="F4195" s="218" t="s">
        <v>6494</v>
      </c>
      <c r="G4195" s="219" t="s">
        <v>283</v>
      </c>
      <c r="H4195" s="220">
        <v>810.25400000000002</v>
      </c>
      <c r="I4195" s="221"/>
      <c r="J4195" s="222">
        <f>ROUND(I4195*H4195,2)</f>
        <v>0</v>
      </c>
      <c r="K4195" s="218" t="s">
        <v>187</v>
      </c>
      <c r="L4195" s="47"/>
      <c r="M4195" s="223" t="s">
        <v>19</v>
      </c>
      <c r="N4195" s="224" t="s">
        <v>42</v>
      </c>
      <c r="O4195" s="87"/>
      <c r="P4195" s="225">
        <f>O4195*H4195</f>
        <v>0</v>
      </c>
      <c r="Q4195" s="225">
        <v>0</v>
      </c>
      <c r="R4195" s="225">
        <f>Q4195*H4195</f>
        <v>0</v>
      </c>
      <c r="S4195" s="225">
        <v>0.0025000000000000001</v>
      </c>
      <c r="T4195" s="226">
        <f>S4195*H4195</f>
        <v>2.0256350000000003</v>
      </c>
      <c r="U4195" s="41"/>
      <c r="V4195" s="41"/>
      <c r="W4195" s="41"/>
      <c r="X4195" s="41"/>
      <c r="Y4195" s="41"/>
      <c r="Z4195" s="41"/>
      <c r="AA4195" s="41"/>
      <c r="AB4195" s="41"/>
      <c r="AC4195" s="41"/>
      <c r="AD4195" s="41"/>
      <c r="AE4195" s="41"/>
      <c r="AR4195" s="227" t="s">
        <v>308</v>
      </c>
      <c r="AT4195" s="227" t="s">
        <v>183</v>
      </c>
      <c r="AU4195" s="227" t="s">
        <v>80</v>
      </c>
      <c r="AY4195" s="20" t="s">
        <v>181</v>
      </c>
      <c r="BE4195" s="228">
        <f>IF(N4195="základní",J4195,0)</f>
        <v>0</v>
      </c>
      <c r="BF4195" s="228">
        <f>IF(N4195="snížená",J4195,0)</f>
        <v>0</v>
      </c>
      <c r="BG4195" s="228">
        <f>IF(N4195="zákl. přenesená",J4195,0)</f>
        <v>0</v>
      </c>
      <c r="BH4195" s="228">
        <f>IF(N4195="sníž. přenesená",J4195,0)</f>
        <v>0</v>
      </c>
      <c r="BI4195" s="228">
        <f>IF(N4195="nulová",J4195,0)</f>
        <v>0</v>
      </c>
      <c r="BJ4195" s="20" t="s">
        <v>78</v>
      </c>
      <c r="BK4195" s="228">
        <f>ROUND(I4195*H4195,2)</f>
        <v>0</v>
      </c>
      <c r="BL4195" s="20" t="s">
        <v>308</v>
      </c>
      <c r="BM4195" s="227" t="s">
        <v>6495</v>
      </c>
    </row>
    <row r="4196" s="2" customFormat="1">
      <c r="A4196" s="41"/>
      <c r="B4196" s="42"/>
      <c r="C4196" s="43"/>
      <c r="D4196" s="229" t="s">
        <v>190</v>
      </c>
      <c r="E4196" s="43"/>
      <c r="F4196" s="230" t="s">
        <v>6496</v>
      </c>
      <c r="G4196" s="43"/>
      <c r="H4196" s="43"/>
      <c r="I4196" s="231"/>
      <c r="J4196" s="43"/>
      <c r="K4196" s="43"/>
      <c r="L4196" s="47"/>
      <c r="M4196" s="232"/>
      <c r="N4196" s="233"/>
      <c r="O4196" s="87"/>
      <c r="P4196" s="87"/>
      <c r="Q4196" s="87"/>
      <c r="R4196" s="87"/>
      <c r="S4196" s="87"/>
      <c r="T4196" s="88"/>
      <c r="U4196" s="41"/>
      <c r="V4196" s="41"/>
      <c r="W4196" s="41"/>
      <c r="X4196" s="41"/>
      <c r="Y4196" s="41"/>
      <c r="Z4196" s="41"/>
      <c r="AA4196" s="41"/>
      <c r="AB4196" s="41"/>
      <c r="AC4196" s="41"/>
      <c r="AD4196" s="41"/>
      <c r="AE4196" s="41"/>
      <c r="AT4196" s="20" t="s">
        <v>190</v>
      </c>
      <c r="AU4196" s="20" t="s">
        <v>80</v>
      </c>
    </row>
    <row r="4197" s="13" customFormat="1">
      <c r="A4197" s="13"/>
      <c r="B4197" s="234"/>
      <c r="C4197" s="235"/>
      <c r="D4197" s="236" t="s">
        <v>192</v>
      </c>
      <c r="E4197" s="237" t="s">
        <v>19</v>
      </c>
      <c r="F4197" s="238" t="s">
        <v>204</v>
      </c>
      <c r="G4197" s="235"/>
      <c r="H4197" s="237" t="s">
        <v>19</v>
      </c>
      <c r="I4197" s="239"/>
      <c r="J4197" s="235"/>
      <c r="K4197" s="235"/>
      <c r="L4197" s="240"/>
      <c r="M4197" s="241"/>
      <c r="N4197" s="242"/>
      <c r="O4197" s="242"/>
      <c r="P4197" s="242"/>
      <c r="Q4197" s="242"/>
      <c r="R4197" s="242"/>
      <c r="S4197" s="242"/>
      <c r="T4197" s="24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4" t="s">
        <v>192</v>
      </c>
      <c r="AU4197" s="244" t="s">
        <v>80</v>
      </c>
      <c r="AV4197" s="13" t="s">
        <v>78</v>
      </c>
      <c r="AW4197" s="13" t="s">
        <v>194</v>
      </c>
      <c r="AX4197" s="13" t="s">
        <v>71</v>
      </c>
      <c r="AY4197" s="244" t="s">
        <v>181</v>
      </c>
    </row>
    <row r="4198" s="13" customFormat="1">
      <c r="A4198" s="13"/>
      <c r="B4198" s="234"/>
      <c r="C4198" s="235"/>
      <c r="D4198" s="236" t="s">
        <v>192</v>
      </c>
      <c r="E4198" s="237" t="s">
        <v>19</v>
      </c>
      <c r="F4198" s="238" t="s">
        <v>464</v>
      </c>
      <c r="G4198" s="235"/>
      <c r="H4198" s="237" t="s">
        <v>19</v>
      </c>
      <c r="I4198" s="239"/>
      <c r="J4198" s="235"/>
      <c r="K4198" s="235"/>
      <c r="L4198" s="240"/>
      <c r="M4198" s="241"/>
      <c r="N4198" s="242"/>
      <c r="O4198" s="242"/>
      <c r="P4198" s="242"/>
      <c r="Q4198" s="242"/>
      <c r="R4198" s="242"/>
      <c r="S4198" s="242"/>
      <c r="T4198" s="24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44" t="s">
        <v>192</v>
      </c>
      <c r="AU4198" s="244" t="s">
        <v>80</v>
      </c>
      <c r="AV4198" s="13" t="s">
        <v>78</v>
      </c>
      <c r="AW4198" s="13" t="s">
        <v>194</v>
      </c>
      <c r="AX4198" s="13" t="s">
        <v>71</v>
      </c>
      <c r="AY4198" s="244" t="s">
        <v>181</v>
      </c>
    </row>
    <row r="4199" s="14" customFormat="1">
      <c r="A4199" s="14"/>
      <c r="B4199" s="245"/>
      <c r="C4199" s="246"/>
      <c r="D4199" s="236" t="s">
        <v>192</v>
      </c>
      <c r="E4199" s="247" t="s">
        <v>19</v>
      </c>
      <c r="F4199" s="248" t="s">
        <v>6497</v>
      </c>
      <c r="G4199" s="246"/>
      <c r="H4199" s="249">
        <v>36.270000000000003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192</v>
      </c>
      <c r="AU4199" s="255" t="s">
        <v>80</v>
      </c>
      <c r="AV4199" s="14" t="s">
        <v>80</v>
      </c>
      <c r="AW4199" s="14" t="s">
        <v>194</v>
      </c>
      <c r="AX4199" s="14" t="s">
        <v>71</v>
      </c>
      <c r="AY4199" s="255" t="s">
        <v>181</v>
      </c>
    </row>
    <row r="4200" s="15" customFormat="1">
      <c r="A4200" s="15"/>
      <c r="B4200" s="256"/>
      <c r="C4200" s="257"/>
      <c r="D4200" s="236" t="s">
        <v>192</v>
      </c>
      <c r="E4200" s="258" t="s">
        <v>19</v>
      </c>
      <c r="F4200" s="259" t="s">
        <v>214</v>
      </c>
      <c r="G4200" s="257"/>
      <c r="H4200" s="260">
        <v>36.270000000000003</v>
      </c>
      <c r="I4200" s="261"/>
      <c r="J4200" s="257"/>
      <c r="K4200" s="257"/>
      <c r="L4200" s="262"/>
      <c r="M4200" s="263"/>
      <c r="N4200" s="264"/>
      <c r="O4200" s="264"/>
      <c r="P4200" s="264"/>
      <c r="Q4200" s="264"/>
      <c r="R4200" s="264"/>
      <c r="S4200" s="264"/>
      <c r="T4200" s="26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T4200" s="266" t="s">
        <v>192</v>
      </c>
      <c r="AU4200" s="266" t="s">
        <v>80</v>
      </c>
      <c r="AV4200" s="15" t="s">
        <v>97</v>
      </c>
      <c r="AW4200" s="15" t="s">
        <v>194</v>
      </c>
      <c r="AX4200" s="15" t="s">
        <v>71</v>
      </c>
      <c r="AY4200" s="266" t="s">
        <v>181</v>
      </c>
    </row>
    <row r="4201" s="13" customFormat="1">
      <c r="A4201" s="13"/>
      <c r="B4201" s="234"/>
      <c r="C4201" s="235"/>
      <c r="D4201" s="236" t="s">
        <v>192</v>
      </c>
      <c r="E4201" s="237" t="s">
        <v>19</v>
      </c>
      <c r="F4201" s="238" t="s">
        <v>469</v>
      </c>
      <c r="G4201" s="235"/>
      <c r="H4201" s="237" t="s">
        <v>19</v>
      </c>
      <c r="I4201" s="239"/>
      <c r="J4201" s="235"/>
      <c r="K4201" s="235"/>
      <c r="L4201" s="240"/>
      <c r="M4201" s="241"/>
      <c r="N4201" s="242"/>
      <c r="O4201" s="242"/>
      <c r="P4201" s="242"/>
      <c r="Q4201" s="242"/>
      <c r="R4201" s="242"/>
      <c r="S4201" s="242"/>
      <c r="T4201" s="24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4" t="s">
        <v>192</v>
      </c>
      <c r="AU4201" s="244" t="s">
        <v>80</v>
      </c>
      <c r="AV4201" s="13" t="s">
        <v>78</v>
      </c>
      <c r="AW4201" s="13" t="s">
        <v>194</v>
      </c>
      <c r="AX4201" s="13" t="s">
        <v>71</v>
      </c>
      <c r="AY4201" s="244" t="s">
        <v>181</v>
      </c>
    </row>
    <row r="4202" s="14" customFormat="1">
      <c r="A4202" s="14"/>
      <c r="B4202" s="245"/>
      <c r="C4202" s="246"/>
      <c r="D4202" s="236" t="s">
        <v>192</v>
      </c>
      <c r="E4202" s="247" t="s">
        <v>19</v>
      </c>
      <c r="F4202" s="248" t="s">
        <v>6498</v>
      </c>
      <c r="G4202" s="246"/>
      <c r="H4202" s="249">
        <v>7.854000000000001</v>
      </c>
      <c r="I4202" s="250"/>
      <c r="J4202" s="246"/>
      <c r="K4202" s="246"/>
      <c r="L4202" s="251"/>
      <c r="M4202" s="252"/>
      <c r="N4202" s="253"/>
      <c r="O4202" s="253"/>
      <c r="P4202" s="253"/>
      <c r="Q4202" s="253"/>
      <c r="R4202" s="253"/>
      <c r="S4202" s="253"/>
      <c r="T4202" s="25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T4202" s="255" t="s">
        <v>192</v>
      </c>
      <c r="AU4202" s="255" t="s">
        <v>80</v>
      </c>
      <c r="AV4202" s="14" t="s">
        <v>80</v>
      </c>
      <c r="AW4202" s="14" t="s">
        <v>194</v>
      </c>
      <c r="AX4202" s="14" t="s">
        <v>71</v>
      </c>
      <c r="AY4202" s="255" t="s">
        <v>181</v>
      </c>
    </row>
    <row r="4203" s="14" customFormat="1">
      <c r="A4203" s="14"/>
      <c r="B4203" s="245"/>
      <c r="C4203" s="246"/>
      <c r="D4203" s="236" t="s">
        <v>192</v>
      </c>
      <c r="E4203" s="247" t="s">
        <v>19</v>
      </c>
      <c r="F4203" s="248" t="s">
        <v>6499</v>
      </c>
      <c r="G4203" s="246"/>
      <c r="H4203" s="249">
        <v>29.050000000000001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192</v>
      </c>
      <c r="AU4203" s="255" t="s">
        <v>80</v>
      </c>
      <c r="AV4203" s="14" t="s">
        <v>80</v>
      </c>
      <c r="AW4203" s="14" t="s">
        <v>194</v>
      </c>
      <c r="AX4203" s="14" t="s">
        <v>71</v>
      </c>
      <c r="AY4203" s="255" t="s">
        <v>181</v>
      </c>
    </row>
    <row r="4204" s="14" customFormat="1">
      <c r="A4204" s="14"/>
      <c r="B4204" s="245"/>
      <c r="C4204" s="246"/>
      <c r="D4204" s="236" t="s">
        <v>192</v>
      </c>
      <c r="E4204" s="247" t="s">
        <v>19</v>
      </c>
      <c r="F4204" s="248" t="s">
        <v>6500</v>
      </c>
      <c r="G4204" s="246"/>
      <c r="H4204" s="249">
        <v>52.9925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192</v>
      </c>
      <c r="AU4204" s="255" t="s">
        <v>80</v>
      </c>
      <c r="AV4204" s="14" t="s">
        <v>80</v>
      </c>
      <c r="AW4204" s="14" t="s">
        <v>194</v>
      </c>
      <c r="AX4204" s="14" t="s">
        <v>71</v>
      </c>
      <c r="AY4204" s="255" t="s">
        <v>181</v>
      </c>
    </row>
    <row r="4205" s="14" customFormat="1">
      <c r="A4205" s="14"/>
      <c r="B4205" s="245"/>
      <c r="C4205" s="246"/>
      <c r="D4205" s="236" t="s">
        <v>192</v>
      </c>
      <c r="E4205" s="247" t="s">
        <v>19</v>
      </c>
      <c r="F4205" s="248" t="s">
        <v>6501</v>
      </c>
      <c r="G4205" s="246"/>
      <c r="H4205" s="249">
        <v>138.71000000000001</v>
      </c>
      <c r="I4205" s="250"/>
      <c r="J4205" s="246"/>
      <c r="K4205" s="246"/>
      <c r="L4205" s="251"/>
      <c r="M4205" s="252"/>
      <c r="N4205" s="253"/>
      <c r="O4205" s="253"/>
      <c r="P4205" s="253"/>
      <c r="Q4205" s="253"/>
      <c r="R4205" s="253"/>
      <c r="S4205" s="253"/>
      <c r="T4205" s="25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T4205" s="255" t="s">
        <v>192</v>
      </c>
      <c r="AU4205" s="255" t="s">
        <v>80</v>
      </c>
      <c r="AV4205" s="14" t="s">
        <v>80</v>
      </c>
      <c r="AW4205" s="14" t="s">
        <v>194</v>
      </c>
      <c r="AX4205" s="14" t="s">
        <v>71</v>
      </c>
      <c r="AY4205" s="255" t="s">
        <v>181</v>
      </c>
    </row>
    <row r="4206" s="14" customFormat="1">
      <c r="A4206" s="14"/>
      <c r="B4206" s="245"/>
      <c r="C4206" s="246"/>
      <c r="D4206" s="236" t="s">
        <v>192</v>
      </c>
      <c r="E4206" s="247" t="s">
        <v>19</v>
      </c>
      <c r="F4206" s="248" t="s">
        <v>6502</v>
      </c>
      <c r="G4206" s="246"/>
      <c r="H4206" s="249">
        <v>105.6628</v>
      </c>
      <c r="I4206" s="250"/>
      <c r="J4206" s="246"/>
      <c r="K4206" s="246"/>
      <c r="L4206" s="251"/>
      <c r="M4206" s="252"/>
      <c r="N4206" s="253"/>
      <c r="O4206" s="253"/>
      <c r="P4206" s="253"/>
      <c r="Q4206" s="253"/>
      <c r="R4206" s="253"/>
      <c r="S4206" s="253"/>
      <c r="T4206" s="25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T4206" s="255" t="s">
        <v>192</v>
      </c>
      <c r="AU4206" s="255" t="s">
        <v>80</v>
      </c>
      <c r="AV4206" s="14" t="s">
        <v>80</v>
      </c>
      <c r="AW4206" s="14" t="s">
        <v>194</v>
      </c>
      <c r="AX4206" s="14" t="s">
        <v>71</v>
      </c>
      <c r="AY4206" s="255" t="s">
        <v>181</v>
      </c>
    </row>
    <row r="4207" s="15" customFormat="1">
      <c r="A4207" s="15"/>
      <c r="B4207" s="256"/>
      <c r="C4207" s="257"/>
      <c r="D4207" s="236" t="s">
        <v>192</v>
      </c>
      <c r="E4207" s="258" t="s">
        <v>19</v>
      </c>
      <c r="F4207" s="259" t="s">
        <v>214</v>
      </c>
      <c r="G4207" s="257"/>
      <c r="H4207" s="260">
        <v>334.26930000000004</v>
      </c>
      <c r="I4207" s="261"/>
      <c r="J4207" s="257"/>
      <c r="K4207" s="257"/>
      <c r="L4207" s="262"/>
      <c r="M4207" s="263"/>
      <c r="N4207" s="264"/>
      <c r="O4207" s="264"/>
      <c r="P4207" s="264"/>
      <c r="Q4207" s="264"/>
      <c r="R4207" s="264"/>
      <c r="S4207" s="264"/>
      <c r="T4207" s="26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T4207" s="266" t="s">
        <v>192</v>
      </c>
      <c r="AU4207" s="266" t="s">
        <v>80</v>
      </c>
      <c r="AV4207" s="15" t="s">
        <v>97</v>
      </c>
      <c r="AW4207" s="15" t="s">
        <v>194</v>
      </c>
      <c r="AX4207" s="15" t="s">
        <v>71</v>
      </c>
      <c r="AY4207" s="266" t="s">
        <v>181</v>
      </c>
    </row>
    <row r="4208" s="13" customFormat="1">
      <c r="A4208" s="13"/>
      <c r="B4208" s="234"/>
      <c r="C4208" s="235"/>
      <c r="D4208" s="236" t="s">
        <v>192</v>
      </c>
      <c r="E4208" s="237" t="s">
        <v>19</v>
      </c>
      <c r="F4208" s="238" t="s">
        <v>471</v>
      </c>
      <c r="G4208" s="235"/>
      <c r="H4208" s="237" t="s">
        <v>19</v>
      </c>
      <c r="I4208" s="239"/>
      <c r="J4208" s="235"/>
      <c r="K4208" s="235"/>
      <c r="L4208" s="240"/>
      <c r="M4208" s="241"/>
      <c r="N4208" s="242"/>
      <c r="O4208" s="242"/>
      <c r="P4208" s="242"/>
      <c r="Q4208" s="242"/>
      <c r="R4208" s="242"/>
      <c r="S4208" s="242"/>
      <c r="T4208" s="24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44" t="s">
        <v>192</v>
      </c>
      <c r="AU4208" s="244" t="s">
        <v>80</v>
      </c>
      <c r="AV4208" s="13" t="s">
        <v>78</v>
      </c>
      <c r="AW4208" s="13" t="s">
        <v>194</v>
      </c>
      <c r="AX4208" s="13" t="s">
        <v>71</v>
      </c>
      <c r="AY4208" s="244" t="s">
        <v>181</v>
      </c>
    </row>
    <row r="4209" s="14" customFormat="1">
      <c r="A4209" s="14"/>
      <c r="B4209" s="245"/>
      <c r="C4209" s="246"/>
      <c r="D4209" s="236" t="s">
        <v>192</v>
      </c>
      <c r="E4209" s="247" t="s">
        <v>19</v>
      </c>
      <c r="F4209" s="248" t="s">
        <v>6503</v>
      </c>
      <c r="G4209" s="246"/>
      <c r="H4209" s="249">
        <v>43.290000000000006</v>
      </c>
      <c r="I4209" s="250"/>
      <c r="J4209" s="246"/>
      <c r="K4209" s="246"/>
      <c r="L4209" s="251"/>
      <c r="M4209" s="252"/>
      <c r="N4209" s="253"/>
      <c r="O4209" s="253"/>
      <c r="P4209" s="253"/>
      <c r="Q4209" s="253"/>
      <c r="R4209" s="253"/>
      <c r="S4209" s="253"/>
      <c r="T4209" s="25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T4209" s="255" t="s">
        <v>192</v>
      </c>
      <c r="AU4209" s="255" t="s">
        <v>80</v>
      </c>
      <c r="AV4209" s="14" t="s">
        <v>80</v>
      </c>
      <c r="AW4209" s="14" t="s">
        <v>194</v>
      </c>
      <c r="AX4209" s="14" t="s">
        <v>71</v>
      </c>
      <c r="AY4209" s="255" t="s">
        <v>181</v>
      </c>
    </row>
    <row r="4210" s="14" customFormat="1">
      <c r="A4210" s="14"/>
      <c r="B4210" s="245"/>
      <c r="C4210" s="246"/>
      <c r="D4210" s="236" t="s">
        <v>192</v>
      </c>
      <c r="E4210" s="247" t="s">
        <v>19</v>
      </c>
      <c r="F4210" s="248" t="s">
        <v>6504</v>
      </c>
      <c r="G4210" s="246"/>
      <c r="H4210" s="249">
        <v>197.88</v>
      </c>
      <c r="I4210" s="250"/>
      <c r="J4210" s="246"/>
      <c r="K4210" s="246"/>
      <c r="L4210" s="251"/>
      <c r="M4210" s="252"/>
      <c r="N4210" s="253"/>
      <c r="O4210" s="253"/>
      <c r="P4210" s="253"/>
      <c r="Q4210" s="253"/>
      <c r="R4210" s="253"/>
      <c r="S4210" s="253"/>
      <c r="T4210" s="25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55" t="s">
        <v>192</v>
      </c>
      <c r="AU4210" s="255" t="s">
        <v>80</v>
      </c>
      <c r="AV4210" s="14" t="s">
        <v>80</v>
      </c>
      <c r="AW4210" s="14" t="s">
        <v>194</v>
      </c>
      <c r="AX4210" s="14" t="s">
        <v>71</v>
      </c>
      <c r="AY4210" s="255" t="s">
        <v>181</v>
      </c>
    </row>
    <row r="4211" s="14" customFormat="1">
      <c r="A4211" s="14"/>
      <c r="B4211" s="245"/>
      <c r="C4211" s="246"/>
      <c r="D4211" s="236" t="s">
        <v>192</v>
      </c>
      <c r="E4211" s="247" t="s">
        <v>19</v>
      </c>
      <c r="F4211" s="248" t="s">
        <v>6505</v>
      </c>
      <c r="G4211" s="246"/>
      <c r="H4211" s="249">
        <v>48.200000000000003</v>
      </c>
      <c r="I4211" s="250"/>
      <c r="J4211" s="246"/>
      <c r="K4211" s="246"/>
      <c r="L4211" s="251"/>
      <c r="M4211" s="252"/>
      <c r="N4211" s="253"/>
      <c r="O4211" s="253"/>
      <c r="P4211" s="253"/>
      <c r="Q4211" s="253"/>
      <c r="R4211" s="253"/>
      <c r="S4211" s="253"/>
      <c r="T4211" s="25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T4211" s="255" t="s">
        <v>192</v>
      </c>
      <c r="AU4211" s="255" t="s">
        <v>80</v>
      </c>
      <c r="AV4211" s="14" t="s">
        <v>80</v>
      </c>
      <c r="AW4211" s="14" t="s">
        <v>194</v>
      </c>
      <c r="AX4211" s="14" t="s">
        <v>71</v>
      </c>
      <c r="AY4211" s="255" t="s">
        <v>181</v>
      </c>
    </row>
    <row r="4212" s="15" customFormat="1">
      <c r="A4212" s="15"/>
      <c r="B4212" s="256"/>
      <c r="C4212" s="257"/>
      <c r="D4212" s="236" t="s">
        <v>192</v>
      </c>
      <c r="E4212" s="258" t="s">
        <v>19</v>
      </c>
      <c r="F4212" s="259" t="s">
        <v>214</v>
      </c>
      <c r="G4212" s="257"/>
      <c r="H4212" s="260">
        <v>289.37</v>
      </c>
      <c r="I4212" s="261"/>
      <c r="J4212" s="257"/>
      <c r="K4212" s="257"/>
      <c r="L4212" s="262"/>
      <c r="M4212" s="263"/>
      <c r="N4212" s="264"/>
      <c r="O4212" s="264"/>
      <c r="P4212" s="264"/>
      <c r="Q4212" s="264"/>
      <c r="R4212" s="264"/>
      <c r="S4212" s="264"/>
      <c r="T4212" s="26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T4212" s="266" t="s">
        <v>192</v>
      </c>
      <c r="AU4212" s="266" t="s">
        <v>80</v>
      </c>
      <c r="AV4212" s="15" t="s">
        <v>97</v>
      </c>
      <c r="AW4212" s="15" t="s">
        <v>194</v>
      </c>
      <c r="AX4212" s="15" t="s">
        <v>71</v>
      </c>
      <c r="AY4212" s="266" t="s">
        <v>181</v>
      </c>
    </row>
    <row r="4213" s="13" customFormat="1">
      <c r="A4213" s="13"/>
      <c r="B4213" s="234"/>
      <c r="C4213" s="235"/>
      <c r="D4213" s="236" t="s">
        <v>192</v>
      </c>
      <c r="E4213" s="237" t="s">
        <v>19</v>
      </c>
      <c r="F4213" s="238" t="s">
        <v>215</v>
      </c>
      <c r="G4213" s="235"/>
      <c r="H4213" s="237" t="s">
        <v>19</v>
      </c>
      <c r="I4213" s="239"/>
      <c r="J4213" s="235"/>
      <c r="K4213" s="235"/>
      <c r="L4213" s="240"/>
      <c r="M4213" s="241"/>
      <c r="N4213" s="242"/>
      <c r="O4213" s="242"/>
      <c r="P4213" s="242"/>
      <c r="Q4213" s="242"/>
      <c r="R4213" s="242"/>
      <c r="S4213" s="242"/>
      <c r="T4213" s="24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4" t="s">
        <v>192</v>
      </c>
      <c r="AU4213" s="244" t="s">
        <v>80</v>
      </c>
      <c r="AV4213" s="13" t="s">
        <v>78</v>
      </c>
      <c r="AW4213" s="13" t="s">
        <v>194</v>
      </c>
      <c r="AX4213" s="13" t="s">
        <v>71</v>
      </c>
      <c r="AY4213" s="244" t="s">
        <v>181</v>
      </c>
    </row>
    <row r="4214" s="14" customFormat="1">
      <c r="A4214" s="14"/>
      <c r="B4214" s="245"/>
      <c r="C4214" s="246"/>
      <c r="D4214" s="236" t="s">
        <v>192</v>
      </c>
      <c r="E4214" s="247" t="s">
        <v>19</v>
      </c>
      <c r="F4214" s="248" t="s">
        <v>6506</v>
      </c>
      <c r="G4214" s="246"/>
      <c r="H4214" s="249">
        <v>26.914499999999997</v>
      </c>
      <c r="I4214" s="250"/>
      <c r="J4214" s="246"/>
      <c r="K4214" s="246"/>
      <c r="L4214" s="251"/>
      <c r="M4214" s="252"/>
      <c r="N4214" s="253"/>
      <c r="O4214" s="253"/>
      <c r="P4214" s="253"/>
      <c r="Q4214" s="253"/>
      <c r="R4214" s="253"/>
      <c r="S4214" s="253"/>
      <c r="T4214" s="25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5" t="s">
        <v>192</v>
      </c>
      <c r="AU4214" s="255" t="s">
        <v>80</v>
      </c>
      <c r="AV4214" s="14" t="s">
        <v>80</v>
      </c>
      <c r="AW4214" s="14" t="s">
        <v>194</v>
      </c>
      <c r="AX4214" s="14" t="s">
        <v>71</v>
      </c>
      <c r="AY4214" s="255" t="s">
        <v>181</v>
      </c>
    </row>
    <row r="4215" s="14" customFormat="1">
      <c r="A4215" s="14"/>
      <c r="B4215" s="245"/>
      <c r="C4215" s="246"/>
      <c r="D4215" s="236" t="s">
        <v>192</v>
      </c>
      <c r="E4215" s="247" t="s">
        <v>19</v>
      </c>
      <c r="F4215" s="248" t="s">
        <v>6507</v>
      </c>
      <c r="G4215" s="246"/>
      <c r="H4215" s="249">
        <v>51.899999999999999</v>
      </c>
      <c r="I4215" s="250"/>
      <c r="J4215" s="246"/>
      <c r="K4215" s="246"/>
      <c r="L4215" s="251"/>
      <c r="M4215" s="252"/>
      <c r="N4215" s="253"/>
      <c r="O4215" s="253"/>
      <c r="P4215" s="253"/>
      <c r="Q4215" s="253"/>
      <c r="R4215" s="253"/>
      <c r="S4215" s="253"/>
      <c r="T4215" s="25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T4215" s="255" t="s">
        <v>192</v>
      </c>
      <c r="AU4215" s="255" t="s">
        <v>80</v>
      </c>
      <c r="AV4215" s="14" t="s">
        <v>80</v>
      </c>
      <c r="AW4215" s="14" t="s">
        <v>194</v>
      </c>
      <c r="AX4215" s="14" t="s">
        <v>71</v>
      </c>
      <c r="AY4215" s="255" t="s">
        <v>181</v>
      </c>
    </row>
    <row r="4216" s="15" customFormat="1">
      <c r="A4216" s="15"/>
      <c r="B4216" s="256"/>
      <c r="C4216" s="257"/>
      <c r="D4216" s="236" t="s">
        <v>192</v>
      </c>
      <c r="E4216" s="258" t="s">
        <v>19</v>
      </c>
      <c r="F4216" s="259" t="s">
        <v>214</v>
      </c>
      <c r="G4216" s="257"/>
      <c r="H4216" s="260">
        <v>78.814499999999995</v>
      </c>
      <c r="I4216" s="261"/>
      <c r="J4216" s="257"/>
      <c r="K4216" s="257"/>
      <c r="L4216" s="262"/>
      <c r="M4216" s="263"/>
      <c r="N4216" s="264"/>
      <c r="O4216" s="264"/>
      <c r="P4216" s="264"/>
      <c r="Q4216" s="264"/>
      <c r="R4216" s="264"/>
      <c r="S4216" s="264"/>
      <c r="T4216" s="26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T4216" s="266" t="s">
        <v>192</v>
      </c>
      <c r="AU4216" s="266" t="s">
        <v>80</v>
      </c>
      <c r="AV4216" s="15" t="s">
        <v>97</v>
      </c>
      <c r="AW4216" s="15" t="s">
        <v>194</v>
      </c>
      <c r="AX4216" s="15" t="s">
        <v>71</v>
      </c>
      <c r="AY4216" s="266" t="s">
        <v>181</v>
      </c>
    </row>
    <row r="4217" s="13" customFormat="1">
      <c r="A4217" s="13"/>
      <c r="B4217" s="234"/>
      <c r="C4217" s="235"/>
      <c r="D4217" s="236" t="s">
        <v>192</v>
      </c>
      <c r="E4217" s="237" t="s">
        <v>19</v>
      </c>
      <c r="F4217" s="238" t="s">
        <v>1276</v>
      </c>
      <c r="G4217" s="235"/>
      <c r="H4217" s="237" t="s">
        <v>19</v>
      </c>
      <c r="I4217" s="239"/>
      <c r="J4217" s="235"/>
      <c r="K4217" s="235"/>
      <c r="L4217" s="240"/>
      <c r="M4217" s="241"/>
      <c r="N4217" s="242"/>
      <c r="O4217" s="242"/>
      <c r="P4217" s="242"/>
      <c r="Q4217" s="242"/>
      <c r="R4217" s="242"/>
      <c r="S4217" s="242"/>
      <c r="T4217" s="24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44" t="s">
        <v>192</v>
      </c>
      <c r="AU4217" s="244" t="s">
        <v>80</v>
      </c>
      <c r="AV4217" s="13" t="s">
        <v>78</v>
      </c>
      <c r="AW4217" s="13" t="s">
        <v>194</v>
      </c>
      <c r="AX4217" s="13" t="s">
        <v>71</v>
      </c>
      <c r="AY4217" s="244" t="s">
        <v>181</v>
      </c>
    </row>
    <row r="4218" s="14" customFormat="1">
      <c r="A4218" s="14"/>
      <c r="B4218" s="245"/>
      <c r="C4218" s="246"/>
      <c r="D4218" s="236" t="s">
        <v>192</v>
      </c>
      <c r="E4218" s="247" t="s">
        <v>19</v>
      </c>
      <c r="F4218" s="248" t="s">
        <v>6508</v>
      </c>
      <c r="G4218" s="246"/>
      <c r="H4218" s="249">
        <v>71.530000000000001</v>
      </c>
      <c r="I4218" s="250"/>
      <c r="J4218" s="246"/>
      <c r="K4218" s="246"/>
      <c r="L4218" s="251"/>
      <c r="M4218" s="252"/>
      <c r="N4218" s="253"/>
      <c r="O4218" s="253"/>
      <c r="P4218" s="253"/>
      <c r="Q4218" s="253"/>
      <c r="R4218" s="253"/>
      <c r="S4218" s="253"/>
      <c r="T4218" s="25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T4218" s="255" t="s">
        <v>192</v>
      </c>
      <c r="AU4218" s="255" t="s">
        <v>80</v>
      </c>
      <c r="AV4218" s="14" t="s">
        <v>80</v>
      </c>
      <c r="AW4218" s="14" t="s">
        <v>194</v>
      </c>
      <c r="AX4218" s="14" t="s">
        <v>71</v>
      </c>
      <c r="AY4218" s="255" t="s">
        <v>181</v>
      </c>
    </row>
    <row r="4219" s="15" customFormat="1">
      <c r="A4219" s="15"/>
      <c r="B4219" s="256"/>
      <c r="C4219" s="257"/>
      <c r="D4219" s="236" t="s">
        <v>192</v>
      </c>
      <c r="E4219" s="258" t="s">
        <v>19</v>
      </c>
      <c r="F4219" s="259" t="s">
        <v>214</v>
      </c>
      <c r="G4219" s="257"/>
      <c r="H4219" s="260">
        <v>71.530000000000001</v>
      </c>
      <c r="I4219" s="261"/>
      <c r="J4219" s="257"/>
      <c r="K4219" s="257"/>
      <c r="L4219" s="262"/>
      <c r="M4219" s="263"/>
      <c r="N4219" s="264"/>
      <c r="O4219" s="264"/>
      <c r="P4219" s="264"/>
      <c r="Q4219" s="264"/>
      <c r="R4219" s="264"/>
      <c r="S4219" s="264"/>
      <c r="T4219" s="26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T4219" s="266" t="s">
        <v>192</v>
      </c>
      <c r="AU4219" s="266" t="s">
        <v>80</v>
      </c>
      <c r="AV4219" s="15" t="s">
        <v>97</v>
      </c>
      <c r="AW4219" s="15" t="s">
        <v>194</v>
      </c>
      <c r="AX4219" s="15" t="s">
        <v>71</v>
      </c>
      <c r="AY4219" s="266" t="s">
        <v>181</v>
      </c>
    </row>
    <row r="4220" s="16" customFormat="1">
      <c r="A4220" s="16"/>
      <c r="B4220" s="267"/>
      <c r="C4220" s="268"/>
      <c r="D4220" s="236" t="s">
        <v>192</v>
      </c>
      <c r="E4220" s="269" t="s">
        <v>19</v>
      </c>
      <c r="F4220" s="270" t="s">
        <v>220</v>
      </c>
      <c r="G4220" s="268"/>
      <c r="H4220" s="271">
        <v>810.25379999999996</v>
      </c>
      <c r="I4220" s="272"/>
      <c r="J4220" s="268"/>
      <c r="K4220" s="268"/>
      <c r="L4220" s="273"/>
      <c r="M4220" s="274"/>
      <c r="N4220" s="275"/>
      <c r="O4220" s="275"/>
      <c r="P4220" s="275"/>
      <c r="Q4220" s="275"/>
      <c r="R4220" s="275"/>
      <c r="S4220" s="275"/>
      <c r="T4220" s="27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T4220" s="277" t="s">
        <v>192</v>
      </c>
      <c r="AU4220" s="277" t="s">
        <v>80</v>
      </c>
      <c r="AV4220" s="16" t="s">
        <v>188</v>
      </c>
      <c r="AW4220" s="16" t="s">
        <v>194</v>
      </c>
      <c r="AX4220" s="16" t="s">
        <v>78</v>
      </c>
      <c r="AY4220" s="277" t="s">
        <v>181</v>
      </c>
    </row>
    <row r="4221" s="2" customFormat="1" ht="24.15" customHeight="1">
      <c r="A4221" s="41"/>
      <c r="B4221" s="42"/>
      <c r="C4221" s="216" t="s">
        <v>3272</v>
      </c>
      <c r="D4221" s="216" t="s">
        <v>183</v>
      </c>
      <c r="E4221" s="217" t="s">
        <v>6509</v>
      </c>
      <c r="F4221" s="218" t="s">
        <v>6510</v>
      </c>
      <c r="G4221" s="219" t="s">
        <v>283</v>
      </c>
      <c r="H4221" s="220">
        <v>264.71199999999999</v>
      </c>
      <c r="I4221" s="221"/>
      <c r="J4221" s="222">
        <f>ROUND(I4221*H4221,2)</f>
        <v>0</v>
      </c>
      <c r="K4221" s="218" t="s">
        <v>187</v>
      </c>
      <c r="L4221" s="47"/>
      <c r="M4221" s="223" t="s">
        <v>19</v>
      </c>
      <c r="N4221" s="224" t="s">
        <v>42</v>
      </c>
      <c r="O4221" s="87"/>
      <c r="P4221" s="225">
        <f>O4221*H4221</f>
        <v>0</v>
      </c>
      <c r="Q4221" s="225">
        <v>0</v>
      </c>
      <c r="R4221" s="225">
        <f>Q4221*H4221</f>
        <v>0</v>
      </c>
      <c r="S4221" s="225">
        <v>0.0030000000000000001</v>
      </c>
      <c r="T4221" s="226">
        <f>S4221*H4221</f>
        <v>0.79413599999999995</v>
      </c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R4221" s="227" t="s">
        <v>308</v>
      </c>
      <c r="AT4221" s="227" t="s">
        <v>183</v>
      </c>
      <c r="AU4221" s="227" t="s">
        <v>80</v>
      </c>
      <c r="AY4221" s="20" t="s">
        <v>181</v>
      </c>
      <c r="BE4221" s="228">
        <f>IF(N4221="základní",J4221,0)</f>
        <v>0</v>
      </c>
      <c r="BF4221" s="228">
        <f>IF(N4221="snížená",J4221,0)</f>
        <v>0</v>
      </c>
      <c r="BG4221" s="228">
        <f>IF(N4221="zákl. přenesená",J4221,0)</f>
        <v>0</v>
      </c>
      <c r="BH4221" s="228">
        <f>IF(N4221="sníž. přenesená",J4221,0)</f>
        <v>0</v>
      </c>
      <c r="BI4221" s="228">
        <f>IF(N4221="nulová",J4221,0)</f>
        <v>0</v>
      </c>
      <c r="BJ4221" s="20" t="s">
        <v>78</v>
      </c>
      <c r="BK4221" s="228">
        <f>ROUND(I4221*H4221,2)</f>
        <v>0</v>
      </c>
      <c r="BL4221" s="20" t="s">
        <v>308</v>
      </c>
      <c r="BM4221" s="227" t="s">
        <v>6511</v>
      </c>
    </row>
    <row r="4222" s="2" customFormat="1">
      <c r="A4222" s="41"/>
      <c r="B4222" s="42"/>
      <c r="C4222" s="43"/>
      <c r="D4222" s="229" t="s">
        <v>190</v>
      </c>
      <c r="E4222" s="43"/>
      <c r="F4222" s="230" t="s">
        <v>6512</v>
      </c>
      <c r="G4222" s="43"/>
      <c r="H4222" s="43"/>
      <c r="I4222" s="231"/>
      <c r="J4222" s="43"/>
      <c r="K4222" s="43"/>
      <c r="L4222" s="47"/>
      <c r="M4222" s="232"/>
      <c r="N4222" s="233"/>
      <c r="O4222" s="87"/>
      <c r="P4222" s="87"/>
      <c r="Q4222" s="87"/>
      <c r="R4222" s="87"/>
      <c r="S4222" s="87"/>
      <c r="T4222" s="88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T4222" s="20" t="s">
        <v>190</v>
      </c>
      <c r="AU4222" s="20" t="s">
        <v>80</v>
      </c>
    </row>
    <row r="4223" s="13" customFormat="1">
      <c r="A4223" s="13"/>
      <c r="B4223" s="234"/>
      <c r="C4223" s="235"/>
      <c r="D4223" s="236" t="s">
        <v>192</v>
      </c>
      <c r="E4223" s="237" t="s">
        <v>19</v>
      </c>
      <c r="F4223" s="238" t="s">
        <v>204</v>
      </c>
      <c r="G4223" s="235"/>
      <c r="H4223" s="237" t="s">
        <v>19</v>
      </c>
      <c r="I4223" s="239"/>
      <c r="J4223" s="235"/>
      <c r="K4223" s="235"/>
      <c r="L4223" s="240"/>
      <c r="M4223" s="241"/>
      <c r="N4223" s="242"/>
      <c r="O4223" s="242"/>
      <c r="P4223" s="242"/>
      <c r="Q4223" s="242"/>
      <c r="R4223" s="242"/>
      <c r="S4223" s="242"/>
      <c r="T4223" s="24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4" t="s">
        <v>192</v>
      </c>
      <c r="AU4223" s="244" t="s">
        <v>80</v>
      </c>
      <c r="AV4223" s="13" t="s">
        <v>78</v>
      </c>
      <c r="AW4223" s="13" t="s">
        <v>194</v>
      </c>
      <c r="AX4223" s="13" t="s">
        <v>71</v>
      </c>
      <c r="AY4223" s="244" t="s">
        <v>181</v>
      </c>
    </row>
    <row r="4224" s="13" customFormat="1">
      <c r="A4224" s="13"/>
      <c r="B4224" s="234"/>
      <c r="C4224" s="235"/>
      <c r="D4224" s="236" t="s">
        <v>192</v>
      </c>
      <c r="E4224" s="237" t="s">
        <v>19</v>
      </c>
      <c r="F4224" s="238" t="s">
        <v>464</v>
      </c>
      <c r="G4224" s="235"/>
      <c r="H4224" s="237" t="s">
        <v>19</v>
      </c>
      <c r="I4224" s="239"/>
      <c r="J4224" s="235"/>
      <c r="K4224" s="235"/>
      <c r="L4224" s="240"/>
      <c r="M4224" s="241"/>
      <c r="N4224" s="242"/>
      <c r="O4224" s="242"/>
      <c r="P4224" s="242"/>
      <c r="Q4224" s="242"/>
      <c r="R4224" s="242"/>
      <c r="S4224" s="242"/>
      <c r="T4224" s="24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44" t="s">
        <v>192</v>
      </c>
      <c r="AU4224" s="244" t="s">
        <v>80</v>
      </c>
      <c r="AV4224" s="13" t="s">
        <v>78</v>
      </c>
      <c r="AW4224" s="13" t="s">
        <v>194</v>
      </c>
      <c r="AX4224" s="13" t="s">
        <v>71</v>
      </c>
      <c r="AY4224" s="244" t="s">
        <v>181</v>
      </c>
    </row>
    <row r="4225" s="14" customFormat="1">
      <c r="A4225" s="14"/>
      <c r="B4225" s="245"/>
      <c r="C4225" s="246"/>
      <c r="D4225" s="236" t="s">
        <v>192</v>
      </c>
      <c r="E4225" s="247" t="s">
        <v>19</v>
      </c>
      <c r="F4225" s="248" t="s">
        <v>6513</v>
      </c>
      <c r="G4225" s="246"/>
      <c r="H4225" s="249">
        <v>155.52350000000001</v>
      </c>
      <c r="I4225" s="250"/>
      <c r="J4225" s="246"/>
      <c r="K4225" s="246"/>
      <c r="L4225" s="251"/>
      <c r="M4225" s="252"/>
      <c r="N4225" s="253"/>
      <c r="O4225" s="253"/>
      <c r="P4225" s="253"/>
      <c r="Q4225" s="253"/>
      <c r="R4225" s="253"/>
      <c r="S4225" s="253"/>
      <c r="T4225" s="25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T4225" s="255" t="s">
        <v>192</v>
      </c>
      <c r="AU4225" s="255" t="s">
        <v>80</v>
      </c>
      <c r="AV4225" s="14" t="s">
        <v>80</v>
      </c>
      <c r="AW4225" s="14" t="s">
        <v>194</v>
      </c>
      <c r="AX4225" s="14" t="s">
        <v>71</v>
      </c>
      <c r="AY4225" s="255" t="s">
        <v>181</v>
      </c>
    </row>
    <row r="4226" s="15" customFormat="1">
      <c r="A4226" s="15"/>
      <c r="B4226" s="256"/>
      <c r="C4226" s="257"/>
      <c r="D4226" s="236" t="s">
        <v>192</v>
      </c>
      <c r="E4226" s="258" t="s">
        <v>19</v>
      </c>
      <c r="F4226" s="259" t="s">
        <v>214</v>
      </c>
      <c r="G4226" s="257"/>
      <c r="H4226" s="260">
        <v>155.52350000000001</v>
      </c>
      <c r="I4226" s="261"/>
      <c r="J4226" s="257"/>
      <c r="K4226" s="257"/>
      <c r="L4226" s="262"/>
      <c r="M4226" s="263"/>
      <c r="N4226" s="264"/>
      <c r="O4226" s="264"/>
      <c r="P4226" s="264"/>
      <c r="Q4226" s="264"/>
      <c r="R4226" s="264"/>
      <c r="S4226" s="264"/>
      <c r="T4226" s="26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T4226" s="266" t="s">
        <v>192</v>
      </c>
      <c r="AU4226" s="266" t="s">
        <v>80</v>
      </c>
      <c r="AV4226" s="15" t="s">
        <v>97</v>
      </c>
      <c r="AW4226" s="15" t="s">
        <v>194</v>
      </c>
      <c r="AX4226" s="15" t="s">
        <v>71</v>
      </c>
      <c r="AY4226" s="266" t="s">
        <v>181</v>
      </c>
    </row>
    <row r="4227" s="13" customFormat="1">
      <c r="A4227" s="13"/>
      <c r="B4227" s="234"/>
      <c r="C4227" s="235"/>
      <c r="D4227" s="236" t="s">
        <v>192</v>
      </c>
      <c r="E4227" s="237" t="s">
        <v>19</v>
      </c>
      <c r="F4227" s="238" t="s">
        <v>469</v>
      </c>
      <c r="G4227" s="235"/>
      <c r="H4227" s="237" t="s">
        <v>19</v>
      </c>
      <c r="I4227" s="239"/>
      <c r="J4227" s="235"/>
      <c r="K4227" s="235"/>
      <c r="L4227" s="240"/>
      <c r="M4227" s="241"/>
      <c r="N4227" s="242"/>
      <c r="O4227" s="242"/>
      <c r="P4227" s="242"/>
      <c r="Q4227" s="242"/>
      <c r="R4227" s="242"/>
      <c r="S4227" s="242"/>
      <c r="T4227" s="24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T4227" s="244" t="s">
        <v>192</v>
      </c>
      <c r="AU4227" s="244" t="s">
        <v>80</v>
      </c>
      <c r="AV4227" s="13" t="s">
        <v>78</v>
      </c>
      <c r="AW4227" s="13" t="s">
        <v>194</v>
      </c>
      <c r="AX4227" s="13" t="s">
        <v>71</v>
      </c>
      <c r="AY4227" s="244" t="s">
        <v>181</v>
      </c>
    </row>
    <row r="4228" s="14" customFormat="1">
      <c r="A4228" s="14"/>
      <c r="B4228" s="245"/>
      <c r="C4228" s="246"/>
      <c r="D4228" s="236" t="s">
        <v>192</v>
      </c>
      <c r="E4228" s="247" t="s">
        <v>19</v>
      </c>
      <c r="F4228" s="248" t="s">
        <v>6514</v>
      </c>
      <c r="G4228" s="246"/>
      <c r="H4228" s="249">
        <v>17.600000000000001</v>
      </c>
      <c r="I4228" s="250"/>
      <c r="J4228" s="246"/>
      <c r="K4228" s="246"/>
      <c r="L4228" s="251"/>
      <c r="M4228" s="252"/>
      <c r="N4228" s="253"/>
      <c r="O4228" s="253"/>
      <c r="P4228" s="253"/>
      <c r="Q4228" s="253"/>
      <c r="R4228" s="253"/>
      <c r="S4228" s="253"/>
      <c r="T4228" s="25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55" t="s">
        <v>192</v>
      </c>
      <c r="AU4228" s="255" t="s">
        <v>80</v>
      </c>
      <c r="AV4228" s="14" t="s">
        <v>80</v>
      </c>
      <c r="AW4228" s="14" t="s">
        <v>194</v>
      </c>
      <c r="AX4228" s="14" t="s">
        <v>71</v>
      </c>
      <c r="AY4228" s="255" t="s">
        <v>181</v>
      </c>
    </row>
    <row r="4229" s="15" customFormat="1">
      <c r="A4229" s="15"/>
      <c r="B4229" s="256"/>
      <c r="C4229" s="257"/>
      <c r="D4229" s="236" t="s">
        <v>192</v>
      </c>
      <c r="E4229" s="258" t="s">
        <v>19</v>
      </c>
      <c r="F4229" s="259" t="s">
        <v>214</v>
      </c>
      <c r="G4229" s="257"/>
      <c r="H4229" s="260">
        <v>17.600000000000001</v>
      </c>
      <c r="I4229" s="261"/>
      <c r="J4229" s="257"/>
      <c r="K4229" s="257"/>
      <c r="L4229" s="262"/>
      <c r="M4229" s="263"/>
      <c r="N4229" s="264"/>
      <c r="O4229" s="264"/>
      <c r="P4229" s="264"/>
      <c r="Q4229" s="264"/>
      <c r="R4229" s="264"/>
      <c r="S4229" s="264"/>
      <c r="T4229" s="26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66" t="s">
        <v>192</v>
      </c>
      <c r="AU4229" s="266" t="s">
        <v>80</v>
      </c>
      <c r="AV4229" s="15" t="s">
        <v>97</v>
      </c>
      <c r="AW4229" s="15" t="s">
        <v>194</v>
      </c>
      <c r="AX4229" s="15" t="s">
        <v>71</v>
      </c>
      <c r="AY4229" s="266" t="s">
        <v>181</v>
      </c>
    </row>
    <row r="4230" s="13" customFormat="1">
      <c r="A4230" s="13"/>
      <c r="B4230" s="234"/>
      <c r="C4230" s="235"/>
      <c r="D4230" s="236" t="s">
        <v>192</v>
      </c>
      <c r="E4230" s="237" t="s">
        <v>19</v>
      </c>
      <c r="F4230" s="238" t="s">
        <v>471</v>
      </c>
      <c r="G4230" s="235"/>
      <c r="H4230" s="237" t="s">
        <v>19</v>
      </c>
      <c r="I4230" s="239"/>
      <c r="J4230" s="235"/>
      <c r="K4230" s="235"/>
      <c r="L4230" s="240"/>
      <c r="M4230" s="241"/>
      <c r="N4230" s="242"/>
      <c r="O4230" s="242"/>
      <c r="P4230" s="242"/>
      <c r="Q4230" s="242"/>
      <c r="R4230" s="242"/>
      <c r="S4230" s="242"/>
      <c r="T4230" s="24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44" t="s">
        <v>192</v>
      </c>
      <c r="AU4230" s="244" t="s">
        <v>80</v>
      </c>
      <c r="AV4230" s="13" t="s">
        <v>78</v>
      </c>
      <c r="AW4230" s="13" t="s">
        <v>194</v>
      </c>
      <c r="AX4230" s="13" t="s">
        <v>71</v>
      </c>
      <c r="AY4230" s="244" t="s">
        <v>181</v>
      </c>
    </row>
    <row r="4231" s="14" customFormat="1">
      <c r="A4231" s="14"/>
      <c r="B4231" s="245"/>
      <c r="C4231" s="246"/>
      <c r="D4231" s="236" t="s">
        <v>192</v>
      </c>
      <c r="E4231" s="247" t="s">
        <v>19</v>
      </c>
      <c r="F4231" s="248" t="s">
        <v>6515</v>
      </c>
      <c r="G4231" s="246"/>
      <c r="H4231" s="249">
        <v>36.099999999999994</v>
      </c>
      <c r="I4231" s="250"/>
      <c r="J4231" s="246"/>
      <c r="K4231" s="246"/>
      <c r="L4231" s="251"/>
      <c r="M4231" s="252"/>
      <c r="N4231" s="253"/>
      <c r="O4231" s="253"/>
      <c r="P4231" s="253"/>
      <c r="Q4231" s="253"/>
      <c r="R4231" s="253"/>
      <c r="S4231" s="253"/>
      <c r="T4231" s="25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T4231" s="255" t="s">
        <v>192</v>
      </c>
      <c r="AU4231" s="255" t="s">
        <v>80</v>
      </c>
      <c r="AV4231" s="14" t="s">
        <v>80</v>
      </c>
      <c r="AW4231" s="14" t="s">
        <v>194</v>
      </c>
      <c r="AX4231" s="14" t="s">
        <v>71</v>
      </c>
      <c r="AY4231" s="255" t="s">
        <v>181</v>
      </c>
    </row>
    <row r="4232" s="14" customFormat="1">
      <c r="A4232" s="14"/>
      <c r="B4232" s="245"/>
      <c r="C4232" s="246"/>
      <c r="D4232" s="236" t="s">
        <v>192</v>
      </c>
      <c r="E4232" s="247" t="s">
        <v>19</v>
      </c>
      <c r="F4232" s="248" t="s">
        <v>6516</v>
      </c>
      <c r="G4232" s="246"/>
      <c r="H4232" s="249">
        <v>14.577</v>
      </c>
      <c r="I4232" s="250"/>
      <c r="J4232" s="246"/>
      <c r="K4232" s="246"/>
      <c r="L4232" s="251"/>
      <c r="M4232" s="252"/>
      <c r="N4232" s="253"/>
      <c r="O4232" s="253"/>
      <c r="P4232" s="253"/>
      <c r="Q4232" s="253"/>
      <c r="R4232" s="253"/>
      <c r="S4232" s="253"/>
      <c r="T4232" s="25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5" t="s">
        <v>192</v>
      </c>
      <c r="AU4232" s="255" t="s">
        <v>80</v>
      </c>
      <c r="AV4232" s="14" t="s">
        <v>80</v>
      </c>
      <c r="AW4232" s="14" t="s">
        <v>194</v>
      </c>
      <c r="AX4232" s="14" t="s">
        <v>71</v>
      </c>
      <c r="AY4232" s="255" t="s">
        <v>181</v>
      </c>
    </row>
    <row r="4233" s="15" customFormat="1">
      <c r="A4233" s="15"/>
      <c r="B4233" s="256"/>
      <c r="C4233" s="257"/>
      <c r="D4233" s="236" t="s">
        <v>192</v>
      </c>
      <c r="E4233" s="258" t="s">
        <v>19</v>
      </c>
      <c r="F4233" s="259" t="s">
        <v>214</v>
      </c>
      <c r="G4233" s="257"/>
      <c r="H4233" s="260">
        <v>50.676999999999992</v>
      </c>
      <c r="I4233" s="261"/>
      <c r="J4233" s="257"/>
      <c r="K4233" s="257"/>
      <c r="L4233" s="262"/>
      <c r="M4233" s="263"/>
      <c r="N4233" s="264"/>
      <c r="O4233" s="264"/>
      <c r="P4233" s="264"/>
      <c r="Q4233" s="264"/>
      <c r="R4233" s="264"/>
      <c r="S4233" s="264"/>
      <c r="T4233" s="26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T4233" s="266" t="s">
        <v>192</v>
      </c>
      <c r="AU4233" s="266" t="s">
        <v>80</v>
      </c>
      <c r="AV4233" s="15" t="s">
        <v>97</v>
      </c>
      <c r="AW4233" s="15" t="s">
        <v>194</v>
      </c>
      <c r="AX4233" s="15" t="s">
        <v>71</v>
      </c>
      <c r="AY4233" s="266" t="s">
        <v>181</v>
      </c>
    </row>
    <row r="4234" s="13" customFormat="1">
      <c r="A4234" s="13"/>
      <c r="B4234" s="234"/>
      <c r="C4234" s="235"/>
      <c r="D4234" s="236" t="s">
        <v>192</v>
      </c>
      <c r="E4234" s="237" t="s">
        <v>19</v>
      </c>
      <c r="F4234" s="238" t="s">
        <v>715</v>
      </c>
      <c r="G4234" s="235"/>
      <c r="H4234" s="237" t="s">
        <v>19</v>
      </c>
      <c r="I4234" s="239"/>
      <c r="J4234" s="235"/>
      <c r="K4234" s="235"/>
      <c r="L4234" s="240"/>
      <c r="M4234" s="241"/>
      <c r="N4234" s="242"/>
      <c r="O4234" s="242"/>
      <c r="P4234" s="242"/>
      <c r="Q4234" s="242"/>
      <c r="R4234" s="242"/>
      <c r="S4234" s="242"/>
      <c r="T4234" s="24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4" t="s">
        <v>192</v>
      </c>
      <c r="AU4234" s="244" t="s">
        <v>80</v>
      </c>
      <c r="AV4234" s="13" t="s">
        <v>78</v>
      </c>
      <c r="AW4234" s="13" t="s">
        <v>194</v>
      </c>
      <c r="AX4234" s="13" t="s">
        <v>71</v>
      </c>
      <c r="AY4234" s="244" t="s">
        <v>181</v>
      </c>
    </row>
    <row r="4235" s="14" customFormat="1">
      <c r="A4235" s="14"/>
      <c r="B4235" s="245"/>
      <c r="C4235" s="246"/>
      <c r="D4235" s="236" t="s">
        <v>192</v>
      </c>
      <c r="E4235" s="247" t="s">
        <v>19</v>
      </c>
      <c r="F4235" s="248" t="s">
        <v>6517</v>
      </c>
      <c r="G4235" s="246"/>
      <c r="H4235" s="249">
        <v>16.335000000000001</v>
      </c>
      <c r="I4235" s="250"/>
      <c r="J4235" s="246"/>
      <c r="K4235" s="246"/>
      <c r="L4235" s="251"/>
      <c r="M4235" s="252"/>
      <c r="N4235" s="253"/>
      <c r="O4235" s="253"/>
      <c r="P4235" s="253"/>
      <c r="Q4235" s="253"/>
      <c r="R4235" s="253"/>
      <c r="S4235" s="253"/>
      <c r="T4235" s="25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5" t="s">
        <v>192</v>
      </c>
      <c r="AU4235" s="255" t="s">
        <v>80</v>
      </c>
      <c r="AV4235" s="14" t="s">
        <v>80</v>
      </c>
      <c r="AW4235" s="14" t="s">
        <v>194</v>
      </c>
      <c r="AX4235" s="14" t="s">
        <v>71</v>
      </c>
      <c r="AY4235" s="255" t="s">
        <v>181</v>
      </c>
    </row>
    <row r="4236" s="15" customFormat="1">
      <c r="A4236" s="15"/>
      <c r="B4236" s="256"/>
      <c r="C4236" s="257"/>
      <c r="D4236" s="236" t="s">
        <v>192</v>
      </c>
      <c r="E4236" s="258" t="s">
        <v>19</v>
      </c>
      <c r="F4236" s="259" t="s">
        <v>214</v>
      </c>
      <c r="G4236" s="257"/>
      <c r="H4236" s="260">
        <v>16.335000000000001</v>
      </c>
      <c r="I4236" s="261"/>
      <c r="J4236" s="257"/>
      <c r="K4236" s="257"/>
      <c r="L4236" s="262"/>
      <c r="M4236" s="263"/>
      <c r="N4236" s="264"/>
      <c r="O4236" s="264"/>
      <c r="P4236" s="264"/>
      <c r="Q4236" s="264"/>
      <c r="R4236" s="264"/>
      <c r="S4236" s="264"/>
      <c r="T4236" s="26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T4236" s="266" t="s">
        <v>192</v>
      </c>
      <c r="AU4236" s="266" t="s">
        <v>80</v>
      </c>
      <c r="AV4236" s="15" t="s">
        <v>97</v>
      </c>
      <c r="AW4236" s="15" t="s">
        <v>194</v>
      </c>
      <c r="AX4236" s="15" t="s">
        <v>71</v>
      </c>
      <c r="AY4236" s="266" t="s">
        <v>181</v>
      </c>
    </row>
    <row r="4237" s="13" customFormat="1">
      <c r="A4237" s="13"/>
      <c r="B4237" s="234"/>
      <c r="C4237" s="235"/>
      <c r="D4237" s="236" t="s">
        <v>192</v>
      </c>
      <c r="E4237" s="237" t="s">
        <v>19</v>
      </c>
      <c r="F4237" s="238" t="s">
        <v>215</v>
      </c>
      <c r="G4237" s="235"/>
      <c r="H4237" s="237" t="s">
        <v>19</v>
      </c>
      <c r="I4237" s="239"/>
      <c r="J4237" s="235"/>
      <c r="K4237" s="235"/>
      <c r="L4237" s="240"/>
      <c r="M4237" s="241"/>
      <c r="N4237" s="242"/>
      <c r="O4237" s="242"/>
      <c r="P4237" s="242"/>
      <c r="Q4237" s="242"/>
      <c r="R4237" s="242"/>
      <c r="S4237" s="242"/>
      <c r="T4237" s="24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4" t="s">
        <v>192</v>
      </c>
      <c r="AU4237" s="244" t="s">
        <v>80</v>
      </c>
      <c r="AV4237" s="13" t="s">
        <v>78</v>
      </c>
      <c r="AW4237" s="13" t="s">
        <v>194</v>
      </c>
      <c r="AX4237" s="13" t="s">
        <v>71</v>
      </c>
      <c r="AY4237" s="244" t="s">
        <v>181</v>
      </c>
    </row>
    <row r="4238" s="14" customFormat="1">
      <c r="A4238" s="14"/>
      <c r="B4238" s="245"/>
      <c r="C4238" s="246"/>
      <c r="D4238" s="236" t="s">
        <v>192</v>
      </c>
      <c r="E4238" s="247" t="s">
        <v>19</v>
      </c>
      <c r="F4238" s="248" t="s">
        <v>6518</v>
      </c>
      <c r="G4238" s="246"/>
      <c r="H4238" s="249">
        <v>21.516499999999997</v>
      </c>
      <c r="I4238" s="250"/>
      <c r="J4238" s="246"/>
      <c r="K4238" s="246"/>
      <c r="L4238" s="251"/>
      <c r="M4238" s="252"/>
      <c r="N4238" s="253"/>
      <c r="O4238" s="253"/>
      <c r="P4238" s="253"/>
      <c r="Q4238" s="253"/>
      <c r="R4238" s="253"/>
      <c r="S4238" s="253"/>
      <c r="T4238" s="25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T4238" s="255" t="s">
        <v>192</v>
      </c>
      <c r="AU4238" s="255" t="s">
        <v>80</v>
      </c>
      <c r="AV4238" s="14" t="s">
        <v>80</v>
      </c>
      <c r="AW4238" s="14" t="s">
        <v>194</v>
      </c>
      <c r="AX4238" s="14" t="s">
        <v>71</v>
      </c>
      <c r="AY4238" s="255" t="s">
        <v>181</v>
      </c>
    </row>
    <row r="4239" s="14" customFormat="1">
      <c r="A4239" s="14"/>
      <c r="B4239" s="245"/>
      <c r="C4239" s="246"/>
      <c r="D4239" s="236" t="s">
        <v>192</v>
      </c>
      <c r="E4239" s="247" t="s">
        <v>19</v>
      </c>
      <c r="F4239" s="248" t="s">
        <v>6519</v>
      </c>
      <c r="G4239" s="246"/>
      <c r="H4239" s="249">
        <v>3.0599999999999996</v>
      </c>
      <c r="I4239" s="250"/>
      <c r="J4239" s="246"/>
      <c r="K4239" s="246"/>
      <c r="L4239" s="251"/>
      <c r="M4239" s="252"/>
      <c r="N4239" s="253"/>
      <c r="O4239" s="253"/>
      <c r="P4239" s="253"/>
      <c r="Q4239" s="253"/>
      <c r="R4239" s="253"/>
      <c r="S4239" s="253"/>
      <c r="T4239" s="25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55" t="s">
        <v>192</v>
      </c>
      <c r="AU4239" s="255" t="s">
        <v>80</v>
      </c>
      <c r="AV4239" s="14" t="s">
        <v>80</v>
      </c>
      <c r="AW4239" s="14" t="s">
        <v>194</v>
      </c>
      <c r="AX4239" s="14" t="s">
        <v>71</v>
      </c>
      <c r="AY4239" s="255" t="s">
        <v>181</v>
      </c>
    </row>
    <row r="4240" s="15" customFormat="1">
      <c r="A4240" s="15"/>
      <c r="B4240" s="256"/>
      <c r="C4240" s="257"/>
      <c r="D4240" s="236" t="s">
        <v>192</v>
      </c>
      <c r="E4240" s="258" t="s">
        <v>19</v>
      </c>
      <c r="F4240" s="259" t="s">
        <v>214</v>
      </c>
      <c r="G4240" s="257"/>
      <c r="H4240" s="260">
        <v>24.576499999999996</v>
      </c>
      <c r="I4240" s="261"/>
      <c r="J4240" s="257"/>
      <c r="K4240" s="257"/>
      <c r="L4240" s="262"/>
      <c r="M4240" s="263"/>
      <c r="N4240" s="264"/>
      <c r="O4240" s="264"/>
      <c r="P4240" s="264"/>
      <c r="Q4240" s="264"/>
      <c r="R4240" s="264"/>
      <c r="S4240" s="264"/>
      <c r="T4240" s="26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T4240" s="266" t="s">
        <v>192</v>
      </c>
      <c r="AU4240" s="266" t="s">
        <v>80</v>
      </c>
      <c r="AV4240" s="15" t="s">
        <v>97</v>
      </c>
      <c r="AW4240" s="15" t="s">
        <v>194</v>
      </c>
      <c r="AX4240" s="15" t="s">
        <v>71</v>
      </c>
      <c r="AY4240" s="266" t="s">
        <v>181</v>
      </c>
    </row>
    <row r="4241" s="16" customFormat="1">
      <c r="A4241" s="16"/>
      <c r="B4241" s="267"/>
      <c r="C4241" s="268"/>
      <c r="D4241" s="236" t="s">
        <v>192</v>
      </c>
      <c r="E4241" s="269" t="s">
        <v>19</v>
      </c>
      <c r="F4241" s="270" t="s">
        <v>220</v>
      </c>
      <c r="G4241" s="268"/>
      <c r="H4241" s="271">
        <v>264.71199999999999</v>
      </c>
      <c r="I4241" s="272"/>
      <c r="J4241" s="268"/>
      <c r="K4241" s="268"/>
      <c r="L4241" s="273"/>
      <c r="M4241" s="274"/>
      <c r="N4241" s="275"/>
      <c r="O4241" s="275"/>
      <c r="P4241" s="275"/>
      <c r="Q4241" s="275"/>
      <c r="R4241" s="275"/>
      <c r="S4241" s="275"/>
      <c r="T4241" s="27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T4241" s="277" t="s">
        <v>192</v>
      </c>
      <c r="AU4241" s="277" t="s">
        <v>80</v>
      </c>
      <c r="AV4241" s="16" t="s">
        <v>188</v>
      </c>
      <c r="AW4241" s="16" t="s">
        <v>194</v>
      </c>
      <c r="AX4241" s="16" t="s">
        <v>78</v>
      </c>
      <c r="AY4241" s="277" t="s">
        <v>181</v>
      </c>
    </row>
    <row r="4242" s="2" customFormat="1" ht="24.15" customHeight="1">
      <c r="A4242" s="41"/>
      <c r="B4242" s="42"/>
      <c r="C4242" s="216" t="s">
        <v>6520</v>
      </c>
      <c r="D4242" s="216" t="s">
        <v>183</v>
      </c>
      <c r="E4242" s="217" t="s">
        <v>6521</v>
      </c>
      <c r="F4242" s="218" t="s">
        <v>6522</v>
      </c>
      <c r="G4242" s="219" t="s">
        <v>283</v>
      </c>
      <c r="H4242" s="220">
        <v>37.600000000000001</v>
      </c>
      <c r="I4242" s="221"/>
      <c r="J4242" s="222">
        <f>ROUND(I4242*H4242,2)</f>
        <v>0</v>
      </c>
      <c r="K4242" s="218" t="s">
        <v>187</v>
      </c>
      <c r="L4242" s="47"/>
      <c r="M4242" s="223" t="s">
        <v>19</v>
      </c>
      <c r="N4242" s="224" t="s">
        <v>42</v>
      </c>
      <c r="O4242" s="87"/>
      <c r="P4242" s="225">
        <f>O4242*H4242</f>
        <v>0</v>
      </c>
      <c r="Q4242" s="225">
        <v>0.00050000000000000001</v>
      </c>
      <c r="R4242" s="225">
        <f>Q4242*H4242</f>
        <v>0.018800000000000001</v>
      </c>
      <c r="S4242" s="225">
        <v>0</v>
      </c>
      <c r="T4242" s="226">
        <f>S4242*H4242</f>
        <v>0</v>
      </c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41"/>
      <c r="AE4242" s="41"/>
      <c r="AR4242" s="227" t="s">
        <v>308</v>
      </c>
      <c r="AT4242" s="227" t="s">
        <v>183</v>
      </c>
      <c r="AU4242" s="227" t="s">
        <v>80</v>
      </c>
      <c r="AY4242" s="20" t="s">
        <v>181</v>
      </c>
      <c r="BE4242" s="228">
        <f>IF(N4242="základní",J4242,0)</f>
        <v>0</v>
      </c>
      <c r="BF4242" s="228">
        <f>IF(N4242="snížená",J4242,0)</f>
        <v>0</v>
      </c>
      <c r="BG4242" s="228">
        <f>IF(N4242="zákl. přenesená",J4242,0)</f>
        <v>0</v>
      </c>
      <c r="BH4242" s="228">
        <f>IF(N4242="sníž. přenesená",J4242,0)</f>
        <v>0</v>
      </c>
      <c r="BI4242" s="228">
        <f>IF(N4242="nulová",J4242,0)</f>
        <v>0</v>
      </c>
      <c r="BJ4242" s="20" t="s">
        <v>78</v>
      </c>
      <c r="BK4242" s="228">
        <f>ROUND(I4242*H4242,2)</f>
        <v>0</v>
      </c>
      <c r="BL4242" s="20" t="s">
        <v>308</v>
      </c>
      <c r="BM4242" s="227" t="s">
        <v>6523</v>
      </c>
    </row>
    <row r="4243" s="2" customFormat="1">
      <c r="A4243" s="41"/>
      <c r="B4243" s="42"/>
      <c r="C4243" s="43"/>
      <c r="D4243" s="229" t="s">
        <v>190</v>
      </c>
      <c r="E4243" s="43"/>
      <c r="F4243" s="230" t="s">
        <v>6524</v>
      </c>
      <c r="G4243" s="43"/>
      <c r="H4243" s="43"/>
      <c r="I4243" s="231"/>
      <c r="J4243" s="43"/>
      <c r="K4243" s="43"/>
      <c r="L4243" s="47"/>
      <c r="M4243" s="232"/>
      <c r="N4243" s="233"/>
      <c r="O4243" s="87"/>
      <c r="P4243" s="87"/>
      <c r="Q4243" s="87"/>
      <c r="R4243" s="87"/>
      <c r="S4243" s="87"/>
      <c r="T4243" s="88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41"/>
      <c r="AE4243" s="41"/>
      <c r="AT4243" s="20" t="s">
        <v>190</v>
      </c>
      <c r="AU4243" s="20" t="s">
        <v>80</v>
      </c>
    </row>
    <row r="4244" s="14" customFormat="1">
      <c r="A4244" s="14"/>
      <c r="B4244" s="245"/>
      <c r="C4244" s="246"/>
      <c r="D4244" s="236" t="s">
        <v>192</v>
      </c>
      <c r="E4244" s="247" t="s">
        <v>19</v>
      </c>
      <c r="F4244" s="248" t="s">
        <v>6525</v>
      </c>
      <c r="G4244" s="246"/>
      <c r="H4244" s="249">
        <v>37.600000000000001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192</v>
      </c>
      <c r="AU4244" s="255" t="s">
        <v>80</v>
      </c>
      <c r="AV4244" s="14" t="s">
        <v>80</v>
      </c>
      <c r="AW4244" s="14" t="s">
        <v>194</v>
      </c>
      <c r="AX4244" s="14" t="s">
        <v>71</v>
      </c>
      <c r="AY4244" s="255" t="s">
        <v>181</v>
      </c>
    </row>
    <row r="4245" s="2" customFormat="1" ht="24.15" customHeight="1">
      <c r="A4245" s="41"/>
      <c r="B4245" s="42"/>
      <c r="C4245" s="278" t="s">
        <v>6526</v>
      </c>
      <c r="D4245" s="278" t="s">
        <v>296</v>
      </c>
      <c r="E4245" s="279" t="s">
        <v>6527</v>
      </c>
      <c r="F4245" s="280" t="s">
        <v>6528</v>
      </c>
      <c r="G4245" s="281" t="s">
        <v>283</v>
      </c>
      <c r="H4245" s="282">
        <v>41.359999999999999</v>
      </c>
      <c r="I4245" s="283"/>
      <c r="J4245" s="284">
        <f>ROUND(I4245*H4245,2)</f>
        <v>0</v>
      </c>
      <c r="K4245" s="280" t="s">
        <v>187</v>
      </c>
      <c r="L4245" s="285"/>
      <c r="M4245" s="286" t="s">
        <v>19</v>
      </c>
      <c r="N4245" s="287" t="s">
        <v>42</v>
      </c>
      <c r="O4245" s="87"/>
      <c r="P4245" s="225">
        <f>O4245*H4245</f>
        <v>0</v>
      </c>
      <c r="Q4245" s="225">
        <v>0.00155</v>
      </c>
      <c r="R4245" s="225">
        <f>Q4245*H4245</f>
        <v>0.064107999999999998</v>
      </c>
      <c r="S4245" s="225">
        <v>0</v>
      </c>
      <c r="T4245" s="226">
        <f>S4245*H4245</f>
        <v>0</v>
      </c>
      <c r="U4245" s="41"/>
      <c r="V4245" s="41"/>
      <c r="W4245" s="41"/>
      <c r="X4245" s="41"/>
      <c r="Y4245" s="41"/>
      <c r="Z4245" s="41"/>
      <c r="AA4245" s="41"/>
      <c r="AB4245" s="41"/>
      <c r="AC4245" s="41"/>
      <c r="AD4245" s="41"/>
      <c r="AE4245" s="41"/>
      <c r="AR4245" s="227" t="s">
        <v>410</v>
      </c>
      <c r="AT4245" s="227" t="s">
        <v>296</v>
      </c>
      <c r="AU4245" s="227" t="s">
        <v>80</v>
      </c>
      <c r="AY4245" s="20" t="s">
        <v>181</v>
      </c>
      <c r="BE4245" s="228">
        <f>IF(N4245="základní",J4245,0)</f>
        <v>0</v>
      </c>
      <c r="BF4245" s="228">
        <f>IF(N4245="snížená",J4245,0)</f>
        <v>0</v>
      </c>
      <c r="BG4245" s="228">
        <f>IF(N4245="zákl. přenesená",J4245,0)</f>
        <v>0</v>
      </c>
      <c r="BH4245" s="228">
        <f>IF(N4245="sníž. přenesená",J4245,0)</f>
        <v>0</v>
      </c>
      <c r="BI4245" s="228">
        <f>IF(N4245="nulová",J4245,0)</f>
        <v>0</v>
      </c>
      <c r="BJ4245" s="20" t="s">
        <v>78</v>
      </c>
      <c r="BK4245" s="228">
        <f>ROUND(I4245*H4245,2)</f>
        <v>0</v>
      </c>
      <c r="BL4245" s="20" t="s">
        <v>308</v>
      </c>
      <c r="BM4245" s="227" t="s">
        <v>6529</v>
      </c>
    </row>
    <row r="4246" s="14" customFormat="1">
      <c r="A4246" s="14"/>
      <c r="B4246" s="245"/>
      <c r="C4246" s="246"/>
      <c r="D4246" s="236" t="s">
        <v>192</v>
      </c>
      <c r="E4246" s="246"/>
      <c r="F4246" s="248" t="s">
        <v>6530</v>
      </c>
      <c r="G4246" s="246"/>
      <c r="H4246" s="249">
        <v>41.359999999999999</v>
      </c>
      <c r="I4246" s="250"/>
      <c r="J4246" s="246"/>
      <c r="K4246" s="246"/>
      <c r="L4246" s="251"/>
      <c r="M4246" s="252"/>
      <c r="N4246" s="253"/>
      <c r="O4246" s="253"/>
      <c r="P4246" s="253"/>
      <c r="Q4246" s="253"/>
      <c r="R4246" s="253"/>
      <c r="S4246" s="253"/>
      <c r="T4246" s="25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5" t="s">
        <v>192</v>
      </c>
      <c r="AU4246" s="255" t="s">
        <v>80</v>
      </c>
      <c r="AV4246" s="14" t="s">
        <v>80</v>
      </c>
      <c r="AW4246" s="14" t="s">
        <v>4</v>
      </c>
      <c r="AX4246" s="14" t="s">
        <v>78</v>
      </c>
      <c r="AY4246" s="255" t="s">
        <v>181</v>
      </c>
    </row>
    <row r="4247" s="2" customFormat="1" ht="24.15" customHeight="1">
      <c r="A4247" s="41"/>
      <c r="B4247" s="42"/>
      <c r="C4247" s="216" t="s">
        <v>6531</v>
      </c>
      <c r="D4247" s="216" t="s">
        <v>183</v>
      </c>
      <c r="E4247" s="217" t="s">
        <v>6532</v>
      </c>
      <c r="F4247" s="218" t="s">
        <v>6533</v>
      </c>
      <c r="G4247" s="219" t="s">
        <v>304</v>
      </c>
      <c r="H4247" s="220">
        <v>132.37799999999999</v>
      </c>
      <c r="I4247" s="221"/>
      <c r="J4247" s="222">
        <f>ROUND(I4247*H4247,2)</f>
        <v>0</v>
      </c>
      <c r="K4247" s="218" t="s">
        <v>187</v>
      </c>
      <c r="L4247" s="47"/>
      <c r="M4247" s="223" t="s">
        <v>19</v>
      </c>
      <c r="N4247" s="224" t="s">
        <v>42</v>
      </c>
      <c r="O4247" s="87"/>
      <c r="P4247" s="225">
        <f>O4247*H4247</f>
        <v>0</v>
      </c>
      <c r="Q4247" s="225">
        <v>0</v>
      </c>
      <c r="R4247" s="225">
        <f>Q4247*H4247</f>
        <v>0</v>
      </c>
      <c r="S4247" s="225">
        <v>0.0023</v>
      </c>
      <c r="T4247" s="226">
        <f>S4247*H4247</f>
        <v>0.30446939999999995</v>
      </c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41"/>
      <c r="AE4247" s="41"/>
      <c r="AR4247" s="227" t="s">
        <v>308</v>
      </c>
      <c r="AT4247" s="227" t="s">
        <v>183</v>
      </c>
      <c r="AU4247" s="227" t="s">
        <v>80</v>
      </c>
      <c r="AY4247" s="20" t="s">
        <v>181</v>
      </c>
      <c r="BE4247" s="228">
        <f>IF(N4247="základní",J4247,0)</f>
        <v>0</v>
      </c>
      <c r="BF4247" s="228">
        <f>IF(N4247="snížená",J4247,0)</f>
        <v>0</v>
      </c>
      <c r="BG4247" s="228">
        <f>IF(N4247="zákl. přenesená",J4247,0)</f>
        <v>0</v>
      </c>
      <c r="BH4247" s="228">
        <f>IF(N4247="sníž. přenesená",J4247,0)</f>
        <v>0</v>
      </c>
      <c r="BI4247" s="228">
        <f>IF(N4247="nulová",J4247,0)</f>
        <v>0</v>
      </c>
      <c r="BJ4247" s="20" t="s">
        <v>78</v>
      </c>
      <c r="BK4247" s="228">
        <f>ROUND(I4247*H4247,2)</f>
        <v>0</v>
      </c>
      <c r="BL4247" s="20" t="s">
        <v>308</v>
      </c>
      <c r="BM4247" s="227" t="s">
        <v>6534</v>
      </c>
    </row>
    <row r="4248" s="2" customFormat="1">
      <c r="A4248" s="41"/>
      <c r="B4248" s="42"/>
      <c r="C4248" s="43"/>
      <c r="D4248" s="229" t="s">
        <v>190</v>
      </c>
      <c r="E4248" s="43"/>
      <c r="F4248" s="230" t="s">
        <v>6535</v>
      </c>
      <c r="G4248" s="43"/>
      <c r="H4248" s="43"/>
      <c r="I4248" s="231"/>
      <c r="J4248" s="43"/>
      <c r="K4248" s="43"/>
      <c r="L4248" s="47"/>
      <c r="M4248" s="232"/>
      <c r="N4248" s="233"/>
      <c r="O4248" s="87"/>
      <c r="P4248" s="87"/>
      <c r="Q4248" s="87"/>
      <c r="R4248" s="87"/>
      <c r="S4248" s="87"/>
      <c r="T4248" s="88"/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41"/>
      <c r="AE4248" s="41"/>
      <c r="AT4248" s="20" t="s">
        <v>190</v>
      </c>
      <c r="AU4248" s="20" t="s">
        <v>80</v>
      </c>
    </row>
    <row r="4249" s="13" customFormat="1">
      <c r="A4249" s="13"/>
      <c r="B4249" s="234"/>
      <c r="C4249" s="235"/>
      <c r="D4249" s="236" t="s">
        <v>192</v>
      </c>
      <c r="E4249" s="237" t="s">
        <v>19</v>
      </c>
      <c r="F4249" s="238" t="s">
        <v>204</v>
      </c>
      <c r="G4249" s="235"/>
      <c r="H4249" s="237" t="s">
        <v>19</v>
      </c>
      <c r="I4249" s="239"/>
      <c r="J4249" s="235"/>
      <c r="K4249" s="235"/>
      <c r="L4249" s="240"/>
      <c r="M4249" s="241"/>
      <c r="N4249" s="242"/>
      <c r="O4249" s="242"/>
      <c r="P4249" s="242"/>
      <c r="Q4249" s="242"/>
      <c r="R4249" s="242"/>
      <c r="S4249" s="242"/>
      <c r="T4249" s="24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4" t="s">
        <v>192</v>
      </c>
      <c r="AU4249" s="244" t="s">
        <v>80</v>
      </c>
      <c r="AV4249" s="13" t="s">
        <v>78</v>
      </c>
      <c r="AW4249" s="13" t="s">
        <v>194</v>
      </c>
      <c r="AX4249" s="13" t="s">
        <v>71</v>
      </c>
      <c r="AY4249" s="244" t="s">
        <v>181</v>
      </c>
    </row>
    <row r="4250" s="13" customFormat="1">
      <c r="A4250" s="13"/>
      <c r="B4250" s="234"/>
      <c r="C4250" s="235"/>
      <c r="D4250" s="236" t="s">
        <v>192</v>
      </c>
      <c r="E4250" s="237" t="s">
        <v>19</v>
      </c>
      <c r="F4250" s="238" t="s">
        <v>464</v>
      </c>
      <c r="G4250" s="235"/>
      <c r="H4250" s="237" t="s">
        <v>19</v>
      </c>
      <c r="I4250" s="239"/>
      <c r="J4250" s="235"/>
      <c r="K4250" s="235"/>
      <c r="L4250" s="240"/>
      <c r="M4250" s="241"/>
      <c r="N4250" s="242"/>
      <c r="O4250" s="242"/>
      <c r="P4250" s="242"/>
      <c r="Q4250" s="242"/>
      <c r="R4250" s="242"/>
      <c r="S4250" s="242"/>
      <c r="T4250" s="24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T4250" s="244" t="s">
        <v>192</v>
      </c>
      <c r="AU4250" s="244" t="s">
        <v>80</v>
      </c>
      <c r="AV4250" s="13" t="s">
        <v>78</v>
      </c>
      <c r="AW4250" s="13" t="s">
        <v>194</v>
      </c>
      <c r="AX4250" s="13" t="s">
        <v>71</v>
      </c>
      <c r="AY4250" s="244" t="s">
        <v>181</v>
      </c>
    </row>
    <row r="4251" s="14" customFormat="1">
      <c r="A4251" s="14"/>
      <c r="B4251" s="245"/>
      <c r="C4251" s="246"/>
      <c r="D4251" s="236" t="s">
        <v>192</v>
      </c>
      <c r="E4251" s="247" t="s">
        <v>19</v>
      </c>
      <c r="F4251" s="248" t="s">
        <v>6536</v>
      </c>
      <c r="G4251" s="246"/>
      <c r="H4251" s="249">
        <v>4.7965</v>
      </c>
      <c r="I4251" s="250"/>
      <c r="J4251" s="246"/>
      <c r="K4251" s="246"/>
      <c r="L4251" s="251"/>
      <c r="M4251" s="252"/>
      <c r="N4251" s="253"/>
      <c r="O4251" s="253"/>
      <c r="P4251" s="253"/>
      <c r="Q4251" s="253"/>
      <c r="R4251" s="253"/>
      <c r="S4251" s="253"/>
      <c r="T4251" s="25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5" t="s">
        <v>192</v>
      </c>
      <c r="AU4251" s="255" t="s">
        <v>80</v>
      </c>
      <c r="AV4251" s="14" t="s">
        <v>80</v>
      </c>
      <c r="AW4251" s="14" t="s">
        <v>194</v>
      </c>
      <c r="AX4251" s="14" t="s">
        <v>71</v>
      </c>
      <c r="AY4251" s="255" t="s">
        <v>181</v>
      </c>
    </row>
    <row r="4252" s="14" customFormat="1">
      <c r="A4252" s="14"/>
      <c r="B4252" s="245"/>
      <c r="C4252" s="246"/>
      <c r="D4252" s="236" t="s">
        <v>192</v>
      </c>
      <c r="E4252" s="247" t="s">
        <v>19</v>
      </c>
      <c r="F4252" s="248" t="s">
        <v>6537</v>
      </c>
      <c r="G4252" s="246"/>
      <c r="H4252" s="249">
        <v>39.789999999999999</v>
      </c>
      <c r="I4252" s="250"/>
      <c r="J4252" s="246"/>
      <c r="K4252" s="246"/>
      <c r="L4252" s="251"/>
      <c r="M4252" s="252"/>
      <c r="N4252" s="253"/>
      <c r="O4252" s="253"/>
      <c r="P4252" s="253"/>
      <c r="Q4252" s="253"/>
      <c r="R4252" s="253"/>
      <c r="S4252" s="253"/>
      <c r="T4252" s="25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T4252" s="255" t="s">
        <v>192</v>
      </c>
      <c r="AU4252" s="255" t="s">
        <v>80</v>
      </c>
      <c r="AV4252" s="14" t="s">
        <v>80</v>
      </c>
      <c r="AW4252" s="14" t="s">
        <v>194</v>
      </c>
      <c r="AX4252" s="14" t="s">
        <v>71</v>
      </c>
      <c r="AY4252" s="255" t="s">
        <v>181</v>
      </c>
    </row>
    <row r="4253" s="14" customFormat="1">
      <c r="A4253" s="14"/>
      <c r="B4253" s="245"/>
      <c r="C4253" s="246"/>
      <c r="D4253" s="236" t="s">
        <v>192</v>
      </c>
      <c r="E4253" s="247" t="s">
        <v>19</v>
      </c>
      <c r="F4253" s="248" t="s">
        <v>6538</v>
      </c>
      <c r="G4253" s="246"/>
      <c r="H4253" s="249">
        <v>1.4684999999999999</v>
      </c>
      <c r="I4253" s="250"/>
      <c r="J4253" s="246"/>
      <c r="K4253" s="246"/>
      <c r="L4253" s="251"/>
      <c r="M4253" s="252"/>
      <c r="N4253" s="253"/>
      <c r="O4253" s="253"/>
      <c r="P4253" s="253"/>
      <c r="Q4253" s="253"/>
      <c r="R4253" s="253"/>
      <c r="S4253" s="253"/>
      <c r="T4253" s="25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T4253" s="255" t="s">
        <v>192</v>
      </c>
      <c r="AU4253" s="255" t="s">
        <v>80</v>
      </c>
      <c r="AV4253" s="14" t="s">
        <v>80</v>
      </c>
      <c r="AW4253" s="14" t="s">
        <v>194</v>
      </c>
      <c r="AX4253" s="14" t="s">
        <v>71</v>
      </c>
      <c r="AY4253" s="255" t="s">
        <v>181</v>
      </c>
    </row>
    <row r="4254" s="13" customFormat="1">
      <c r="A4254" s="13"/>
      <c r="B4254" s="234"/>
      <c r="C4254" s="235"/>
      <c r="D4254" s="236" t="s">
        <v>192</v>
      </c>
      <c r="E4254" s="237" t="s">
        <v>19</v>
      </c>
      <c r="F4254" s="238" t="s">
        <v>469</v>
      </c>
      <c r="G4254" s="235"/>
      <c r="H4254" s="237" t="s">
        <v>19</v>
      </c>
      <c r="I4254" s="239"/>
      <c r="J4254" s="235"/>
      <c r="K4254" s="235"/>
      <c r="L4254" s="240"/>
      <c r="M4254" s="241"/>
      <c r="N4254" s="242"/>
      <c r="O4254" s="242"/>
      <c r="P4254" s="242"/>
      <c r="Q4254" s="242"/>
      <c r="R4254" s="242"/>
      <c r="S4254" s="242"/>
      <c r="T4254" s="24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4" t="s">
        <v>192</v>
      </c>
      <c r="AU4254" s="244" t="s">
        <v>80</v>
      </c>
      <c r="AV4254" s="13" t="s">
        <v>78</v>
      </c>
      <c r="AW4254" s="13" t="s">
        <v>194</v>
      </c>
      <c r="AX4254" s="13" t="s">
        <v>71</v>
      </c>
      <c r="AY4254" s="244" t="s">
        <v>181</v>
      </c>
    </row>
    <row r="4255" s="14" customFormat="1">
      <c r="A4255" s="14"/>
      <c r="B4255" s="245"/>
      <c r="C4255" s="246"/>
      <c r="D4255" s="236" t="s">
        <v>192</v>
      </c>
      <c r="E4255" s="247" t="s">
        <v>19</v>
      </c>
      <c r="F4255" s="248" t="s">
        <v>6539</v>
      </c>
      <c r="G4255" s="246"/>
      <c r="H4255" s="249">
        <v>3.5625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192</v>
      </c>
      <c r="AU4255" s="255" t="s">
        <v>80</v>
      </c>
      <c r="AV4255" s="14" t="s">
        <v>80</v>
      </c>
      <c r="AW4255" s="14" t="s">
        <v>194</v>
      </c>
      <c r="AX4255" s="14" t="s">
        <v>71</v>
      </c>
      <c r="AY4255" s="255" t="s">
        <v>181</v>
      </c>
    </row>
    <row r="4256" s="13" customFormat="1">
      <c r="A4256" s="13"/>
      <c r="B4256" s="234"/>
      <c r="C4256" s="235"/>
      <c r="D4256" s="236" t="s">
        <v>192</v>
      </c>
      <c r="E4256" s="237" t="s">
        <v>19</v>
      </c>
      <c r="F4256" s="238" t="s">
        <v>471</v>
      </c>
      <c r="G4256" s="235"/>
      <c r="H4256" s="237" t="s">
        <v>19</v>
      </c>
      <c r="I4256" s="239"/>
      <c r="J4256" s="235"/>
      <c r="K4256" s="235"/>
      <c r="L4256" s="240"/>
      <c r="M4256" s="241"/>
      <c r="N4256" s="242"/>
      <c r="O4256" s="242"/>
      <c r="P4256" s="242"/>
      <c r="Q4256" s="242"/>
      <c r="R4256" s="242"/>
      <c r="S4256" s="242"/>
      <c r="T4256" s="24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4" t="s">
        <v>192</v>
      </c>
      <c r="AU4256" s="244" t="s">
        <v>80</v>
      </c>
      <c r="AV4256" s="13" t="s">
        <v>78</v>
      </c>
      <c r="AW4256" s="13" t="s">
        <v>194</v>
      </c>
      <c r="AX4256" s="13" t="s">
        <v>71</v>
      </c>
      <c r="AY4256" s="244" t="s">
        <v>181</v>
      </c>
    </row>
    <row r="4257" s="14" customFormat="1">
      <c r="A4257" s="14"/>
      <c r="B4257" s="245"/>
      <c r="C4257" s="246"/>
      <c r="D4257" s="236" t="s">
        <v>192</v>
      </c>
      <c r="E4257" s="247" t="s">
        <v>19</v>
      </c>
      <c r="F4257" s="248" t="s">
        <v>6540</v>
      </c>
      <c r="G4257" s="246"/>
      <c r="H4257" s="249">
        <v>57.759999999999998</v>
      </c>
      <c r="I4257" s="250"/>
      <c r="J4257" s="246"/>
      <c r="K4257" s="246"/>
      <c r="L4257" s="251"/>
      <c r="M4257" s="252"/>
      <c r="N4257" s="253"/>
      <c r="O4257" s="253"/>
      <c r="P4257" s="253"/>
      <c r="Q4257" s="253"/>
      <c r="R4257" s="253"/>
      <c r="S4257" s="253"/>
      <c r="T4257" s="25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5" t="s">
        <v>192</v>
      </c>
      <c r="AU4257" s="255" t="s">
        <v>80</v>
      </c>
      <c r="AV4257" s="14" t="s">
        <v>80</v>
      </c>
      <c r="AW4257" s="14" t="s">
        <v>194</v>
      </c>
      <c r="AX4257" s="14" t="s">
        <v>71</v>
      </c>
      <c r="AY4257" s="255" t="s">
        <v>181</v>
      </c>
    </row>
    <row r="4258" s="15" customFormat="1">
      <c r="A4258" s="15"/>
      <c r="B4258" s="256"/>
      <c r="C4258" s="257"/>
      <c r="D4258" s="236" t="s">
        <v>192</v>
      </c>
      <c r="E4258" s="258" t="s">
        <v>19</v>
      </c>
      <c r="F4258" s="259" t="s">
        <v>214</v>
      </c>
      <c r="G4258" s="257"/>
      <c r="H4258" s="260">
        <v>107.3775</v>
      </c>
      <c r="I4258" s="261"/>
      <c r="J4258" s="257"/>
      <c r="K4258" s="257"/>
      <c r="L4258" s="262"/>
      <c r="M4258" s="263"/>
      <c r="N4258" s="264"/>
      <c r="O4258" s="264"/>
      <c r="P4258" s="264"/>
      <c r="Q4258" s="264"/>
      <c r="R4258" s="264"/>
      <c r="S4258" s="264"/>
      <c r="T4258" s="26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T4258" s="266" t="s">
        <v>192</v>
      </c>
      <c r="AU4258" s="266" t="s">
        <v>80</v>
      </c>
      <c r="AV4258" s="15" t="s">
        <v>97</v>
      </c>
      <c r="AW4258" s="15" t="s">
        <v>194</v>
      </c>
      <c r="AX4258" s="15" t="s">
        <v>71</v>
      </c>
      <c r="AY4258" s="266" t="s">
        <v>181</v>
      </c>
    </row>
    <row r="4259" s="13" customFormat="1">
      <c r="A4259" s="13"/>
      <c r="B4259" s="234"/>
      <c r="C4259" s="235"/>
      <c r="D4259" s="236" t="s">
        <v>192</v>
      </c>
      <c r="E4259" s="237" t="s">
        <v>19</v>
      </c>
      <c r="F4259" s="238" t="s">
        <v>215</v>
      </c>
      <c r="G4259" s="235"/>
      <c r="H4259" s="237" t="s">
        <v>19</v>
      </c>
      <c r="I4259" s="239"/>
      <c r="J4259" s="235"/>
      <c r="K4259" s="235"/>
      <c r="L4259" s="240"/>
      <c r="M4259" s="241"/>
      <c r="N4259" s="242"/>
      <c r="O4259" s="242"/>
      <c r="P4259" s="242"/>
      <c r="Q4259" s="242"/>
      <c r="R4259" s="242"/>
      <c r="S4259" s="242"/>
      <c r="T4259" s="24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44" t="s">
        <v>192</v>
      </c>
      <c r="AU4259" s="244" t="s">
        <v>80</v>
      </c>
      <c r="AV4259" s="13" t="s">
        <v>78</v>
      </c>
      <c r="AW4259" s="13" t="s">
        <v>194</v>
      </c>
      <c r="AX4259" s="13" t="s">
        <v>71</v>
      </c>
      <c r="AY4259" s="244" t="s">
        <v>181</v>
      </c>
    </row>
    <row r="4260" s="14" customFormat="1">
      <c r="A4260" s="14"/>
      <c r="B4260" s="245"/>
      <c r="C4260" s="246"/>
      <c r="D4260" s="236" t="s">
        <v>192</v>
      </c>
      <c r="E4260" s="247" t="s">
        <v>19</v>
      </c>
      <c r="F4260" s="248" t="s">
        <v>6541</v>
      </c>
      <c r="G4260" s="246"/>
      <c r="H4260" s="249">
        <v>25</v>
      </c>
      <c r="I4260" s="250"/>
      <c r="J4260" s="246"/>
      <c r="K4260" s="246"/>
      <c r="L4260" s="251"/>
      <c r="M4260" s="252"/>
      <c r="N4260" s="253"/>
      <c r="O4260" s="253"/>
      <c r="P4260" s="253"/>
      <c r="Q4260" s="253"/>
      <c r="R4260" s="253"/>
      <c r="S4260" s="253"/>
      <c r="T4260" s="25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T4260" s="255" t="s">
        <v>192</v>
      </c>
      <c r="AU4260" s="255" t="s">
        <v>80</v>
      </c>
      <c r="AV4260" s="14" t="s">
        <v>80</v>
      </c>
      <c r="AW4260" s="14" t="s">
        <v>194</v>
      </c>
      <c r="AX4260" s="14" t="s">
        <v>71</v>
      </c>
      <c r="AY4260" s="255" t="s">
        <v>181</v>
      </c>
    </row>
    <row r="4261" s="15" customFormat="1">
      <c r="A4261" s="15"/>
      <c r="B4261" s="256"/>
      <c r="C4261" s="257"/>
      <c r="D4261" s="236" t="s">
        <v>192</v>
      </c>
      <c r="E4261" s="258" t="s">
        <v>19</v>
      </c>
      <c r="F4261" s="259" t="s">
        <v>214</v>
      </c>
      <c r="G4261" s="257"/>
      <c r="H4261" s="260">
        <v>25</v>
      </c>
      <c r="I4261" s="261"/>
      <c r="J4261" s="257"/>
      <c r="K4261" s="257"/>
      <c r="L4261" s="262"/>
      <c r="M4261" s="263"/>
      <c r="N4261" s="264"/>
      <c r="O4261" s="264"/>
      <c r="P4261" s="264"/>
      <c r="Q4261" s="264"/>
      <c r="R4261" s="264"/>
      <c r="S4261" s="264"/>
      <c r="T4261" s="26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T4261" s="266" t="s">
        <v>192</v>
      </c>
      <c r="AU4261" s="266" t="s">
        <v>80</v>
      </c>
      <c r="AV4261" s="15" t="s">
        <v>97</v>
      </c>
      <c r="AW4261" s="15" t="s">
        <v>194</v>
      </c>
      <c r="AX4261" s="15" t="s">
        <v>71</v>
      </c>
      <c r="AY4261" s="266" t="s">
        <v>181</v>
      </c>
    </row>
    <row r="4262" s="16" customFormat="1">
      <c r="A4262" s="16"/>
      <c r="B4262" s="267"/>
      <c r="C4262" s="268"/>
      <c r="D4262" s="236" t="s">
        <v>192</v>
      </c>
      <c r="E4262" s="269" t="s">
        <v>19</v>
      </c>
      <c r="F4262" s="270" t="s">
        <v>220</v>
      </c>
      <c r="G4262" s="268"/>
      <c r="H4262" s="271">
        <v>132.3775</v>
      </c>
      <c r="I4262" s="272"/>
      <c r="J4262" s="268"/>
      <c r="K4262" s="268"/>
      <c r="L4262" s="273"/>
      <c r="M4262" s="274"/>
      <c r="N4262" s="275"/>
      <c r="O4262" s="275"/>
      <c r="P4262" s="275"/>
      <c r="Q4262" s="275"/>
      <c r="R4262" s="275"/>
      <c r="S4262" s="275"/>
      <c r="T4262" s="27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T4262" s="277" t="s">
        <v>192</v>
      </c>
      <c r="AU4262" s="277" t="s">
        <v>80</v>
      </c>
      <c r="AV4262" s="16" t="s">
        <v>188</v>
      </c>
      <c r="AW4262" s="16" t="s">
        <v>194</v>
      </c>
      <c r="AX4262" s="16" t="s">
        <v>78</v>
      </c>
      <c r="AY4262" s="277" t="s">
        <v>181</v>
      </c>
    </row>
    <row r="4263" s="2" customFormat="1" ht="21.75" customHeight="1">
      <c r="A4263" s="41"/>
      <c r="B4263" s="42"/>
      <c r="C4263" s="216" t="s">
        <v>6542</v>
      </c>
      <c r="D4263" s="216" t="s">
        <v>183</v>
      </c>
      <c r="E4263" s="217" t="s">
        <v>6543</v>
      </c>
      <c r="F4263" s="218" t="s">
        <v>6544</v>
      </c>
      <c r="G4263" s="219" t="s">
        <v>304</v>
      </c>
      <c r="H4263" s="220">
        <v>230.53</v>
      </c>
      <c r="I4263" s="221"/>
      <c r="J4263" s="222">
        <f>ROUND(I4263*H4263,2)</f>
        <v>0</v>
      </c>
      <c r="K4263" s="218" t="s">
        <v>187</v>
      </c>
      <c r="L4263" s="47"/>
      <c r="M4263" s="223" t="s">
        <v>19</v>
      </c>
      <c r="N4263" s="224" t="s">
        <v>42</v>
      </c>
      <c r="O4263" s="87"/>
      <c r="P4263" s="225">
        <f>O4263*H4263</f>
        <v>0</v>
      </c>
      <c r="Q4263" s="225">
        <v>0</v>
      </c>
      <c r="R4263" s="225">
        <f>Q4263*H4263</f>
        <v>0</v>
      </c>
      <c r="S4263" s="225">
        <v>0.00029999999999999997</v>
      </c>
      <c r="T4263" s="226">
        <f>S4263*H4263</f>
        <v>0.069158999999999998</v>
      </c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R4263" s="227" t="s">
        <v>308</v>
      </c>
      <c r="AT4263" s="227" t="s">
        <v>183</v>
      </c>
      <c r="AU4263" s="227" t="s">
        <v>80</v>
      </c>
      <c r="AY4263" s="20" t="s">
        <v>181</v>
      </c>
      <c r="BE4263" s="228">
        <f>IF(N4263="základní",J4263,0)</f>
        <v>0</v>
      </c>
      <c r="BF4263" s="228">
        <f>IF(N4263="snížená",J4263,0)</f>
        <v>0</v>
      </c>
      <c r="BG4263" s="228">
        <f>IF(N4263="zákl. přenesená",J4263,0)</f>
        <v>0</v>
      </c>
      <c r="BH4263" s="228">
        <f>IF(N4263="sníž. přenesená",J4263,0)</f>
        <v>0</v>
      </c>
      <c r="BI4263" s="228">
        <f>IF(N4263="nulová",J4263,0)</f>
        <v>0</v>
      </c>
      <c r="BJ4263" s="20" t="s">
        <v>78</v>
      </c>
      <c r="BK4263" s="228">
        <f>ROUND(I4263*H4263,2)</f>
        <v>0</v>
      </c>
      <c r="BL4263" s="20" t="s">
        <v>308</v>
      </c>
      <c r="BM4263" s="227" t="s">
        <v>6545</v>
      </c>
    </row>
    <row r="4264" s="2" customFormat="1">
      <c r="A4264" s="41"/>
      <c r="B4264" s="42"/>
      <c r="C4264" s="43"/>
      <c r="D4264" s="229" t="s">
        <v>190</v>
      </c>
      <c r="E4264" s="43"/>
      <c r="F4264" s="230" t="s">
        <v>6546</v>
      </c>
      <c r="G4264" s="43"/>
      <c r="H4264" s="43"/>
      <c r="I4264" s="231"/>
      <c r="J4264" s="43"/>
      <c r="K4264" s="43"/>
      <c r="L4264" s="47"/>
      <c r="M4264" s="232"/>
      <c r="N4264" s="233"/>
      <c r="O4264" s="87"/>
      <c r="P4264" s="87"/>
      <c r="Q4264" s="87"/>
      <c r="R4264" s="87"/>
      <c r="S4264" s="87"/>
      <c r="T4264" s="88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T4264" s="20" t="s">
        <v>190</v>
      </c>
      <c r="AU4264" s="20" t="s">
        <v>80</v>
      </c>
    </row>
    <row r="4265" s="13" customFormat="1">
      <c r="A4265" s="13"/>
      <c r="B4265" s="234"/>
      <c r="C4265" s="235"/>
      <c r="D4265" s="236" t="s">
        <v>192</v>
      </c>
      <c r="E4265" s="237" t="s">
        <v>19</v>
      </c>
      <c r="F4265" s="238" t="s">
        <v>204</v>
      </c>
      <c r="G4265" s="235"/>
      <c r="H4265" s="237" t="s">
        <v>19</v>
      </c>
      <c r="I4265" s="239"/>
      <c r="J4265" s="235"/>
      <c r="K4265" s="235"/>
      <c r="L4265" s="240"/>
      <c r="M4265" s="241"/>
      <c r="N4265" s="242"/>
      <c r="O4265" s="242"/>
      <c r="P4265" s="242"/>
      <c r="Q4265" s="242"/>
      <c r="R4265" s="242"/>
      <c r="S4265" s="242"/>
      <c r="T4265" s="24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4" t="s">
        <v>192</v>
      </c>
      <c r="AU4265" s="244" t="s">
        <v>80</v>
      </c>
      <c r="AV4265" s="13" t="s">
        <v>78</v>
      </c>
      <c r="AW4265" s="13" t="s">
        <v>194</v>
      </c>
      <c r="AX4265" s="13" t="s">
        <v>71</v>
      </c>
      <c r="AY4265" s="244" t="s">
        <v>181</v>
      </c>
    </row>
    <row r="4266" s="14" customFormat="1">
      <c r="A4266" s="14"/>
      <c r="B4266" s="245"/>
      <c r="C4266" s="246"/>
      <c r="D4266" s="236" t="s">
        <v>192</v>
      </c>
      <c r="E4266" s="247" t="s">
        <v>19</v>
      </c>
      <c r="F4266" s="248" t="s">
        <v>6547</v>
      </c>
      <c r="G4266" s="246"/>
      <c r="H4266" s="249">
        <v>108.90000000000001</v>
      </c>
      <c r="I4266" s="250"/>
      <c r="J4266" s="246"/>
      <c r="K4266" s="246"/>
      <c r="L4266" s="251"/>
      <c r="M4266" s="252"/>
      <c r="N4266" s="253"/>
      <c r="O4266" s="253"/>
      <c r="P4266" s="253"/>
      <c r="Q4266" s="253"/>
      <c r="R4266" s="253"/>
      <c r="S4266" s="253"/>
      <c r="T4266" s="25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5" t="s">
        <v>192</v>
      </c>
      <c r="AU4266" s="255" t="s">
        <v>80</v>
      </c>
      <c r="AV4266" s="14" t="s">
        <v>80</v>
      </c>
      <c r="AW4266" s="14" t="s">
        <v>194</v>
      </c>
      <c r="AX4266" s="14" t="s">
        <v>71</v>
      </c>
      <c r="AY4266" s="255" t="s">
        <v>181</v>
      </c>
    </row>
    <row r="4267" s="14" customFormat="1">
      <c r="A4267" s="14"/>
      <c r="B4267" s="245"/>
      <c r="C4267" s="246"/>
      <c r="D4267" s="236" t="s">
        <v>192</v>
      </c>
      <c r="E4267" s="247" t="s">
        <v>19</v>
      </c>
      <c r="F4267" s="248" t="s">
        <v>6548</v>
      </c>
      <c r="G4267" s="246"/>
      <c r="H4267" s="249">
        <v>107.62000000000001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192</v>
      </c>
      <c r="AU4267" s="255" t="s">
        <v>80</v>
      </c>
      <c r="AV4267" s="14" t="s">
        <v>80</v>
      </c>
      <c r="AW4267" s="14" t="s">
        <v>194</v>
      </c>
      <c r="AX4267" s="14" t="s">
        <v>71</v>
      </c>
      <c r="AY4267" s="255" t="s">
        <v>181</v>
      </c>
    </row>
    <row r="4268" s="13" customFormat="1">
      <c r="A4268" s="13"/>
      <c r="B4268" s="234"/>
      <c r="C4268" s="235"/>
      <c r="D4268" s="236" t="s">
        <v>192</v>
      </c>
      <c r="E4268" s="237" t="s">
        <v>19</v>
      </c>
      <c r="F4268" s="238" t="s">
        <v>217</v>
      </c>
      <c r="G4268" s="235"/>
      <c r="H4268" s="237" t="s">
        <v>19</v>
      </c>
      <c r="I4268" s="239"/>
      <c r="J4268" s="235"/>
      <c r="K4268" s="235"/>
      <c r="L4268" s="240"/>
      <c r="M4268" s="241"/>
      <c r="N4268" s="242"/>
      <c r="O4268" s="242"/>
      <c r="P4268" s="242"/>
      <c r="Q4268" s="242"/>
      <c r="R4268" s="242"/>
      <c r="S4268" s="242"/>
      <c r="T4268" s="24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44" t="s">
        <v>192</v>
      </c>
      <c r="AU4268" s="244" t="s">
        <v>80</v>
      </c>
      <c r="AV4268" s="13" t="s">
        <v>78</v>
      </c>
      <c r="AW4268" s="13" t="s">
        <v>194</v>
      </c>
      <c r="AX4268" s="13" t="s">
        <v>71</v>
      </c>
      <c r="AY4268" s="244" t="s">
        <v>181</v>
      </c>
    </row>
    <row r="4269" s="14" customFormat="1">
      <c r="A4269" s="14"/>
      <c r="B4269" s="245"/>
      <c r="C4269" s="246"/>
      <c r="D4269" s="236" t="s">
        <v>192</v>
      </c>
      <c r="E4269" s="247" t="s">
        <v>19</v>
      </c>
      <c r="F4269" s="248" t="s">
        <v>6549</v>
      </c>
      <c r="G4269" s="246"/>
      <c r="H4269" s="249">
        <v>14.01</v>
      </c>
      <c r="I4269" s="250"/>
      <c r="J4269" s="246"/>
      <c r="K4269" s="246"/>
      <c r="L4269" s="251"/>
      <c r="M4269" s="252"/>
      <c r="N4269" s="253"/>
      <c r="O4269" s="253"/>
      <c r="P4269" s="253"/>
      <c r="Q4269" s="253"/>
      <c r="R4269" s="253"/>
      <c r="S4269" s="253"/>
      <c r="T4269" s="25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T4269" s="255" t="s">
        <v>192</v>
      </c>
      <c r="AU4269" s="255" t="s">
        <v>80</v>
      </c>
      <c r="AV4269" s="14" t="s">
        <v>80</v>
      </c>
      <c r="AW4269" s="14" t="s">
        <v>194</v>
      </c>
      <c r="AX4269" s="14" t="s">
        <v>71</v>
      </c>
      <c r="AY4269" s="255" t="s">
        <v>181</v>
      </c>
    </row>
    <row r="4270" s="2" customFormat="1" ht="16.5" customHeight="1">
      <c r="A4270" s="41"/>
      <c r="B4270" s="42"/>
      <c r="C4270" s="216" t="s">
        <v>6550</v>
      </c>
      <c r="D4270" s="216" t="s">
        <v>183</v>
      </c>
      <c r="E4270" s="217" t="s">
        <v>6551</v>
      </c>
      <c r="F4270" s="218" t="s">
        <v>6552</v>
      </c>
      <c r="G4270" s="219" t="s">
        <v>304</v>
      </c>
      <c r="H4270" s="220">
        <v>93.739999999999995</v>
      </c>
      <c r="I4270" s="221"/>
      <c r="J4270" s="222">
        <f>ROUND(I4270*H4270,2)</f>
        <v>0</v>
      </c>
      <c r="K4270" s="218" t="s">
        <v>187</v>
      </c>
      <c r="L4270" s="47"/>
      <c r="M4270" s="223" t="s">
        <v>19</v>
      </c>
      <c r="N4270" s="224" t="s">
        <v>42</v>
      </c>
      <c r="O4270" s="87"/>
      <c r="P4270" s="225">
        <f>O4270*H4270</f>
        <v>0</v>
      </c>
      <c r="Q4270" s="225">
        <v>0</v>
      </c>
      <c r="R4270" s="225">
        <f>Q4270*H4270</f>
        <v>0</v>
      </c>
      <c r="S4270" s="225">
        <v>0.00029999999999999997</v>
      </c>
      <c r="T4270" s="226">
        <f>S4270*H4270</f>
        <v>0.028121999999999998</v>
      </c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R4270" s="227" t="s">
        <v>308</v>
      </c>
      <c r="AT4270" s="227" t="s">
        <v>183</v>
      </c>
      <c r="AU4270" s="227" t="s">
        <v>80</v>
      </c>
      <c r="AY4270" s="20" t="s">
        <v>181</v>
      </c>
      <c r="BE4270" s="228">
        <f>IF(N4270="základní",J4270,0)</f>
        <v>0</v>
      </c>
      <c r="BF4270" s="228">
        <f>IF(N4270="snížená",J4270,0)</f>
        <v>0</v>
      </c>
      <c r="BG4270" s="228">
        <f>IF(N4270="zákl. přenesená",J4270,0)</f>
        <v>0</v>
      </c>
      <c r="BH4270" s="228">
        <f>IF(N4270="sníž. přenesená",J4270,0)</f>
        <v>0</v>
      </c>
      <c r="BI4270" s="228">
        <f>IF(N4270="nulová",J4270,0)</f>
        <v>0</v>
      </c>
      <c r="BJ4270" s="20" t="s">
        <v>78</v>
      </c>
      <c r="BK4270" s="228">
        <f>ROUND(I4270*H4270,2)</f>
        <v>0</v>
      </c>
      <c r="BL4270" s="20" t="s">
        <v>308</v>
      </c>
      <c r="BM4270" s="227" t="s">
        <v>6553</v>
      </c>
    </row>
    <row r="4271" s="2" customFormat="1">
      <c r="A4271" s="41"/>
      <c r="B4271" s="42"/>
      <c r="C4271" s="43"/>
      <c r="D4271" s="229" t="s">
        <v>190</v>
      </c>
      <c r="E4271" s="43"/>
      <c r="F4271" s="230" t="s">
        <v>6554</v>
      </c>
      <c r="G4271" s="43"/>
      <c r="H4271" s="43"/>
      <c r="I4271" s="231"/>
      <c r="J4271" s="43"/>
      <c r="K4271" s="43"/>
      <c r="L4271" s="47"/>
      <c r="M4271" s="232"/>
      <c r="N4271" s="233"/>
      <c r="O4271" s="87"/>
      <c r="P4271" s="87"/>
      <c r="Q4271" s="87"/>
      <c r="R4271" s="87"/>
      <c r="S4271" s="87"/>
      <c r="T4271" s="88"/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T4271" s="20" t="s">
        <v>190</v>
      </c>
      <c r="AU4271" s="20" t="s">
        <v>80</v>
      </c>
    </row>
    <row r="4272" s="14" customFormat="1">
      <c r="A4272" s="14"/>
      <c r="B4272" s="245"/>
      <c r="C4272" s="246"/>
      <c r="D4272" s="236" t="s">
        <v>192</v>
      </c>
      <c r="E4272" s="247" t="s">
        <v>19</v>
      </c>
      <c r="F4272" s="248" t="s">
        <v>6555</v>
      </c>
      <c r="G4272" s="246"/>
      <c r="H4272" s="249">
        <v>66.239999999999995</v>
      </c>
      <c r="I4272" s="250"/>
      <c r="J4272" s="246"/>
      <c r="K4272" s="246"/>
      <c r="L4272" s="251"/>
      <c r="M4272" s="252"/>
      <c r="N4272" s="253"/>
      <c r="O4272" s="253"/>
      <c r="P4272" s="253"/>
      <c r="Q4272" s="253"/>
      <c r="R4272" s="253"/>
      <c r="S4272" s="253"/>
      <c r="T4272" s="25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T4272" s="255" t="s">
        <v>192</v>
      </c>
      <c r="AU4272" s="255" t="s">
        <v>80</v>
      </c>
      <c r="AV4272" s="14" t="s">
        <v>80</v>
      </c>
      <c r="AW4272" s="14" t="s">
        <v>194</v>
      </c>
      <c r="AX4272" s="14" t="s">
        <v>71</v>
      </c>
      <c r="AY4272" s="255" t="s">
        <v>181</v>
      </c>
    </row>
    <row r="4273" s="14" customFormat="1">
      <c r="A4273" s="14"/>
      <c r="B4273" s="245"/>
      <c r="C4273" s="246"/>
      <c r="D4273" s="236" t="s">
        <v>192</v>
      </c>
      <c r="E4273" s="247" t="s">
        <v>19</v>
      </c>
      <c r="F4273" s="248" t="s">
        <v>6556</v>
      </c>
      <c r="G4273" s="246"/>
      <c r="H4273" s="249">
        <v>27.5</v>
      </c>
      <c r="I4273" s="250"/>
      <c r="J4273" s="246"/>
      <c r="K4273" s="246"/>
      <c r="L4273" s="251"/>
      <c r="M4273" s="252"/>
      <c r="N4273" s="253"/>
      <c r="O4273" s="253"/>
      <c r="P4273" s="253"/>
      <c r="Q4273" s="253"/>
      <c r="R4273" s="253"/>
      <c r="S4273" s="253"/>
      <c r="T4273" s="25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55" t="s">
        <v>192</v>
      </c>
      <c r="AU4273" s="255" t="s">
        <v>80</v>
      </c>
      <c r="AV4273" s="14" t="s">
        <v>80</v>
      </c>
      <c r="AW4273" s="14" t="s">
        <v>194</v>
      </c>
      <c r="AX4273" s="14" t="s">
        <v>71</v>
      </c>
      <c r="AY4273" s="255" t="s">
        <v>181</v>
      </c>
    </row>
    <row r="4274" s="2" customFormat="1" ht="24.15" customHeight="1">
      <c r="A4274" s="41"/>
      <c r="B4274" s="42"/>
      <c r="C4274" s="216" t="s">
        <v>6557</v>
      </c>
      <c r="D4274" s="216" t="s">
        <v>183</v>
      </c>
      <c r="E4274" s="217" t="s">
        <v>6558</v>
      </c>
      <c r="F4274" s="218" t="s">
        <v>6559</v>
      </c>
      <c r="G4274" s="219" t="s">
        <v>304</v>
      </c>
      <c r="H4274" s="220">
        <v>8.4000000000000004</v>
      </c>
      <c r="I4274" s="221"/>
      <c r="J4274" s="222">
        <f>ROUND(I4274*H4274,2)</f>
        <v>0</v>
      </c>
      <c r="K4274" s="218" t="s">
        <v>187</v>
      </c>
      <c r="L4274" s="47"/>
      <c r="M4274" s="223" t="s">
        <v>19</v>
      </c>
      <c r="N4274" s="224" t="s">
        <v>42</v>
      </c>
      <c r="O4274" s="87"/>
      <c r="P4274" s="225">
        <f>O4274*H4274</f>
        <v>0</v>
      </c>
      <c r="Q4274" s="225">
        <v>0</v>
      </c>
      <c r="R4274" s="225">
        <f>Q4274*H4274</f>
        <v>0</v>
      </c>
      <c r="S4274" s="225">
        <v>0</v>
      </c>
      <c r="T4274" s="226">
        <f>S4274*H4274</f>
        <v>0</v>
      </c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R4274" s="227" t="s">
        <v>308</v>
      </c>
      <c r="AT4274" s="227" t="s">
        <v>183</v>
      </c>
      <c r="AU4274" s="227" t="s">
        <v>80</v>
      </c>
      <c r="AY4274" s="20" t="s">
        <v>181</v>
      </c>
      <c r="BE4274" s="228">
        <f>IF(N4274="základní",J4274,0)</f>
        <v>0</v>
      </c>
      <c r="BF4274" s="228">
        <f>IF(N4274="snížená",J4274,0)</f>
        <v>0</v>
      </c>
      <c r="BG4274" s="228">
        <f>IF(N4274="zákl. přenesená",J4274,0)</f>
        <v>0</v>
      </c>
      <c r="BH4274" s="228">
        <f>IF(N4274="sníž. přenesená",J4274,0)</f>
        <v>0</v>
      </c>
      <c r="BI4274" s="228">
        <f>IF(N4274="nulová",J4274,0)</f>
        <v>0</v>
      </c>
      <c r="BJ4274" s="20" t="s">
        <v>78</v>
      </c>
      <c r="BK4274" s="228">
        <f>ROUND(I4274*H4274,2)</f>
        <v>0</v>
      </c>
      <c r="BL4274" s="20" t="s">
        <v>308</v>
      </c>
      <c r="BM4274" s="227" t="s">
        <v>6560</v>
      </c>
    </row>
    <row r="4275" s="2" customFormat="1">
      <c r="A4275" s="41"/>
      <c r="B4275" s="42"/>
      <c r="C4275" s="43"/>
      <c r="D4275" s="229" t="s">
        <v>190</v>
      </c>
      <c r="E4275" s="43"/>
      <c r="F4275" s="230" t="s">
        <v>6561</v>
      </c>
      <c r="G4275" s="43"/>
      <c r="H4275" s="43"/>
      <c r="I4275" s="231"/>
      <c r="J4275" s="43"/>
      <c r="K4275" s="43"/>
      <c r="L4275" s="47"/>
      <c r="M4275" s="232"/>
      <c r="N4275" s="233"/>
      <c r="O4275" s="87"/>
      <c r="P4275" s="87"/>
      <c r="Q4275" s="87"/>
      <c r="R4275" s="87"/>
      <c r="S4275" s="87"/>
      <c r="T4275" s="88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T4275" s="20" t="s">
        <v>190</v>
      </c>
      <c r="AU4275" s="20" t="s">
        <v>80</v>
      </c>
    </row>
    <row r="4276" s="14" customFormat="1">
      <c r="A4276" s="14"/>
      <c r="B4276" s="245"/>
      <c r="C4276" s="246"/>
      <c r="D4276" s="236" t="s">
        <v>192</v>
      </c>
      <c r="E4276" s="247" t="s">
        <v>19</v>
      </c>
      <c r="F4276" s="248" t="s">
        <v>6562</v>
      </c>
      <c r="G4276" s="246"/>
      <c r="H4276" s="249">
        <v>8.3999999999999986</v>
      </c>
      <c r="I4276" s="250"/>
      <c r="J4276" s="246"/>
      <c r="K4276" s="246"/>
      <c r="L4276" s="251"/>
      <c r="M4276" s="252"/>
      <c r="N4276" s="253"/>
      <c r="O4276" s="253"/>
      <c r="P4276" s="253"/>
      <c r="Q4276" s="253"/>
      <c r="R4276" s="253"/>
      <c r="S4276" s="253"/>
      <c r="T4276" s="25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5" t="s">
        <v>192</v>
      </c>
      <c r="AU4276" s="255" t="s">
        <v>80</v>
      </c>
      <c r="AV4276" s="14" t="s">
        <v>80</v>
      </c>
      <c r="AW4276" s="14" t="s">
        <v>194</v>
      </c>
      <c r="AX4276" s="14" t="s">
        <v>71</v>
      </c>
      <c r="AY4276" s="255" t="s">
        <v>181</v>
      </c>
    </row>
    <row r="4277" s="2" customFormat="1" ht="24.15" customHeight="1">
      <c r="A4277" s="41"/>
      <c r="B4277" s="42"/>
      <c r="C4277" s="278" t="s">
        <v>6563</v>
      </c>
      <c r="D4277" s="278" t="s">
        <v>296</v>
      </c>
      <c r="E4277" s="279" t="s">
        <v>6564</v>
      </c>
      <c r="F4277" s="280" t="s">
        <v>6565</v>
      </c>
      <c r="G4277" s="281" t="s">
        <v>304</v>
      </c>
      <c r="H4277" s="282">
        <v>9.2400000000000002</v>
      </c>
      <c r="I4277" s="283"/>
      <c r="J4277" s="284">
        <f>ROUND(I4277*H4277,2)</f>
        <v>0</v>
      </c>
      <c r="K4277" s="280" t="s">
        <v>187</v>
      </c>
      <c r="L4277" s="285"/>
      <c r="M4277" s="286" t="s">
        <v>19</v>
      </c>
      <c r="N4277" s="287" t="s">
        <v>42</v>
      </c>
      <c r="O4277" s="87"/>
      <c r="P4277" s="225">
        <f>O4277*H4277</f>
        <v>0</v>
      </c>
      <c r="Q4277" s="225">
        <v>0.00025000000000000001</v>
      </c>
      <c r="R4277" s="225">
        <f>Q4277*H4277</f>
        <v>0.00231</v>
      </c>
      <c r="S4277" s="225">
        <v>0</v>
      </c>
      <c r="T4277" s="226">
        <f>S4277*H4277</f>
        <v>0</v>
      </c>
      <c r="U4277" s="41"/>
      <c r="V4277" s="41"/>
      <c r="W4277" s="41"/>
      <c r="X4277" s="41"/>
      <c r="Y4277" s="41"/>
      <c r="Z4277" s="41"/>
      <c r="AA4277" s="41"/>
      <c r="AB4277" s="41"/>
      <c r="AC4277" s="41"/>
      <c r="AD4277" s="41"/>
      <c r="AE4277" s="41"/>
      <c r="AR4277" s="227" t="s">
        <v>410</v>
      </c>
      <c r="AT4277" s="227" t="s">
        <v>296</v>
      </c>
      <c r="AU4277" s="227" t="s">
        <v>80</v>
      </c>
      <c r="AY4277" s="20" t="s">
        <v>181</v>
      </c>
      <c r="BE4277" s="228">
        <f>IF(N4277="základní",J4277,0)</f>
        <v>0</v>
      </c>
      <c r="BF4277" s="228">
        <f>IF(N4277="snížená",J4277,0)</f>
        <v>0</v>
      </c>
      <c r="BG4277" s="228">
        <f>IF(N4277="zákl. přenesená",J4277,0)</f>
        <v>0</v>
      </c>
      <c r="BH4277" s="228">
        <f>IF(N4277="sníž. přenesená",J4277,0)</f>
        <v>0</v>
      </c>
      <c r="BI4277" s="228">
        <f>IF(N4277="nulová",J4277,0)</f>
        <v>0</v>
      </c>
      <c r="BJ4277" s="20" t="s">
        <v>78</v>
      </c>
      <c r="BK4277" s="228">
        <f>ROUND(I4277*H4277,2)</f>
        <v>0</v>
      </c>
      <c r="BL4277" s="20" t="s">
        <v>308</v>
      </c>
      <c r="BM4277" s="227" t="s">
        <v>6566</v>
      </c>
    </row>
    <row r="4278" s="14" customFormat="1">
      <c r="A4278" s="14"/>
      <c r="B4278" s="245"/>
      <c r="C4278" s="246"/>
      <c r="D4278" s="236" t="s">
        <v>192</v>
      </c>
      <c r="E4278" s="247" t="s">
        <v>19</v>
      </c>
      <c r="F4278" s="248" t="s">
        <v>6562</v>
      </c>
      <c r="G4278" s="246"/>
      <c r="H4278" s="249">
        <v>8.4000000000000004</v>
      </c>
      <c r="I4278" s="250"/>
      <c r="J4278" s="246"/>
      <c r="K4278" s="246"/>
      <c r="L4278" s="251"/>
      <c r="M4278" s="252"/>
      <c r="N4278" s="253"/>
      <c r="O4278" s="253"/>
      <c r="P4278" s="253"/>
      <c r="Q4278" s="253"/>
      <c r="R4278" s="253"/>
      <c r="S4278" s="253"/>
      <c r="T4278" s="25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T4278" s="255" t="s">
        <v>192</v>
      </c>
      <c r="AU4278" s="255" t="s">
        <v>80</v>
      </c>
      <c r="AV4278" s="14" t="s">
        <v>80</v>
      </c>
      <c r="AW4278" s="14" t="s">
        <v>194</v>
      </c>
      <c r="AX4278" s="14" t="s">
        <v>78</v>
      </c>
      <c r="AY4278" s="255" t="s">
        <v>181</v>
      </c>
    </row>
    <row r="4279" s="14" customFormat="1">
      <c r="A4279" s="14"/>
      <c r="B4279" s="245"/>
      <c r="C4279" s="246"/>
      <c r="D4279" s="236" t="s">
        <v>192</v>
      </c>
      <c r="E4279" s="246"/>
      <c r="F4279" s="248" t="s">
        <v>6567</v>
      </c>
      <c r="G4279" s="246"/>
      <c r="H4279" s="249">
        <v>9.2400000000000002</v>
      </c>
      <c r="I4279" s="250"/>
      <c r="J4279" s="246"/>
      <c r="K4279" s="246"/>
      <c r="L4279" s="251"/>
      <c r="M4279" s="252"/>
      <c r="N4279" s="253"/>
      <c r="O4279" s="253"/>
      <c r="P4279" s="253"/>
      <c r="Q4279" s="253"/>
      <c r="R4279" s="253"/>
      <c r="S4279" s="253"/>
      <c r="T4279" s="25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55" t="s">
        <v>192</v>
      </c>
      <c r="AU4279" s="255" t="s">
        <v>80</v>
      </c>
      <c r="AV4279" s="14" t="s">
        <v>80</v>
      </c>
      <c r="AW4279" s="14" t="s">
        <v>4</v>
      </c>
      <c r="AX4279" s="14" t="s">
        <v>78</v>
      </c>
      <c r="AY4279" s="255" t="s">
        <v>181</v>
      </c>
    </row>
    <row r="4280" s="2" customFormat="1" ht="55.5" customHeight="1">
      <c r="A4280" s="41"/>
      <c r="B4280" s="42"/>
      <c r="C4280" s="216" t="s">
        <v>6568</v>
      </c>
      <c r="D4280" s="216" t="s">
        <v>183</v>
      </c>
      <c r="E4280" s="217" t="s">
        <v>6569</v>
      </c>
      <c r="F4280" s="218" t="s">
        <v>6570</v>
      </c>
      <c r="G4280" s="219" t="s">
        <v>256</v>
      </c>
      <c r="H4280" s="220">
        <v>0.085000000000000006</v>
      </c>
      <c r="I4280" s="221"/>
      <c r="J4280" s="222">
        <f>ROUND(I4280*H4280,2)</f>
        <v>0</v>
      </c>
      <c r="K4280" s="218" t="s">
        <v>187</v>
      </c>
      <c r="L4280" s="47"/>
      <c r="M4280" s="223" t="s">
        <v>19</v>
      </c>
      <c r="N4280" s="224" t="s">
        <v>42</v>
      </c>
      <c r="O4280" s="87"/>
      <c r="P4280" s="225">
        <f>O4280*H4280</f>
        <v>0</v>
      </c>
      <c r="Q4280" s="225">
        <v>0</v>
      </c>
      <c r="R4280" s="225">
        <f>Q4280*H4280</f>
        <v>0</v>
      </c>
      <c r="S4280" s="225">
        <v>0</v>
      </c>
      <c r="T4280" s="226">
        <f>S4280*H4280</f>
        <v>0</v>
      </c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R4280" s="227" t="s">
        <v>308</v>
      </c>
      <c r="AT4280" s="227" t="s">
        <v>183</v>
      </c>
      <c r="AU4280" s="227" t="s">
        <v>80</v>
      </c>
      <c r="AY4280" s="20" t="s">
        <v>181</v>
      </c>
      <c r="BE4280" s="228">
        <f>IF(N4280="základní",J4280,0)</f>
        <v>0</v>
      </c>
      <c r="BF4280" s="228">
        <f>IF(N4280="snížená",J4280,0)</f>
        <v>0</v>
      </c>
      <c r="BG4280" s="228">
        <f>IF(N4280="zákl. přenesená",J4280,0)</f>
        <v>0</v>
      </c>
      <c r="BH4280" s="228">
        <f>IF(N4280="sníž. přenesená",J4280,0)</f>
        <v>0</v>
      </c>
      <c r="BI4280" s="228">
        <f>IF(N4280="nulová",J4280,0)</f>
        <v>0</v>
      </c>
      <c r="BJ4280" s="20" t="s">
        <v>78</v>
      </c>
      <c r="BK4280" s="228">
        <f>ROUND(I4280*H4280,2)</f>
        <v>0</v>
      </c>
      <c r="BL4280" s="20" t="s">
        <v>308</v>
      </c>
      <c r="BM4280" s="227" t="s">
        <v>6571</v>
      </c>
    </row>
    <row r="4281" s="2" customFormat="1">
      <c r="A4281" s="41"/>
      <c r="B4281" s="42"/>
      <c r="C4281" s="43"/>
      <c r="D4281" s="229" t="s">
        <v>190</v>
      </c>
      <c r="E4281" s="43"/>
      <c r="F4281" s="230" t="s">
        <v>6572</v>
      </c>
      <c r="G4281" s="43"/>
      <c r="H4281" s="43"/>
      <c r="I4281" s="231"/>
      <c r="J4281" s="43"/>
      <c r="K4281" s="43"/>
      <c r="L4281" s="47"/>
      <c r="M4281" s="232"/>
      <c r="N4281" s="233"/>
      <c r="O4281" s="87"/>
      <c r="P4281" s="87"/>
      <c r="Q4281" s="87"/>
      <c r="R4281" s="87"/>
      <c r="S4281" s="87"/>
      <c r="T4281" s="88"/>
      <c r="U4281" s="41"/>
      <c r="V4281" s="41"/>
      <c r="W4281" s="41"/>
      <c r="X4281" s="41"/>
      <c r="Y4281" s="41"/>
      <c r="Z4281" s="41"/>
      <c r="AA4281" s="41"/>
      <c r="AB4281" s="41"/>
      <c r="AC4281" s="41"/>
      <c r="AD4281" s="41"/>
      <c r="AE4281" s="41"/>
      <c r="AT4281" s="20" t="s">
        <v>190</v>
      </c>
      <c r="AU4281" s="20" t="s">
        <v>80</v>
      </c>
    </row>
    <row r="4282" s="12" customFormat="1" ht="22.8" customHeight="1">
      <c r="A4282" s="12"/>
      <c r="B4282" s="200"/>
      <c r="C4282" s="201"/>
      <c r="D4282" s="202" t="s">
        <v>70</v>
      </c>
      <c r="E4282" s="214" t="s">
        <v>5214</v>
      </c>
      <c r="F4282" s="214" t="s">
        <v>6573</v>
      </c>
      <c r="G4282" s="201"/>
      <c r="H4282" s="201"/>
      <c r="I4282" s="204"/>
      <c r="J4282" s="215">
        <f>BK4282</f>
        <v>0</v>
      </c>
      <c r="K4282" s="201"/>
      <c r="L4282" s="206"/>
      <c r="M4282" s="207"/>
      <c r="N4282" s="208"/>
      <c r="O4282" s="208"/>
      <c r="P4282" s="209">
        <f>SUM(P4283:P4374)</f>
        <v>0</v>
      </c>
      <c r="Q4282" s="208"/>
      <c r="R4282" s="209">
        <f>SUM(R4283:R4374)</f>
        <v>13.54851987</v>
      </c>
      <c r="S4282" s="208"/>
      <c r="T4282" s="210">
        <f>SUM(T4283:T4374)</f>
        <v>15.2813952</v>
      </c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R4282" s="211" t="s">
        <v>80</v>
      </c>
      <c r="AT4282" s="212" t="s">
        <v>70</v>
      </c>
      <c r="AU4282" s="212" t="s">
        <v>78</v>
      </c>
      <c r="AY4282" s="211" t="s">
        <v>181</v>
      </c>
      <c r="BK4282" s="213">
        <f>SUM(BK4283:BK4374)</f>
        <v>0</v>
      </c>
    </row>
    <row r="4283" s="2" customFormat="1" ht="24.15" customHeight="1">
      <c r="A4283" s="41"/>
      <c r="B4283" s="42"/>
      <c r="C4283" s="216" t="s">
        <v>6574</v>
      </c>
      <c r="D4283" s="216" t="s">
        <v>183</v>
      </c>
      <c r="E4283" s="217" t="s">
        <v>6575</v>
      </c>
      <c r="F4283" s="218" t="s">
        <v>6576</v>
      </c>
      <c r="G4283" s="219" t="s">
        <v>283</v>
      </c>
      <c r="H4283" s="220">
        <v>627.27499999999998</v>
      </c>
      <c r="I4283" s="221"/>
      <c r="J4283" s="222">
        <f>ROUND(I4283*H4283,2)</f>
        <v>0</v>
      </c>
      <c r="K4283" s="218" t="s">
        <v>187</v>
      </c>
      <c r="L4283" s="47"/>
      <c r="M4283" s="223" t="s">
        <v>19</v>
      </c>
      <c r="N4283" s="224" t="s">
        <v>42</v>
      </c>
      <c r="O4283" s="87"/>
      <c r="P4283" s="225">
        <f>O4283*H4283</f>
        <v>0</v>
      </c>
      <c r="Q4283" s="225">
        <v>0.00029999999999999997</v>
      </c>
      <c r="R4283" s="225">
        <f>Q4283*H4283</f>
        <v>0.18818249999999998</v>
      </c>
      <c r="S4283" s="225">
        <v>0</v>
      </c>
      <c r="T4283" s="226">
        <f>S4283*H4283</f>
        <v>0</v>
      </c>
      <c r="U4283" s="41"/>
      <c r="V4283" s="41"/>
      <c r="W4283" s="41"/>
      <c r="X4283" s="41"/>
      <c r="Y4283" s="41"/>
      <c r="Z4283" s="41"/>
      <c r="AA4283" s="41"/>
      <c r="AB4283" s="41"/>
      <c r="AC4283" s="41"/>
      <c r="AD4283" s="41"/>
      <c r="AE4283" s="41"/>
      <c r="AR4283" s="227" t="s">
        <v>308</v>
      </c>
      <c r="AT4283" s="227" t="s">
        <v>183</v>
      </c>
      <c r="AU4283" s="227" t="s">
        <v>80</v>
      </c>
      <c r="AY4283" s="20" t="s">
        <v>181</v>
      </c>
      <c r="BE4283" s="228">
        <f>IF(N4283="základní",J4283,0)</f>
        <v>0</v>
      </c>
      <c r="BF4283" s="228">
        <f>IF(N4283="snížená",J4283,0)</f>
        <v>0</v>
      </c>
      <c r="BG4283" s="228">
        <f>IF(N4283="zákl. přenesená",J4283,0)</f>
        <v>0</v>
      </c>
      <c r="BH4283" s="228">
        <f>IF(N4283="sníž. přenesená",J4283,0)</f>
        <v>0</v>
      </c>
      <c r="BI4283" s="228">
        <f>IF(N4283="nulová",J4283,0)</f>
        <v>0</v>
      </c>
      <c r="BJ4283" s="20" t="s">
        <v>78</v>
      </c>
      <c r="BK4283" s="228">
        <f>ROUND(I4283*H4283,2)</f>
        <v>0</v>
      </c>
      <c r="BL4283" s="20" t="s">
        <v>308</v>
      </c>
      <c r="BM4283" s="227" t="s">
        <v>6577</v>
      </c>
    </row>
    <row r="4284" s="2" customFormat="1">
      <c r="A4284" s="41"/>
      <c r="B4284" s="42"/>
      <c r="C4284" s="43"/>
      <c r="D4284" s="229" t="s">
        <v>190</v>
      </c>
      <c r="E4284" s="43"/>
      <c r="F4284" s="230" t="s">
        <v>6578</v>
      </c>
      <c r="G4284" s="43"/>
      <c r="H4284" s="43"/>
      <c r="I4284" s="231"/>
      <c r="J4284" s="43"/>
      <c r="K4284" s="43"/>
      <c r="L4284" s="47"/>
      <c r="M4284" s="232"/>
      <c r="N4284" s="233"/>
      <c r="O4284" s="87"/>
      <c r="P4284" s="87"/>
      <c r="Q4284" s="87"/>
      <c r="R4284" s="87"/>
      <c r="S4284" s="87"/>
      <c r="T4284" s="88"/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T4284" s="20" t="s">
        <v>190</v>
      </c>
      <c r="AU4284" s="20" t="s">
        <v>80</v>
      </c>
    </row>
    <row r="4285" s="14" customFormat="1">
      <c r="A4285" s="14"/>
      <c r="B4285" s="245"/>
      <c r="C4285" s="246"/>
      <c r="D4285" s="236" t="s">
        <v>192</v>
      </c>
      <c r="E4285" s="247" t="s">
        <v>19</v>
      </c>
      <c r="F4285" s="248" t="s">
        <v>6579</v>
      </c>
      <c r="G4285" s="246"/>
      <c r="H4285" s="249">
        <v>627.27499999999998</v>
      </c>
      <c r="I4285" s="250"/>
      <c r="J4285" s="246"/>
      <c r="K4285" s="246"/>
      <c r="L4285" s="251"/>
      <c r="M4285" s="252"/>
      <c r="N4285" s="253"/>
      <c r="O4285" s="253"/>
      <c r="P4285" s="253"/>
      <c r="Q4285" s="253"/>
      <c r="R4285" s="253"/>
      <c r="S4285" s="253"/>
      <c r="T4285" s="25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T4285" s="255" t="s">
        <v>192</v>
      </c>
      <c r="AU4285" s="255" t="s">
        <v>80</v>
      </c>
      <c r="AV4285" s="14" t="s">
        <v>80</v>
      </c>
      <c r="AW4285" s="14" t="s">
        <v>194</v>
      </c>
      <c r="AX4285" s="14" t="s">
        <v>71</v>
      </c>
      <c r="AY4285" s="255" t="s">
        <v>181</v>
      </c>
    </row>
    <row r="4286" s="2" customFormat="1" ht="37.8" customHeight="1">
      <c r="A4286" s="41"/>
      <c r="B4286" s="42"/>
      <c r="C4286" s="216" t="s">
        <v>6580</v>
      </c>
      <c r="D4286" s="216" t="s">
        <v>183</v>
      </c>
      <c r="E4286" s="217" t="s">
        <v>6581</v>
      </c>
      <c r="F4286" s="218" t="s">
        <v>6582</v>
      </c>
      <c r="G4286" s="219" t="s">
        <v>283</v>
      </c>
      <c r="H4286" s="220">
        <v>627.27499999999998</v>
      </c>
      <c r="I4286" s="221"/>
      <c r="J4286" s="222">
        <f>ROUND(I4286*H4286,2)</f>
        <v>0</v>
      </c>
      <c r="K4286" s="218" t="s">
        <v>187</v>
      </c>
      <c r="L4286" s="47"/>
      <c r="M4286" s="223" t="s">
        <v>19</v>
      </c>
      <c r="N4286" s="224" t="s">
        <v>42</v>
      </c>
      <c r="O4286" s="87"/>
      <c r="P4286" s="225">
        <f>O4286*H4286</f>
        <v>0</v>
      </c>
      <c r="Q4286" s="225">
        <v>0.0055799999999999999</v>
      </c>
      <c r="R4286" s="225">
        <f>Q4286*H4286</f>
        <v>3.5001944999999997</v>
      </c>
      <c r="S4286" s="225">
        <v>0</v>
      </c>
      <c r="T4286" s="226">
        <f>S4286*H4286</f>
        <v>0</v>
      </c>
      <c r="U4286" s="41"/>
      <c r="V4286" s="41"/>
      <c r="W4286" s="41"/>
      <c r="X4286" s="41"/>
      <c r="Y4286" s="41"/>
      <c r="Z4286" s="41"/>
      <c r="AA4286" s="41"/>
      <c r="AB4286" s="41"/>
      <c r="AC4286" s="41"/>
      <c r="AD4286" s="41"/>
      <c r="AE4286" s="41"/>
      <c r="AR4286" s="227" t="s">
        <v>308</v>
      </c>
      <c r="AT4286" s="227" t="s">
        <v>183</v>
      </c>
      <c r="AU4286" s="227" t="s">
        <v>80</v>
      </c>
      <c r="AY4286" s="20" t="s">
        <v>181</v>
      </c>
      <c r="BE4286" s="228">
        <f>IF(N4286="základní",J4286,0)</f>
        <v>0</v>
      </c>
      <c r="BF4286" s="228">
        <f>IF(N4286="snížená",J4286,0)</f>
        <v>0</v>
      </c>
      <c r="BG4286" s="228">
        <f>IF(N4286="zákl. přenesená",J4286,0)</f>
        <v>0</v>
      </c>
      <c r="BH4286" s="228">
        <f>IF(N4286="sníž. přenesená",J4286,0)</f>
        <v>0</v>
      </c>
      <c r="BI4286" s="228">
        <f>IF(N4286="nulová",J4286,0)</f>
        <v>0</v>
      </c>
      <c r="BJ4286" s="20" t="s">
        <v>78</v>
      </c>
      <c r="BK4286" s="228">
        <f>ROUND(I4286*H4286,2)</f>
        <v>0</v>
      </c>
      <c r="BL4286" s="20" t="s">
        <v>308</v>
      </c>
      <c r="BM4286" s="227" t="s">
        <v>6583</v>
      </c>
    </row>
    <row r="4287" s="2" customFormat="1">
      <c r="A4287" s="41"/>
      <c r="B4287" s="42"/>
      <c r="C4287" s="43"/>
      <c r="D4287" s="229" t="s">
        <v>190</v>
      </c>
      <c r="E4287" s="43"/>
      <c r="F4287" s="230" t="s">
        <v>6584</v>
      </c>
      <c r="G4287" s="43"/>
      <c r="H4287" s="43"/>
      <c r="I4287" s="231"/>
      <c r="J4287" s="43"/>
      <c r="K4287" s="43"/>
      <c r="L4287" s="47"/>
      <c r="M4287" s="232"/>
      <c r="N4287" s="233"/>
      <c r="O4287" s="87"/>
      <c r="P4287" s="87"/>
      <c r="Q4287" s="87"/>
      <c r="R4287" s="87"/>
      <c r="S4287" s="87"/>
      <c r="T4287" s="88"/>
      <c r="U4287" s="41"/>
      <c r="V4287" s="41"/>
      <c r="W4287" s="41"/>
      <c r="X4287" s="41"/>
      <c r="Y4287" s="41"/>
      <c r="Z4287" s="41"/>
      <c r="AA4287" s="41"/>
      <c r="AB4287" s="41"/>
      <c r="AC4287" s="41"/>
      <c r="AD4287" s="41"/>
      <c r="AE4287" s="41"/>
      <c r="AT4287" s="20" t="s">
        <v>190</v>
      </c>
      <c r="AU4287" s="20" t="s">
        <v>80</v>
      </c>
    </row>
    <row r="4288" s="13" customFormat="1">
      <c r="A4288" s="13"/>
      <c r="B4288" s="234"/>
      <c r="C4288" s="235"/>
      <c r="D4288" s="236" t="s">
        <v>192</v>
      </c>
      <c r="E4288" s="237" t="s">
        <v>19</v>
      </c>
      <c r="F4288" s="238" t="s">
        <v>204</v>
      </c>
      <c r="G4288" s="235"/>
      <c r="H4288" s="237" t="s">
        <v>19</v>
      </c>
      <c r="I4288" s="239"/>
      <c r="J4288" s="235"/>
      <c r="K4288" s="235"/>
      <c r="L4288" s="240"/>
      <c r="M4288" s="241"/>
      <c r="N4288" s="242"/>
      <c r="O4288" s="242"/>
      <c r="P4288" s="242"/>
      <c r="Q4288" s="242"/>
      <c r="R4288" s="242"/>
      <c r="S4288" s="242"/>
      <c r="T4288" s="24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44" t="s">
        <v>192</v>
      </c>
      <c r="AU4288" s="244" t="s">
        <v>80</v>
      </c>
      <c r="AV4288" s="13" t="s">
        <v>78</v>
      </c>
      <c r="AW4288" s="13" t="s">
        <v>194</v>
      </c>
      <c r="AX4288" s="13" t="s">
        <v>71</v>
      </c>
      <c r="AY4288" s="244" t="s">
        <v>181</v>
      </c>
    </row>
    <row r="4289" s="13" customFormat="1">
      <c r="A4289" s="13"/>
      <c r="B4289" s="234"/>
      <c r="C4289" s="235"/>
      <c r="D4289" s="236" t="s">
        <v>192</v>
      </c>
      <c r="E4289" s="237" t="s">
        <v>19</v>
      </c>
      <c r="F4289" s="238" t="s">
        <v>464</v>
      </c>
      <c r="G4289" s="235"/>
      <c r="H4289" s="237" t="s">
        <v>19</v>
      </c>
      <c r="I4289" s="239"/>
      <c r="J4289" s="235"/>
      <c r="K4289" s="235"/>
      <c r="L4289" s="240"/>
      <c r="M4289" s="241"/>
      <c r="N4289" s="242"/>
      <c r="O4289" s="242"/>
      <c r="P4289" s="242"/>
      <c r="Q4289" s="242"/>
      <c r="R4289" s="242"/>
      <c r="S4289" s="242"/>
      <c r="T4289" s="24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T4289" s="244" t="s">
        <v>192</v>
      </c>
      <c r="AU4289" s="244" t="s">
        <v>80</v>
      </c>
      <c r="AV4289" s="13" t="s">
        <v>78</v>
      </c>
      <c r="AW4289" s="13" t="s">
        <v>194</v>
      </c>
      <c r="AX4289" s="13" t="s">
        <v>71</v>
      </c>
      <c r="AY4289" s="244" t="s">
        <v>181</v>
      </c>
    </row>
    <row r="4290" s="13" customFormat="1">
      <c r="A4290" s="13"/>
      <c r="B4290" s="234"/>
      <c r="C4290" s="235"/>
      <c r="D4290" s="236" t="s">
        <v>192</v>
      </c>
      <c r="E4290" s="237" t="s">
        <v>19</v>
      </c>
      <c r="F4290" s="238" t="s">
        <v>6585</v>
      </c>
      <c r="G4290" s="235"/>
      <c r="H4290" s="237" t="s">
        <v>19</v>
      </c>
      <c r="I4290" s="239"/>
      <c r="J4290" s="235"/>
      <c r="K4290" s="235"/>
      <c r="L4290" s="240"/>
      <c r="M4290" s="241"/>
      <c r="N4290" s="242"/>
      <c r="O4290" s="242"/>
      <c r="P4290" s="242"/>
      <c r="Q4290" s="242"/>
      <c r="R4290" s="242"/>
      <c r="S4290" s="242"/>
      <c r="T4290" s="24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4" t="s">
        <v>192</v>
      </c>
      <c r="AU4290" s="244" t="s">
        <v>80</v>
      </c>
      <c r="AV4290" s="13" t="s">
        <v>78</v>
      </c>
      <c r="AW4290" s="13" t="s">
        <v>194</v>
      </c>
      <c r="AX4290" s="13" t="s">
        <v>71</v>
      </c>
      <c r="AY4290" s="244" t="s">
        <v>181</v>
      </c>
    </row>
    <row r="4291" s="14" customFormat="1">
      <c r="A4291" s="14"/>
      <c r="B4291" s="245"/>
      <c r="C4291" s="246"/>
      <c r="D4291" s="236" t="s">
        <v>192</v>
      </c>
      <c r="E4291" s="247" t="s">
        <v>19</v>
      </c>
      <c r="F4291" s="248" t="s">
        <v>6586</v>
      </c>
      <c r="G4291" s="246"/>
      <c r="H4291" s="249">
        <v>54.972999999999999</v>
      </c>
      <c r="I4291" s="250"/>
      <c r="J4291" s="246"/>
      <c r="K4291" s="246"/>
      <c r="L4291" s="251"/>
      <c r="M4291" s="252"/>
      <c r="N4291" s="253"/>
      <c r="O4291" s="253"/>
      <c r="P4291" s="253"/>
      <c r="Q4291" s="253"/>
      <c r="R4291" s="253"/>
      <c r="S4291" s="253"/>
      <c r="T4291" s="25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T4291" s="255" t="s">
        <v>192</v>
      </c>
      <c r="AU4291" s="255" t="s">
        <v>80</v>
      </c>
      <c r="AV4291" s="14" t="s">
        <v>80</v>
      </c>
      <c r="AW4291" s="14" t="s">
        <v>194</v>
      </c>
      <c r="AX4291" s="14" t="s">
        <v>71</v>
      </c>
      <c r="AY4291" s="255" t="s">
        <v>181</v>
      </c>
    </row>
    <row r="4292" s="14" customFormat="1">
      <c r="A4292" s="14"/>
      <c r="B4292" s="245"/>
      <c r="C4292" s="246"/>
      <c r="D4292" s="236" t="s">
        <v>192</v>
      </c>
      <c r="E4292" s="247" t="s">
        <v>19</v>
      </c>
      <c r="F4292" s="248" t="s">
        <v>6587</v>
      </c>
      <c r="G4292" s="246"/>
      <c r="H4292" s="249">
        <v>78.634500000000003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192</v>
      </c>
      <c r="AU4292" s="255" t="s">
        <v>80</v>
      </c>
      <c r="AV4292" s="14" t="s">
        <v>80</v>
      </c>
      <c r="AW4292" s="14" t="s">
        <v>194</v>
      </c>
      <c r="AX4292" s="14" t="s">
        <v>71</v>
      </c>
      <c r="AY4292" s="255" t="s">
        <v>181</v>
      </c>
    </row>
    <row r="4293" s="13" customFormat="1">
      <c r="A4293" s="13"/>
      <c r="B4293" s="234"/>
      <c r="C4293" s="235"/>
      <c r="D4293" s="236" t="s">
        <v>192</v>
      </c>
      <c r="E4293" s="237" t="s">
        <v>19</v>
      </c>
      <c r="F4293" s="238" t="s">
        <v>6588</v>
      </c>
      <c r="G4293" s="235"/>
      <c r="H4293" s="237" t="s">
        <v>19</v>
      </c>
      <c r="I4293" s="239"/>
      <c r="J4293" s="235"/>
      <c r="K4293" s="235"/>
      <c r="L4293" s="240"/>
      <c r="M4293" s="241"/>
      <c r="N4293" s="242"/>
      <c r="O4293" s="242"/>
      <c r="P4293" s="242"/>
      <c r="Q4293" s="242"/>
      <c r="R4293" s="242"/>
      <c r="S4293" s="242"/>
      <c r="T4293" s="24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4" t="s">
        <v>192</v>
      </c>
      <c r="AU4293" s="244" t="s">
        <v>80</v>
      </c>
      <c r="AV4293" s="13" t="s">
        <v>78</v>
      </c>
      <c r="AW4293" s="13" t="s">
        <v>194</v>
      </c>
      <c r="AX4293" s="13" t="s">
        <v>71</v>
      </c>
      <c r="AY4293" s="244" t="s">
        <v>181</v>
      </c>
    </row>
    <row r="4294" s="14" customFormat="1">
      <c r="A4294" s="14"/>
      <c r="B4294" s="245"/>
      <c r="C4294" s="246"/>
      <c r="D4294" s="236" t="s">
        <v>192</v>
      </c>
      <c r="E4294" s="247" t="s">
        <v>19</v>
      </c>
      <c r="F4294" s="248" t="s">
        <v>6589</v>
      </c>
      <c r="G4294" s="246"/>
      <c r="H4294" s="249">
        <v>28.441499999999998</v>
      </c>
      <c r="I4294" s="250"/>
      <c r="J4294" s="246"/>
      <c r="K4294" s="246"/>
      <c r="L4294" s="251"/>
      <c r="M4294" s="252"/>
      <c r="N4294" s="253"/>
      <c r="O4294" s="253"/>
      <c r="P4294" s="253"/>
      <c r="Q4294" s="253"/>
      <c r="R4294" s="253"/>
      <c r="S4294" s="253"/>
      <c r="T4294" s="25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5" t="s">
        <v>192</v>
      </c>
      <c r="AU4294" s="255" t="s">
        <v>80</v>
      </c>
      <c r="AV4294" s="14" t="s">
        <v>80</v>
      </c>
      <c r="AW4294" s="14" t="s">
        <v>194</v>
      </c>
      <c r="AX4294" s="14" t="s">
        <v>71</v>
      </c>
      <c r="AY4294" s="255" t="s">
        <v>181</v>
      </c>
    </row>
    <row r="4295" s="14" customFormat="1">
      <c r="A4295" s="14"/>
      <c r="B4295" s="245"/>
      <c r="C4295" s="246"/>
      <c r="D4295" s="236" t="s">
        <v>192</v>
      </c>
      <c r="E4295" s="247" t="s">
        <v>19</v>
      </c>
      <c r="F4295" s="248" t="s">
        <v>6590</v>
      </c>
      <c r="G4295" s="246"/>
      <c r="H4295" s="249">
        <v>18.648000000000003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192</v>
      </c>
      <c r="AU4295" s="255" t="s">
        <v>80</v>
      </c>
      <c r="AV4295" s="14" t="s">
        <v>80</v>
      </c>
      <c r="AW4295" s="14" t="s">
        <v>194</v>
      </c>
      <c r="AX4295" s="14" t="s">
        <v>71</v>
      </c>
      <c r="AY4295" s="255" t="s">
        <v>181</v>
      </c>
    </row>
    <row r="4296" s="15" customFormat="1">
      <c r="A4296" s="15"/>
      <c r="B4296" s="256"/>
      <c r="C4296" s="257"/>
      <c r="D4296" s="236" t="s">
        <v>192</v>
      </c>
      <c r="E4296" s="258" t="s">
        <v>19</v>
      </c>
      <c r="F4296" s="259" t="s">
        <v>214</v>
      </c>
      <c r="G4296" s="257"/>
      <c r="H4296" s="260">
        <v>180.697</v>
      </c>
      <c r="I4296" s="261"/>
      <c r="J4296" s="257"/>
      <c r="K4296" s="257"/>
      <c r="L4296" s="262"/>
      <c r="M4296" s="263"/>
      <c r="N4296" s="264"/>
      <c r="O4296" s="264"/>
      <c r="P4296" s="264"/>
      <c r="Q4296" s="264"/>
      <c r="R4296" s="264"/>
      <c r="S4296" s="264"/>
      <c r="T4296" s="26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T4296" s="266" t="s">
        <v>192</v>
      </c>
      <c r="AU4296" s="266" t="s">
        <v>80</v>
      </c>
      <c r="AV4296" s="15" t="s">
        <v>97</v>
      </c>
      <c r="AW4296" s="15" t="s">
        <v>194</v>
      </c>
      <c r="AX4296" s="15" t="s">
        <v>71</v>
      </c>
      <c r="AY4296" s="266" t="s">
        <v>181</v>
      </c>
    </row>
    <row r="4297" s="13" customFormat="1">
      <c r="A4297" s="13"/>
      <c r="B4297" s="234"/>
      <c r="C4297" s="235"/>
      <c r="D4297" s="236" t="s">
        <v>192</v>
      </c>
      <c r="E4297" s="237" t="s">
        <v>19</v>
      </c>
      <c r="F4297" s="238" t="s">
        <v>469</v>
      </c>
      <c r="G4297" s="235"/>
      <c r="H4297" s="237" t="s">
        <v>19</v>
      </c>
      <c r="I4297" s="239"/>
      <c r="J4297" s="235"/>
      <c r="K4297" s="235"/>
      <c r="L4297" s="240"/>
      <c r="M4297" s="241"/>
      <c r="N4297" s="242"/>
      <c r="O4297" s="242"/>
      <c r="P4297" s="242"/>
      <c r="Q4297" s="242"/>
      <c r="R4297" s="242"/>
      <c r="S4297" s="242"/>
      <c r="T4297" s="24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4" t="s">
        <v>192</v>
      </c>
      <c r="AU4297" s="244" t="s">
        <v>80</v>
      </c>
      <c r="AV4297" s="13" t="s">
        <v>78</v>
      </c>
      <c r="AW4297" s="13" t="s">
        <v>194</v>
      </c>
      <c r="AX4297" s="13" t="s">
        <v>71</v>
      </c>
      <c r="AY4297" s="244" t="s">
        <v>181</v>
      </c>
    </row>
    <row r="4298" s="14" customFormat="1">
      <c r="A4298" s="14"/>
      <c r="B4298" s="245"/>
      <c r="C4298" s="246"/>
      <c r="D4298" s="236" t="s">
        <v>192</v>
      </c>
      <c r="E4298" s="247" t="s">
        <v>19</v>
      </c>
      <c r="F4298" s="248" t="s">
        <v>6591</v>
      </c>
      <c r="G4298" s="246"/>
      <c r="H4298" s="249">
        <v>19.5975</v>
      </c>
      <c r="I4298" s="250"/>
      <c r="J4298" s="246"/>
      <c r="K4298" s="246"/>
      <c r="L4298" s="251"/>
      <c r="M4298" s="252"/>
      <c r="N4298" s="253"/>
      <c r="O4298" s="253"/>
      <c r="P4298" s="253"/>
      <c r="Q4298" s="253"/>
      <c r="R4298" s="253"/>
      <c r="S4298" s="253"/>
      <c r="T4298" s="25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5" t="s">
        <v>192</v>
      </c>
      <c r="AU4298" s="255" t="s">
        <v>80</v>
      </c>
      <c r="AV4298" s="14" t="s">
        <v>80</v>
      </c>
      <c r="AW4298" s="14" t="s">
        <v>194</v>
      </c>
      <c r="AX4298" s="14" t="s">
        <v>71</v>
      </c>
      <c r="AY4298" s="255" t="s">
        <v>181</v>
      </c>
    </row>
    <row r="4299" s="13" customFormat="1">
      <c r="A4299" s="13"/>
      <c r="B4299" s="234"/>
      <c r="C4299" s="235"/>
      <c r="D4299" s="236" t="s">
        <v>192</v>
      </c>
      <c r="E4299" s="237" t="s">
        <v>19</v>
      </c>
      <c r="F4299" s="238" t="s">
        <v>6592</v>
      </c>
      <c r="G4299" s="235"/>
      <c r="H4299" s="237" t="s">
        <v>19</v>
      </c>
      <c r="I4299" s="239"/>
      <c r="J4299" s="235"/>
      <c r="K4299" s="235"/>
      <c r="L4299" s="240"/>
      <c r="M4299" s="241"/>
      <c r="N4299" s="242"/>
      <c r="O4299" s="242"/>
      <c r="P4299" s="242"/>
      <c r="Q4299" s="242"/>
      <c r="R4299" s="242"/>
      <c r="S4299" s="242"/>
      <c r="T4299" s="24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4" t="s">
        <v>192</v>
      </c>
      <c r="AU4299" s="244" t="s">
        <v>80</v>
      </c>
      <c r="AV4299" s="13" t="s">
        <v>78</v>
      </c>
      <c r="AW4299" s="13" t="s">
        <v>194</v>
      </c>
      <c r="AX4299" s="13" t="s">
        <v>71</v>
      </c>
      <c r="AY4299" s="244" t="s">
        <v>181</v>
      </c>
    </row>
    <row r="4300" s="14" customFormat="1">
      <c r="A4300" s="14"/>
      <c r="B4300" s="245"/>
      <c r="C4300" s="246"/>
      <c r="D4300" s="236" t="s">
        <v>192</v>
      </c>
      <c r="E4300" s="247" t="s">
        <v>19</v>
      </c>
      <c r="F4300" s="248" t="s">
        <v>6593</v>
      </c>
      <c r="G4300" s="246"/>
      <c r="H4300" s="249">
        <v>53.063999999999986</v>
      </c>
      <c r="I4300" s="250"/>
      <c r="J4300" s="246"/>
      <c r="K4300" s="246"/>
      <c r="L4300" s="251"/>
      <c r="M4300" s="252"/>
      <c r="N4300" s="253"/>
      <c r="O4300" s="253"/>
      <c r="P4300" s="253"/>
      <c r="Q4300" s="253"/>
      <c r="R4300" s="253"/>
      <c r="S4300" s="253"/>
      <c r="T4300" s="25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5" t="s">
        <v>192</v>
      </c>
      <c r="AU4300" s="255" t="s">
        <v>80</v>
      </c>
      <c r="AV4300" s="14" t="s">
        <v>80</v>
      </c>
      <c r="AW4300" s="14" t="s">
        <v>194</v>
      </c>
      <c r="AX4300" s="14" t="s">
        <v>71</v>
      </c>
      <c r="AY4300" s="255" t="s">
        <v>181</v>
      </c>
    </row>
    <row r="4301" s="14" customFormat="1">
      <c r="A4301" s="14"/>
      <c r="B4301" s="245"/>
      <c r="C4301" s="246"/>
      <c r="D4301" s="236" t="s">
        <v>192</v>
      </c>
      <c r="E4301" s="247" t="s">
        <v>19</v>
      </c>
      <c r="F4301" s="248" t="s">
        <v>6594</v>
      </c>
      <c r="G4301" s="246"/>
      <c r="H4301" s="249">
        <v>24.893999999999998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192</v>
      </c>
      <c r="AU4301" s="255" t="s">
        <v>80</v>
      </c>
      <c r="AV4301" s="14" t="s">
        <v>80</v>
      </c>
      <c r="AW4301" s="14" t="s">
        <v>194</v>
      </c>
      <c r="AX4301" s="14" t="s">
        <v>71</v>
      </c>
      <c r="AY4301" s="255" t="s">
        <v>181</v>
      </c>
    </row>
    <row r="4302" s="13" customFormat="1">
      <c r="A4302" s="13"/>
      <c r="B4302" s="234"/>
      <c r="C4302" s="235"/>
      <c r="D4302" s="236" t="s">
        <v>192</v>
      </c>
      <c r="E4302" s="237" t="s">
        <v>19</v>
      </c>
      <c r="F4302" s="238" t="s">
        <v>6595</v>
      </c>
      <c r="G4302" s="235"/>
      <c r="H4302" s="237" t="s">
        <v>19</v>
      </c>
      <c r="I4302" s="239"/>
      <c r="J4302" s="235"/>
      <c r="K4302" s="235"/>
      <c r="L4302" s="240"/>
      <c r="M4302" s="241"/>
      <c r="N4302" s="242"/>
      <c r="O4302" s="242"/>
      <c r="P4302" s="242"/>
      <c r="Q4302" s="242"/>
      <c r="R4302" s="242"/>
      <c r="S4302" s="242"/>
      <c r="T4302" s="24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T4302" s="244" t="s">
        <v>192</v>
      </c>
      <c r="AU4302" s="244" t="s">
        <v>80</v>
      </c>
      <c r="AV4302" s="13" t="s">
        <v>78</v>
      </c>
      <c r="AW4302" s="13" t="s">
        <v>194</v>
      </c>
      <c r="AX4302" s="13" t="s">
        <v>71</v>
      </c>
      <c r="AY4302" s="244" t="s">
        <v>181</v>
      </c>
    </row>
    <row r="4303" s="14" customFormat="1">
      <c r="A4303" s="14"/>
      <c r="B4303" s="245"/>
      <c r="C4303" s="246"/>
      <c r="D4303" s="236" t="s">
        <v>192</v>
      </c>
      <c r="E4303" s="247" t="s">
        <v>19</v>
      </c>
      <c r="F4303" s="248" t="s">
        <v>6596</v>
      </c>
      <c r="G4303" s="246"/>
      <c r="H4303" s="249">
        <v>33.367999999999995</v>
      </c>
      <c r="I4303" s="250"/>
      <c r="J4303" s="246"/>
      <c r="K4303" s="246"/>
      <c r="L4303" s="251"/>
      <c r="M4303" s="252"/>
      <c r="N4303" s="253"/>
      <c r="O4303" s="253"/>
      <c r="P4303" s="253"/>
      <c r="Q4303" s="253"/>
      <c r="R4303" s="253"/>
      <c r="S4303" s="253"/>
      <c r="T4303" s="25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T4303" s="255" t="s">
        <v>192</v>
      </c>
      <c r="AU4303" s="255" t="s">
        <v>80</v>
      </c>
      <c r="AV4303" s="14" t="s">
        <v>80</v>
      </c>
      <c r="AW4303" s="14" t="s">
        <v>194</v>
      </c>
      <c r="AX4303" s="14" t="s">
        <v>71</v>
      </c>
      <c r="AY4303" s="255" t="s">
        <v>181</v>
      </c>
    </row>
    <row r="4304" s="14" customFormat="1">
      <c r="A4304" s="14"/>
      <c r="B4304" s="245"/>
      <c r="C4304" s="246"/>
      <c r="D4304" s="236" t="s">
        <v>192</v>
      </c>
      <c r="E4304" s="247" t="s">
        <v>19</v>
      </c>
      <c r="F4304" s="248" t="s">
        <v>6597</v>
      </c>
      <c r="G4304" s="246"/>
      <c r="H4304" s="249">
        <v>25.336500000000001</v>
      </c>
      <c r="I4304" s="250"/>
      <c r="J4304" s="246"/>
      <c r="K4304" s="246"/>
      <c r="L4304" s="251"/>
      <c r="M4304" s="252"/>
      <c r="N4304" s="253"/>
      <c r="O4304" s="253"/>
      <c r="P4304" s="253"/>
      <c r="Q4304" s="253"/>
      <c r="R4304" s="253"/>
      <c r="S4304" s="253"/>
      <c r="T4304" s="25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T4304" s="255" t="s">
        <v>192</v>
      </c>
      <c r="AU4304" s="255" t="s">
        <v>80</v>
      </c>
      <c r="AV4304" s="14" t="s">
        <v>80</v>
      </c>
      <c r="AW4304" s="14" t="s">
        <v>194</v>
      </c>
      <c r="AX4304" s="14" t="s">
        <v>71</v>
      </c>
      <c r="AY4304" s="255" t="s">
        <v>181</v>
      </c>
    </row>
    <row r="4305" s="13" customFormat="1">
      <c r="A4305" s="13"/>
      <c r="B4305" s="234"/>
      <c r="C4305" s="235"/>
      <c r="D4305" s="236" t="s">
        <v>192</v>
      </c>
      <c r="E4305" s="237" t="s">
        <v>19</v>
      </c>
      <c r="F4305" s="238" t="s">
        <v>1399</v>
      </c>
      <c r="G4305" s="235"/>
      <c r="H4305" s="237" t="s">
        <v>19</v>
      </c>
      <c r="I4305" s="239"/>
      <c r="J4305" s="235"/>
      <c r="K4305" s="235"/>
      <c r="L4305" s="240"/>
      <c r="M4305" s="241"/>
      <c r="N4305" s="242"/>
      <c r="O4305" s="242"/>
      <c r="P4305" s="242"/>
      <c r="Q4305" s="242"/>
      <c r="R4305" s="242"/>
      <c r="S4305" s="242"/>
      <c r="T4305" s="24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4" t="s">
        <v>192</v>
      </c>
      <c r="AU4305" s="244" t="s">
        <v>80</v>
      </c>
      <c r="AV4305" s="13" t="s">
        <v>78</v>
      </c>
      <c r="AW4305" s="13" t="s">
        <v>194</v>
      </c>
      <c r="AX4305" s="13" t="s">
        <v>71</v>
      </c>
      <c r="AY4305" s="244" t="s">
        <v>181</v>
      </c>
    </row>
    <row r="4306" s="14" customFormat="1">
      <c r="A4306" s="14"/>
      <c r="B4306" s="245"/>
      <c r="C4306" s="246"/>
      <c r="D4306" s="236" t="s">
        <v>192</v>
      </c>
      <c r="E4306" s="247" t="s">
        <v>19</v>
      </c>
      <c r="F4306" s="248" t="s">
        <v>6598</v>
      </c>
      <c r="G4306" s="246"/>
      <c r="H4306" s="249">
        <v>12.559999999999999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192</v>
      </c>
      <c r="AU4306" s="255" t="s">
        <v>80</v>
      </c>
      <c r="AV4306" s="14" t="s">
        <v>80</v>
      </c>
      <c r="AW4306" s="14" t="s">
        <v>194</v>
      </c>
      <c r="AX4306" s="14" t="s">
        <v>71</v>
      </c>
      <c r="AY4306" s="255" t="s">
        <v>181</v>
      </c>
    </row>
    <row r="4307" s="14" customFormat="1">
      <c r="A4307" s="14"/>
      <c r="B4307" s="245"/>
      <c r="C4307" s="246"/>
      <c r="D4307" s="236" t="s">
        <v>192</v>
      </c>
      <c r="E4307" s="247" t="s">
        <v>19</v>
      </c>
      <c r="F4307" s="248" t="s">
        <v>6599</v>
      </c>
      <c r="G4307" s="246"/>
      <c r="H4307" s="249">
        <v>7.3599999999999994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192</v>
      </c>
      <c r="AU4307" s="255" t="s">
        <v>80</v>
      </c>
      <c r="AV4307" s="14" t="s">
        <v>80</v>
      </c>
      <c r="AW4307" s="14" t="s">
        <v>194</v>
      </c>
      <c r="AX4307" s="14" t="s">
        <v>71</v>
      </c>
      <c r="AY4307" s="255" t="s">
        <v>181</v>
      </c>
    </row>
    <row r="4308" s="15" customFormat="1">
      <c r="A4308" s="15"/>
      <c r="B4308" s="256"/>
      <c r="C4308" s="257"/>
      <c r="D4308" s="236" t="s">
        <v>192</v>
      </c>
      <c r="E4308" s="258" t="s">
        <v>19</v>
      </c>
      <c r="F4308" s="259" t="s">
        <v>214</v>
      </c>
      <c r="G4308" s="257"/>
      <c r="H4308" s="260">
        <v>176.18000000000001</v>
      </c>
      <c r="I4308" s="261"/>
      <c r="J4308" s="257"/>
      <c r="K4308" s="257"/>
      <c r="L4308" s="262"/>
      <c r="M4308" s="263"/>
      <c r="N4308" s="264"/>
      <c r="O4308" s="264"/>
      <c r="P4308" s="264"/>
      <c r="Q4308" s="264"/>
      <c r="R4308" s="264"/>
      <c r="S4308" s="264"/>
      <c r="T4308" s="26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T4308" s="266" t="s">
        <v>192</v>
      </c>
      <c r="AU4308" s="266" t="s">
        <v>80</v>
      </c>
      <c r="AV4308" s="15" t="s">
        <v>97</v>
      </c>
      <c r="AW4308" s="15" t="s">
        <v>194</v>
      </c>
      <c r="AX4308" s="15" t="s">
        <v>71</v>
      </c>
      <c r="AY4308" s="266" t="s">
        <v>181</v>
      </c>
    </row>
    <row r="4309" s="13" customFormat="1">
      <c r="A4309" s="13"/>
      <c r="B4309" s="234"/>
      <c r="C4309" s="235"/>
      <c r="D4309" s="236" t="s">
        <v>192</v>
      </c>
      <c r="E4309" s="237" t="s">
        <v>19</v>
      </c>
      <c r="F4309" s="238" t="s">
        <v>471</v>
      </c>
      <c r="G4309" s="235"/>
      <c r="H4309" s="237" t="s">
        <v>19</v>
      </c>
      <c r="I4309" s="239"/>
      <c r="J4309" s="235"/>
      <c r="K4309" s="235"/>
      <c r="L4309" s="240"/>
      <c r="M4309" s="241"/>
      <c r="N4309" s="242"/>
      <c r="O4309" s="242"/>
      <c r="P4309" s="242"/>
      <c r="Q4309" s="242"/>
      <c r="R4309" s="242"/>
      <c r="S4309" s="242"/>
      <c r="T4309" s="24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4" t="s">
        <v>192</v>
      </c>
      <c r="AU4309" s="244" t="s">
        <v>80</v>
      </c>
      <c r="AV4309" s="13" t="s">
        <v>78</v>
      </c>
      <c r="AW4309" s="13" t="s">
        <v>194</v>
      </c>
      <c r="AX4309" s="13" t="s">
        <v>71</v>
      </c>
      <c r="AY4309" s="244" t="s">
        <v>181</v>
      </c>
    </row>
    <row r="4310" s="14" customFormat="1">
      <c r="A4310" s="14"/>
      <c r="B4310" s="245"/>
      <c r="C4310" s="246"/>
      <c r="D4310" s="236" t="s">
        <v>192</v>
      </c>
      <c r="E4310" s="247" t="s">
        <v>19</v>
      </c>
      <c r="F4310" s="248" t="s">
        <v>6600</v>
      </c>
      <c r="G4310" s="246"/>
      <c r="H4310" s="249">
        <v>5.3999999999999995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192</v>
      </c>
      <c r="AU4310" s="255" t="s">
        <v>80</v>
      </c>
      <c r="AV4310" s="14" t="s">
        <v>80</v>
      </c>
      <c r="AW4310" s="14" t="s">
        <v>194</v>
      </c>
      <c r="AX4310" s="14" t="s">
        <v>71</v>
      </c>
      <c r="AY4310" s="255" t="s">
        <v>181</v>
      </c>
    </row>
    <row r="4311" s="13" customFormat="1">
      <c r="A4311" s="13"/>
      <c r="B4311" s="234"/>
      <c r="C4311" s="235"/>
      <c r="D4311" s="236" t="s">
        <v>192</v>
      </c>
      <c r="E4311" s="237" t="s">
        <v>19</v>
      </c>
      <c r="F4311" s="238" t="s">
        <v>1403</v>
      </c>
      <c r="G4311" s="235"/>
      <c r="H4311" s="237" t="s">
        <v>19</v>
      </c>
      <c r="I4311" s="239"/>
      <c r="J4311" s="235"/>
      <c r="K4311" s="235"/>
      <c r="L4311" s="240"/>
      <c r="M4311" s="241"/>
      <c r="N4311" s="242"/>
      <c r="O4311" s="242"/>
      <c r="P4311" s="242"/>
      <c r="Q4311" s="242"/>
      <c r="R4311" s="242"/>
      <c r="S4311" s="242"/>
      <c r="T4311" s="24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4" t="s">
        <v>192</v>
      </c>
      <c r="AU4311" s="244" t="s">
        <v>80</v>
      </c>
      <c r="AV4311" s="13" t="s">
        <v>78</v>
      </c>
      <c r="AW4311" s="13" t="s">
        <v>194</v>
      </c>
      <c r="AX4311" s="13" t="s">
        <v>71</v>
      </c>
      <c r="AY4311" s="244" t="s">
        <v>181</v>
      </c>
    </row>
    <row r="4312" s="14" customFormat="1">
      <c r="A4312" s="14"/>
      <c r="B4312" s="245"/>
      <c r="C4312" s="246"/>
      <c r="D4312" s="236" t="s">
        <v>192</v>
      </c>
      <c r="E4312" s="247" t="s">
        <v>19</v>
      </c>
      <c r="F4312" s="248" t="s">
        <v>6601</v>
      </c>
      <c r="G4312" s="246"/>
      <c r="H4312" s="249">
        <v>75.359999999999985</v>
      </c>
      <c r="I4312" s="250"/>
      <c r="J4312" s="246"/>
      <c r="K4312" s="246"/>
      <c r="L4312" s="251"/>
      <c r="M4312" s="252"/>
      <c r="N4312" s="253"/>
      <c r="O4312" s="253"/>
      <c r="P4312" s="253"/>
      <c r="Q4312" s="253"/>
      <c r="R4312" s="253"/>
      <c r="S4312" s="253"/>
      <c r="T4312" s="25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T4312" s="255" t="s">
        <v>192</v>
      </c>
      <c r="AU4312" s="255" t="s">
        <v>80</v>
      </c>
      <c r="AV4312" s="14" t="s">
        <v>80</v>
      </c>
      <c r="AW4312" s="14" t="s">
        <v>194</v>
      </c>
      <c r="AX4312" s="14" t="s">
        <v>71</v>
      </c>
      <c r="AY4312" s="255" t="s">
        <v>181</v>
      </c>
    </row>
    <row r="4313" s="14" customFormat="1">
      <c r="A4313" s="14"/>
      <c r="B4313" s="245"/>
      <c r="C4313" s="246"/>
      <c r="D4313" s="236" t="s">
        <v>192</v>
      </c>
      <c r="E4313" s="247" t="s">
        <v>19</v>
      </c>
      <c r="F4313" s="248" t="s">
        <v>6602</v>
      </c>
      <c r="G4313" s="246"/>
      <c r="H4313" s="249">
        <v>34.644500000000001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192</v>
      </c>
      <c r="AU4313" s="255" t="s">
        <v>80</v>
      </c>
      <c r="AV4313" s="14" t="s">
        <v>80</v>
      </c>
      <c r="AW4313" s="14" t="s">
        <v>194</v>
      </c>
      <c r="AX4313" s="14" t="s">
        <v>71</v>
      </c>
      <c r="AY4313" s="255" t="s">
        <v>181</v>
      </c>
    </row>
    <row r="4314" s="15" customFormat="1">
      <c r="A4314" s="15"/>
      <c r="B4314" s="256"/>
      <c r="C4314" s="257"/>
      <c r="D4314" s="236" t="s">
        <v>192</v>
      </c>
      <c r="E4314" s="258" t="s">
        <v>19</v>
      </c>
      <c r="F4314" s="259" t="s">
        <v>214</v>
      </c>
      <c r="G4314" s="257"/>
      <c r="H4314" s="260">
        <v>115.40449999999999</v>
      </c>
      <c r="I4314" s="261"/>
      <c r="J4314" s="257"/>
      <c r="K4314" s="257"/>
      <c r="L4314" s="262"/>
      <c r="M4314" s="263"/>
      <c r="N4314" s="264"/>
      <c r="O4314" s="264"/>
      <c r="P4314" s="264"/>
      <c r="Q4314" s="264"/>
      <c r="R4314" s="264"/>
      <c r="S4314" s="264"/>
      <c r="T4314" s="26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T4314" s="266" t="s">
        <v>192</v>
      </c>
      <c r="AU4314" s="266" t="s">
        <v>80</v>
      </c>
      <c r="AV4314" s="15" t="s">
        <v>97</v>
      </c>
      <c r="AW4314" s="15" t="s">
        <v>194</v>
      </c>
      <c r="AX4314" s="15" t="s">
        <v>71</v>
      </c>
      <c r="AY4314" s="266" t="s">
        <v>181</v>
      </c>
    </row>
    <row r="4315" s="13" customFormat="1">
      <c r="A4315" s="13"/>
      <c r="B4315" s="234"/>
      <c r="C4315" s="235"/>
      <c r="D4315" s="236" t="s">
        <v>192</v>
      </c>
      <c r="E4315" s="237" t="s">
        <v>19</v>
      </c>
      <c r="F4315" s="238" t="s">
        <v>215</v>
      </c>
      <c r="G4315" s="235"/>
      <c r="H4315" s="237" t="s">
        <v>19</v>
      </c>
      <c r="I4315" s="239"/>
      <c r="J4315" s="235"/>
      <c r="K4315" s="235"/>
      <c r="L4315" s="240"/>
      <c r="M4315" s="241"/>
      <c r="N4315" s="242"/>
      <c r="O4315" s="242"/>
      <c r="P4315" s="242"/>
      <c r="Q4315" s="242"/>
      <c r="R4315" s="242"/>
      <c r="S4315" s="242"/>
      <c r="T4315" s="24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T4315" s="244" t="s">
        <v>192</v>
      </c>
      <c r="AU4315" s="244" t="s">
        <v>80</v>
      </c>
      <c r="AV4315" s="13" t="s">
        <v>78</v>
      </c>
      <c r="AW4315" s="13" t="s">
        <v>194</v>
      </c>
      <c r="AX4315" s="13" t="s">
        <v>71</v>
      </c>
      <c r="AY4315" s="244" t="s">
        <v>181</v>
      </c>
    </row>
    <row r="4316" s="14" customFormat="1">
      <c r="A4316" s="14"/>
      <c r="B4316" s="245"/>
      <c r="C4316" s="246"/>
      <c r="D4316" s="236" t="s">
        <v>192</v>
      </c>
      <c r="E4316" s="247" t="s">
        <v>19</v>
      </c>
      <c r="F4316" s="248" t="s">
        <v>6603</v>
      </c>
      <c r="G4316" s="246"/>
      <c r="H4316" s="249">
        <v>4.7000000000000002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192</v>
      </c>
      <c r="AU4316" s="255" t="s">
        <v>80</v>
      </c>
      <c r="AV4316" s="14" t="s">
        <v>80</v>
      </c>
      <c r="AW4316" s="14" t="s">
        <v>194</v>
      </c>
      <c r="AX4316" s="14" t="s">
        <v>71</v>
      </c>
      <c r="AY4316" s="255" t="s">
        <v>181</v>
      </c>
    </row>
    <row r="4317" s="14" customFormat="1">
      <c r="A4317" s="14"/>
      <c r="B4317" s="245"/>
      <c r="C4317" s="246"/>
      <c r="D4317" s="236" t="s">
        <v>192</v>
      </c>
      <c r="E4317" s="247" t="s">
        <v>19</v>
      </c>
      <c r="F4317" s="248" t="s">
        <v>6604</v>
      </c>
      <c r="G4317" s="246"/>
      <c r="H4317" s="249">
        <v>7.3499999999999996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192</v>
      </c>
      <c r="AU4317" s="255" t="s">
        <v>80</v>
      </c>
      <c r="AV4317" s="14" t="s">
        <v>80</v>
      </c>
      <c r="AW4317" s="14" t="s">
        <v>194</v>
      </c>
      <c r="AX4317" s="14" t="s">
        <v>71</v>
      </c>
      <c r="AY4317" s="255" t="s">
        <v>181</v>
      </c>
    </row>
    <row r="4318" s="14" customFormat="1">
      <c r="A4318" s="14"/>
      <c r="B4318" s="245"/>
      <c r="C4318" s="246"/>
      <c r="D4318" s="236" t="s">
        <v>192</v>
      </c>
      <c r="E4318" s="247" t="s">
        <v>19</v>
      </c>
      <c r="F4318" s="248" t="s">
        <v>6605</v>
      </c>
      <c r="G4318" s="246"/>
      <c r="H4318" s="249">
        <v>2.8100000000000001</v>
      </c>
      <c r="I4318" s="250"/>
      <c r="J4318" s="246"/>
      <c r="K4318" s="246"/>
      <c r="L4318" s="251"/>
      <c r="M4318" s="252"/>
      <c r="N4318" s="253"/>
      <c r="O4318" s="253"/>
      <c r="P4318" s="253"/>
      <c r="Q4318" s="253"/>
      <c r="R4318" s="253"/>
      <c r="S4318" s="253"/>
      <c r="T4318" s="25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5" t="s">
        <v>192</v>
      </c>
      <c r="AU4318" s="255" t="s">
        <v>80</v>
      </c>
      <c r="AV4318" s="14" t="s">
        <v>80</v>
      </c>
      <c r="AW4318" s="14" t="s">
        <v>194</v>
      </c>
      <c r="AX4318" s="14" t="s">
        <v>71</v>
      </c>
      <c r="AY4318" s="255" t="s">
        <v>181</v>
      </c>
    </row>
    <row r="4319" s="14" customFormat="1">
      <c r="A4319" s="14"/>
      <c r="B4319" s="245"/>
      <c r="C4319" s="246"/>
      <c r="D4319" s="236" t="s">
        <v>192</v>
      </c>
      <c r="E4319" s="247" t="s">
        <v>19</v>
      </c>
      <c r="F4319" s="248" t="s">
        <v>6606</v>
      </c>
      <c r="G4319" s="246"/>
      <c r="H4319" s="249">
        <v>13.503</v>
      </c>
      <c r="I4319" s="250"/>
      <c r="J4319" s="246"/>
      <c r="K4319" s="246"/>
      <c r="L4319" s="251"/>
      <c r="M4319" s="252"/>
      <c r="N4319" s="253"/>
      <c r="O4319" s="253"/>
      <c r="P4319" s="253"/>
      <c r="Q4319" s="253"/>
      <c r="R4319" s="253"/>
      <c r="S4319" s="253"/>
      <c r="T4319" s="25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T4319" s="255" t="s">
        <v>192</v>
      </c>
      <c r="AU4319" s="255" t="s">
        <v>80</v>
      </c>
      <c r="AV4319" s="14" t="s">
        <v>80</v>
      </c>
      <c r="AW4319" s="14" t="s">
        <v>194</v>
      </c>
      <c r="AX4319" s="14" t="s">
        <v>71</v>
      </c>
      <c r="AY4319" s="255" t="s">
        <v>181</v>
      </c>
    </row>
    <row r="4320" s="14" customFormat="1">
      <c r="A4320" s="14"/>
      <c r="B4320" s="245"/>
      <c r="C4320" s="246"/>
      <c r="D4320" s="236" t="s">
        <v>192</v>
      </c>
      <c r="E4320" s="247" t="s">
        <v>19</v>
      </c>
      <c r="F4320" s="248" t="s">
        <v>6607</v>
      </c>
      <c r="G4320" s="246"/>
      <c r="H4320" s="249">
        <v>6.3735000000000008</v>
      </c>
      <c r="I4320" s="250"/>
      <c r="J4320" s="246"/>
      <c r="K4320" s="246"/>
      <c r="L4320" s="251"/>
      <c r="M4320" s="252"/>
      <c r="N4320" s="253"/>
      <c r="O4320" s="253"/>
      <c r="P4320" s="253"/>
      <c r="Q4320" s="253"/>
      <c r="R4320" s="253"/>
      <c r="S4320" s="253"/>
      <c r="T4320" s="25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5" t="s">
        <v>192</v>
      </c>
      <c r="AU4320" s="255" t="s">
        <v>80</v>
      </c>
      <c r="AV4320" s="14" t="s">
        <v>80</v>
      </c>
      <c r="AW4320" s="14" t="s">
        <v>194</v>
      </c>
      <c r="AX4320" s="14" t="s">
        <v>71</v>
      </c>
      <c r="AY4320" s="255" t="s">
        <v>181</v>
      </c>
    </row>
    <row r="4321" s="14" customFormat="1">
      <c r="A4321" s="14"/>
      <c r="B4321" s="245"/>
      <c r="C4321" s="246"/>
      <c r="D4321" s="236" t="s">
        <v>192</v>
      </c>
      <c r="E4321" s="247" t="s">
        <v>19</v>
      </c>
      <c r="F4321" s="248" t="s">
        <v>6608</v>
      </c>
      <c r="G4321" s="246"/>
      <c r="H4321" s="249">
        <v>33.553400000000003</v>
      </c>
      <c r="I4321" s="250"/>
      <c r="J4321" s="246"/>
      <c r="K4321" s="246"/>
      <c r="L4321" s="251"/>
      <c r="M4321" s="252"/>
      <c r="N4321" s="253"/>
      <c r="O4321" s="253"/>
      <c r="P4321" s="253"/>
      <c r="Q4321" s="253"/>
      <c r="R4321" s="253"/>
      <c r="S4321" s="253"/>
      <c r="T4321" s="25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5" t="s">
        <v>192</v>
      </c>
      <c r="AU4321" s="255" t="s">
        <v>80</v>
      </c>
      <c r="AV4321" s="14" t="s">
        <v>80</v>
      </c>
      <c r="AW4321" s="14" t="s">
        <v>194</v>
      </c>
      <c r="AX4321" s="14" t="s">
        <v>71</v>
      </c>
      <c r="AY4321" s="255" t="s">
        <v>181</v>
      </c>
    </row>
    <row r="4322" s="15" customFormat="1">
      <c r="A4322" s="15"/>
      <c r="B4322" s="256"/>
      <c r="C4322" s="257"/>
      <c r="D4322" s="236" t="s">
        <v>192</v>
      </c>
      <c r="E4322" s="258" t="s">
        <v>19</v>
      </c>
      <c r="F4322" s="259" t="s">
        <v>214</v>
      </c>
      <c r="G4322" s="257"/>
      <c r="H4322" s="260">
        <v>68.289900000000003</v>
      </c>
      <c r="I4322" s="261"/>
      <c r="J4322" s="257"/>
      <c r="K4322" s="257"/>
      <c r="L4322" s="262"/>
      <c r="M4322" s="263"/>
      <c r="N4322" s="264"/>
      <c r="O4322" s="264"/>
      <c r="P4322" s="264"/>
      <c r="Q4322" s="264"/>
      <c r="R4322" s="264"/>
      <c r="S4322" s="264"/>
      <c r="T4322" s="26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T4322" s="266" t="s">
        <v>192</v>
      </c>
      <c r="AU4322" s="266" t="s">
        <v>80</v>
      </c>
      <c r="AV4322" s="15" t="s">
        <v>97</v>
      </c>
      <c r="AW4322" s="15" t="s">
        <v>194</v>
      </c>
      <c r="AX4322" s="15" t="s">
        <v>71</v>
      </c>
      <c r="AY4322" s="266" t="s">
        <v>181</v>
      </c>
    </row>
    <row r="4323" s="13" customFormat="1">
      <c r="A4323" s="13"/>
      <c r="B4323" s="234"/>
      <c r="C4323" s="235"/>
      <c r="D4323" s="236" t="s">
        <v>192</v>
      </c>
      <c r="E4323" s="237" t="s">
        <v>19</v>
      </c>
      <c r="F4323" s="238" t="s">
        <v>217</v>
      </c>
      <c r="G4323" s="235"/>
      <c r="H4323" s="237" t="s">
        <v>19</v>
      </c>
      <c r="I4323" s="239"/>
      <c r="J4323" s="235"/>
      <c r="K4323" s="235"/>
      <c r="L4323" s="240"/>
      <c r="M4323" s="241"/>
      <c r="N4323" s="242"/>
      <c r="O4323" s="242"/>
      <c r="P4323" s="242"/>
      <c r="Q4323" s="242"/>
      <c r="R4323" s="242"/>
      <c r="S4323" s="242"/>
      <c r="T4323" s="24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T4323" s="244" t="s">
        <v>192</v>
      </c>
      <c r="AU4323" s="244" t="s">
        <v>80</v>
      </c>
      <c r="AV4323" s="13" t="s">
        <v>78</v>
      </c>
      <c r="AW4323" s="13" t="s">
        <v>194</v>
      </c>
      <c r="AX4323" s="13" t="s">
        <v>71</v>
      </c>
      <c r="AY4323" s="244" t="s">
        <v>181</v>
      </c>
    </row>
    <row r="4324" s="14" customFormat="1">
      <c r="A4324" s="14"/>
      <c r="B4324" s="245"/>
      <c r="C4324" s="246"/>
      <c r="D4324" s="236" t="s">
        <v>192</v>
      </c>
      <c r="E4324" s="247" t="s">
        <v>19</v>
      </c>
      <c r="F4324" s="248" t="s">
        <v>6609</v>
      </c>
      <c r="G4324" s="246"/>
      <c r="H4324" s="249">
        <v>15.966500000000002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192</v>
      </c>
      <c r="AU4324" s="255" t="s">
        <v>80</v>
      </c>
      <c r="AV4324" s="14" t="s">
        <v>80</v>
      </c>
      <c r="AW4324" s="14" t="s">
        <v>194</v>
      </c>
      <c r="AX4324" s="14" t="s">
        <v>71</v>
      </c>
      <c r="AY4324" s="255" t="s">
        <v>181</v>
      </c>
    </row>
    <row r="4325" s="14" customFormat="1">
      <c r="A4325" s="14"/>
      <c r="B4325" s="245"/>
      <c r="C4325" s="246"/>
      <c r="D4325" s="236" t="s">
        <v>192</v>
      </c>
      <c r="E4325" s="247" t="s">
        <v>19</v>
      </c>
      <c r="F4325" s="248" t="s">
        <v>6610</v>
      </c>
      <c r="G4325" s="246"/>
      <c r="H4325" s="249">
        <v>21.209999999999997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192</v>
      </c>
      <c r="AU4325" s="255" t="s">
        <v>80</v>
      </c>
      <c r="AV4325" s="14" t="s">
        <v>80</v>
      </c>
      <c r="AW4325" s="14" t="s">
        <v>194</v>
      </c>
      <c r="AX4325" s="14" t="s">
        <v>71</v>
      </c>
      <c r="AY4325" s="255" t="s">
        <v>181</v>
      </c>
    </row>
    <row r="4326" s="14" customFormat="1">
      <c r="A4326" s="14"/>
      <c r="B4326" s="245"/>
      <c r="C4326" s="246"/>
      <c r="D4326" s="236" t="s">
        <v>192</v>
      </c>
      <c r="E4326" s="247" t="s">
        <v>19</v>
      </c>
      <c r="F4326" s="248" t="s">
        <v>6611</v>
      </c>
      <c r="G4326" s="246"/>
      <c r="H4326" s="249">
        <v>20.404500000000002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192</v>
      </c>
      <c r="AU4326" s="255" t="s">
        <v>80</v>
      </c>
      <c r="AV4326" s="14" t="s">
        <v>80</v>
      </c>
      <c r="AW4326" s="14" t="s">
        <v>194</v>
      </c>
      <c r="AX4326" s="14" t="s">
        <v>71</v>
      </c>
      <c r="AY4326" s="255" t="s">
        <v>181</v>
      </c>
    </row>
    <row r="4327" s="14" customFormat="1">
      <c r="A4327" s="14"/>
      <c r="B4327" s="245"/>
      <c r="C4327" s="246"/>
      <c r="D4327" s="236" t="s">
        <v>192</v>
      </c>
      <c r="E4327" s="247" t="s">
        <v>19</v>
      </c>
      <c r="F4327" s="248" t="s">
        <v>6612</v>
      </c>
      <c r="G4327" s="246"/>
      <c r="H4327" s="249">
        <v>26.0655</v>
      </c>
      <c r="I4327" s="250"/>
      <c r="J4327" s="246"/>
      <c r="K4327" s="246"/>
      <c r="L4327" s="251"/>
      <c r="M4327" s="252"/>
      <c r="N4327" s="253"/>
      <c r="O4327" s="253"/>
      <c r="P4327" s="253"/>
      <c r="Q4327" s="253"/>
      <c r="R4327" s="253"/>
      <c r="S4327" s="253"/>
      <c r="T4327" s="25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T4327" s="255" t="s">
        <v>192</v>
      </c>
      <c r="AU4327" s="255" t="s">
        <v>80</v>
      </c>
      <c r="AV4327" s="14" t="s">
        <v>80</v>
      </c>
      <c r="AW4327" s="14" t="s">
        <v>194</v>
      </c>
      <c r="AX4327" s="14" t="s">
        <v>71</v>
      </c>
      <c r="AY4327" s="255" t="s">
        <v>181</v>
      </c>
    </row>
    <row r="4328" s="14" customFormat="1">
      <c r="A4328" s="14"/>
      <c r="B4328" s="245"/>
      <c r="C4328" s="246"/>
      <c r="D4328" s="236" t="s">
        <v>192</v>
      </c>
      <c r="E4328" s="247" t="s">
        <v>19</v>
      </c>
      <c r="F4328" s="248" t="s">
        <v>6613</v>
      </c>
      <c r="G4328" s="246"/>
      <c r="H4328" s="249">
        <v>3.0570000000000004</v>
      </c>
      <c r="I4328" s="250"/>
      <c r="J4328" s="246"/>
      <c r="K4328" s="246"/>
      <c r="L4328" s="251"/>
      <c r="M4328" s="252"/>
      <c r="N4328" s="253"/>
      <c r="O4328" s="253"/>
      <c r="P4328" s="253"/>
      <c r="Q4328" s="253"/>
      <c r="R4328" s="253"/>
      <c r="S4328" s="253"/>
      <c r="T4328" s="25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T4328" s="255" t="s">
        <v>192</v>
      </c>
      <c r="AU4328" s="255" t="s">
        <v>80</v>
      </c>
      <c r="AV4328" s="14" t="s">
        <v>80</v>
      </c>
      <c r="AW4328" s="14" t="s">
        <v>194</v>
      </c>
      <c r="AX4328" s="14" t="s">
        <v>71</v>
      </c>
      <c r="AY4328" s="255" t="s">
        <v>181</v>
      </c>
    </row>
    <row r="4329" s="15" customFormat="1">
      <c r="A4329" s="15"/>
      <c r="B4329" s="256"/>
      <c r="C4329" s="257"/>
      <c r="D4329" s="236" t="s">
        <v>192</v>
      </c>
      <c r="E4329" s="258" t="s">
        <v>19</v>
      </c>
      <c r="F4329" s="259" t="s">
        <v>214</v>
      </c>
      <c r="G4329" s="257"/>
      <c r="H4329" s="260">
        <v>86.703500000000005</v>
      </c>
      <c r="I4329" s="261"/>
      <c r="J4329" s="257"/>
      <c r="K4329" s="257"/>
      <c r="L4329" s="262"/>
      <c r="M4329" s="263"/>
      <c r="N4329" s="264"/>
      <c r="O4329" s="264"/>
      <c r="P4329" s="264"/>
      <c r="Q4329" s="264"/>
      <c r="R4329" s="264"/>
      <c r="S4329" s="264"/>
      <c r="T4329" s="26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T4329" s="266" t="s">
        <v>192</v>
      </c>
      <c r="AU4329" s="266" t="s">
        <v>80</v>
      </c>
      <c r="AV4329" s="15" t="s">
        <v>97</v>
      </c>
      <c r="AW4329" s="15" t="s">
        <v>194</v>
      </c>
      <c r="AX4329" s="15" t="s">
        <v>71</v>
      </c>
      <c r="AY4329" s="266" t="s">
        <v>181</v>
      </c>
    </row>
    <row r="4330" s="16" customFormat="1">
      <c r="A4330" s="16"/>
      <c r="B4330" s="267"/>
      <c r="C4330" s="268"/>
      <c r="D4330" s="236" t="s">
        <v>192</v>
      </c>
      <c r="E4330" s="269" t="s">
        <v>19</v>
      </c>
      <c r="F4330" s="270" t="s">
        <v>220</v>
      </c>
      <c r="G4330" s="268"/>
      <c r="H4330" s="271">
        <v>627.2749</v>
      </c>
      <c r="I4330" s="272"/>
      <c r="J4330" s="268"/>
      <c r="K4330" s="268"/>
      <c r="L4330" s="273"/>
      <c r="M4330" s="274"/>
      <c r="N4330" s="275"/>
      <c r="O4330" s="275"/>
      <c r="P4330" s="275"/>
      <c r="Q4330" s="275"/>
      <c r="R4330" s="275"/>
      <c r="S4330" s="275"/>
      <c r="T4330" s="27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T4330" s="277" t="s">
        <v>192</v>
      </c>
      <c r="AU4330" s="277" t="s">
        <v>80</v>
      </c>
      <c r="AV4330" s="16" t="s">
        <v>188</v>
      </c>
      <c r="AW4330" s="16" t="s">
        <v>194</v>
      </c>
      <c r="AX4330" s="16" t="s">
        <v>78</v>
      </c>
      <c r="AY4330" s="277" t="s">
        <v>181</v>
      </c>
    </row>
    <row r="4331" s="2" customFormat="1" ht="24.15" customHeight="1">
      <c r="A4331" s="41"/>
      <c r="B4331" s="42"/>
      <c r="C4331" s="278" t="s">
        <v>6614</v>
      </c>
      <c r="D4331" s="278" t="s">
        <v>296</v>
      </c>
      <c r="E4331" s="279" t="s">
        <v>6615</v>
      </c>
      <c r="F4331" s="280" t="s">
        <v>6616</v>
      </c>
      <c r="G4331" s="281" t="s">
        <v>283</v>
      </c>
      <c r="H4331" s="282">
        <v>690.00300000000004</v>
      </c>
      <c r="I4331" s="283"/>
      <c r="J4331" s="284">
        <f>ROUND(I4331*H4331,2)</f>
        <v>0</v>
      </c>
      <c r="K4331" s="280" t="s">
        <v>187</v>
      </c>
      <c r="L4331" s="285"/>
      <c r="M4331" s="286" t="s">
        <v>19</v>
      </c>
      <c r="N4331" s="287" t="s">
        <v>42</v>
      </c>
      <c r="O4331" s="87"/>
      <c r="P4331" s="225">
        <f>O4331*H4331</f>
        <v>0</v>
      </c>
      <c r="Q4331" s="225">
        <v>0.014290000000000001</v>
      </c>
      <c r="R4331" s="225">
        <f>Q4331*H4331</f>
        <v>9.8601428700000007</v>
      </c>
      <c r="S4331" s="225">
        <v>0</v>
      </c>
      <c r="T4331" s="226">
        <f>S4331*H4331</f>
        <v>0</v>
      </c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41"/>
      <c r="AE4331" s="41"/>
      <c r="AR4331" s="227" t="s">
        <v>410</v>
      </c>
      <c r="AT4331" s="227" t="s">
        <v>296</v>
      </c>
      <c r="AU4331" s="227" t="s">
        <v>80</v>
      </c>
      <c r="AY4331" s="20" t="s">
        <v>181</v>
      </c>
      <c r="BE4331" s="228">
        <f>IF(N4331="základní",J4331,0)</f>
        <v>0</v>
      </c>
      <c r="BF4331" s="228">
        <f>IF(N4331="snížená",J4331,0)</f>
        <v>0</v>
      </c>
      <c r="BG4331" s="228">
        <f>IF(N4331="zákl. přenesená",J4331,0)</f>
        <v>0</v>
      </c>
      <c r="BH4331" s="228">
        <f>IF(N4331="sníž. přenesená",J4331,0)</f>
        <v>0</v>
      </c>
      <c r="BI4331" s="228">
        <f>IF(N4331="nulová",J4331,0)</f>
        <v>0</v>
      </c>
      <c r="BJ4331" s="20" t="s">
        <v>78</v>
      </c>
      <c r="BK4331" s="228">
        <f>ROUND(I4331*H4331,2)</f>
        <v>0</v>
      </c>
      <c r="BL4331" s="20" t="s">
        <v>308</v>
      </c>
      <c r="BM4331" s="227" t="s">
        <v>6617</v>
      </c>
    </row>
    <row r="4332" s="14" customFormat="1">
      <c r="A4332" s="14"/>
      <c r="B4332" s="245"/>
      <c r="C4332" s="246"/>
      <c r="D4332" s="236" t="s">
        <v>192</v>
      </c>
      <c r="E4332" s="246"/>
      <c r="F4332" s="248" t="s">
        <v>6618</v>
      </c>
      <c r="G4332" s="246"/>
      <c r="H4332" s="249">
        <v>690.00300000000004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192</v>
      </c>
      <c r="AU4332" s="255" t="s">
        <v>80</v>
      </c>
      <c r="AV4332" s="14" t="s">
        <v>80</v>
      </c>
      <c r="AW4332" s="14" t="s">
        <v>4</v>
      </c>
      <c r="AX4332" s="14" t="s">
        <v>78</v>
      </c>
      <c r="AY4332" s="255" t="s">
        <v>181</v>
      </c>
    </row>
    <row r="4333" s="2" customFormat="1" ht="37.8" customHeight="1">
      <c r="A4333" s="41"/>
      <c r="B4333" s="42"/>
      <c r="C4333" s="216" t="s">
        <v>6619</v>
      </c>
      <c r="D4333" s="216" t="s">
        <v>183</v>
      </c>
      <c r="E4333" s="217" t="s">
        <v>6620</v>
      </c>
      <c r="F4333" s="218" t="s">
        <v>6621</v>
      </c>
      <c r="G4333" s="219" t="s">
        <v>283</v>
      </c>
      <c r="H4333" s="220">
        <v>31.355</v>
      </c>
      <c r="I4333" s="221"/>
      <c r="J4333" s="222">
        <f>ROUND(I4333*H4333,2)</f>
        <v>0</v>
      </c>
      <c r="K4333" s="218" t="s">
        <v>187</v>
      </c>
      <c r="L4333" s="47"/>
      <c r="M4333" s="223" t="s">
        <v>19</v>
      </c>
      <c r="N4333" s="224" t="s">
        <v>42</v>
      </c>
      <c r="O4333" s="87"/>
      <c r="P4333" s="225">
        <f>O4333*H4333</f>
        <v>0</v>
      </c>
      <c r="Q4333" s="225">
        <v>0</v>
      </c>
      <c r="R4333" s="225">
        <f>Q4333*H4333</f>
        <v>0</v>
      </c>
      <c r="S4333" s="225">
        <v>0</v>
      </c>
      <c r="T4333" s="226">
        <f>S4333*H4333</f>
        <v>0</v>
      </c>
      <c r="U4333" s="41"/>
      <c r="V4333" s="41"/>
      <c r="W4333" s="41"/>
      <c r="X4333" s="41"/>
      <c r="Y4333" s="41"/>
      <c r="Z4333" s="41"/>
      <c r="AA4333" s="41"/>
      <c r="AB4333" s="41"/>
      <c r="AC4333" s="41"/>
      <c r="AD4333" s="41"/>
      <c r="AE4333" s="41"/>
      <c r="AR4333" s="227" t="s">
        <v>308</v>
      </c>
      <c r="AT4333" s="227" t="s">
        <v>183</v>
      </c>
      <c r="AU4333" s="227" t="s">
        <v>80</v>
      </c>
      <c r="AY4333" s="20" t="s">
        <v>181</v>
      </c>
      <c r="BE4333" s="228">
        <f>IF(N4333="základní",J4333,0)</f>
        <v>0</v>
      </c>
      <c r="BF4333" s="228">
        <f>IF(N4333="snížená",J4333,0)</f>
        <v>0</v>
      </c>
      <c r="BG4333" s="228">
        <f>IF(N4333="zákl. přenesená",J4333,0)</f>
        <v>0</v>
      </c>
      <c r="BH4333" s="228">
        <f>IF(N4333="sníž. přenesená",J4333,0)</f>
        <v>0</v>
      </c>
      <c r="BI4333" s="228">
        <f>IF(N4333="nulová",J4333,0)</f>
        <v>0</v>
      </c>
      <c r="BJ4333" s="20" t="s">
        <v>78</v>
      </c>
      <c r="BK4333" s="228">
        <f>ROUND(I4333*H4333,2)</f>
        <v>0</v>
      </c>
      <c r="BL4333" s="20" t="s">
        <v>308</v>
      </c>
      <c r="BM4333" s="227" t="s">
        <v>6622</v>
      </c>
    </row>
    <row r="4334" s="2" customFormat="1">
      <c r="A4334" s="41"/>
      <c r="B4334" s="42"/>
      <c r="C4334" s="43"/>
      <c r="D4334" s="229" t="s">
        <v>190</v>
      </c>
      <c r="E4334" s="43"/>
      <c r="F4334" s="230" t="s">
        <v>6623</v>
      </c>
      <c r="G4334" s="43"/>
      <c r="H4334" s="43"/>
      <c r="I4334" s="231"/>
      <c r="J4334" s="43"/>
      <c r="K4334" s="43"/>
      <c r="L4334" s="47"/>
      <c r="M4334" s="232"/>
      <c r="N4334" s="233"/>
      <c r="O4334" s="87"/>
      <c r="P4334" s="87"/>
      <c r="Q4334" s="87"/>
      <c r="R4334" s="87"/>
      <c r="S4334" s="87"/>
      <c r="T4334" s="88"/>
      <c r="U4334" s="41"/>
      <c r="V4334" s="41"/>
      <c r="W4334" s="41"/>
      <c r="X4334" s="41"/>
      <c r="Y4334" s="41"/>
      <c r="Z4334" s="41"/>
      <c r="AA4334" s="41"/>
      <c r="AB4334" s="41"/>
      <c r="AC4334" s="41"/>
      <c r="AD4334" s="41"/>
      <c r="AE4334" s="41"/>
      <c r="AT4334" s="20" t="s">
        <v>190</v>
      </c>
      <c r="AU4334" s="20" t="s">
        <v>80</v>
      </c>
    </row>
    <row r="4335" s="14" customFormat="1">
      <c r="A4335" s="14"/>
      <c r="B4335" s="245"/>
      <c r="C4335" s="246"/>
      <c r="D4335" s="236" t="s">
        <v>192</v>
      </c>
      <c r="E4335" s="247" t="s">
        <v>19</v>
      </c>
      <c r="F4335" s="248" t="s">
        <v>6624</v>
      </c>
      <c r="G4335" s="246"/>
      <c r="H4335" s="249">
        <v>19.5975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192</v>
      </c>
      <c r="AU4335" s="255" t="s">
        <v>80</v>
      </c>
      <c r="AV4335" s="14" t="s">
        <v>80</v>
      </c>
      <c r="AW4335" s="14" t="s">
        <v>194</v>
      </c>
      <c r="AX4335" s="14" t="s">
        <v>71</v>
      </c>
      <c r="AY4335" s="255" t="s">
        <v>181</v>
      </c>
    </row>
    <row r="4336" s="14" customFormat="1">
      <c r="A4336" s="14"/>
      <c r="B4336" s="245"/>
      <c r="C4336" s="246"/>
      <c r="D4336" s="236" t="s">
        <v>192</v>
      </c>
      <c r="E4336" s="247" t="s">
        <v>19</v>
      </c>
      <c r="F4336" s="248" t="s">
        <v>6600</v>
      </c>
      <c r="G4336" s="246"/>
      <c r="H4336" s="249">
        <v>5.3999999999999995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192</v>
      </c>
      <c r="AU4336" s="255" t="s">
        <v>80</v>
      </c>
      <c r="AV4336" s="14" t="s">
        <v>80</v>
      </c>
      <c r="AW4336" s="14" t="s">
        <v>194</v>
      </c>
      <c r="AX4336" s="14" t="s">
        <v>71</v>
      </c>
      <c r="AY4336" s="255" t="s">
        <v>181</v>
      </c>
    </row>
    <row r="4337" s="14" customFormat="1">
      <c r="A4337" s="14"/>
      <c r="B4337" s="245"/>
      <c r="C4337" s="246"/>
      <c r="D4337" s="236" t="s">
        <v>192</v>
      </c>
      <c r="E4337" s="247" t="s">
        <v>19</v>
      </c>
      <c r="F4337" s="248" t="s">
        <v>6625</v>
      </c>
      <c r="G4337" s="246"/>
      <c r="H4337" s="249">
        <v>3.3000000000000003</v>
      </c>
      <c r="I4337" s="250"/>
      <c r="J4337" s="246"/>
      <c r="K4337" s="246"/>
      <c r="L4337" s="251"/>
      <c r="M4337" s="252"/>
      <c r="N4337" s="253"/>
      <c r="O4337" s="253"/>
      <c r="P4337" s="253"/>
      <c r="Q4337" s="253"/>
      <c r="R4337" s="253"/>
      <c r="S4337" s="253"/>
      <c r="T4337" s="25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T4337" s="255" t="s">
        <v>192</v>
      </c>
      <c r="AU4337" s="255" t="s">
        <v>80</v>
      </c>
      <c r="AV4337" s="14" t="s">
        <v>80</v>
      </c>
      <c r="AW4337" s="14" t="s">
        <v>194</v>
      </c>
      <c r="AX4337" s="14" t="s">
        <v>71</v>
      </c>
      <c r="AY4337" s="255" t="s">
        <v>181</v>
      </c>
    </row>
    <row r="4338" s="14" customFormat="1">
      <c r="A4338" s="14"/>
      <c r="B4338" s="245"/>
      <c r="C4338" s="246"/>
      <c r="D4338" s="236" t="s">
        <v>192</v>
      </c>
      <c r="E4338" s="247" t="s">
        <v>19</v>
      </c>
      <c r="F4338" s="248" t="s">
        <v>6626</v>
      </c>
      <c r="G4338" s="246"/>
      <c r="H4338" s="249">
        <v>3.0570000000000004</v>
      </c>
      <c r="I4338" s="250"/>
      <c r="J4338" s="246"/>
      <c r="K4338" s="246"/>
      <c r="L4338" s="251"/>
      <c r="M4338" s="252"/>
      <c r="N4338" s="253"/>
      <c r="O4338" s="253"/>
      <c r="P4338" s="253"/>
      <c r="Q4338" s="253"/>
      <c r="R4338" s="253"/>
      <c r="S4338" s="253"/>
      <c r="T4338" s="25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T4338" s="255" t="s">
        <v>192</v>
      </c>
      <c r="AU4338" s="255" t="s">
        <v>80</v>
      </c>
      <c r="AV4338" s="14" t="s">
        <v>80</v>
      </c>
      <c r="AW4338" s="14" t="s">
        <v>194</v>
      </c>
      <c r="AX4338" s="14" t="s">
        <v>71</v>
      </c>
      <c r="AY4338" s="255" t="s">
        <v>181</v>
      </c>
    </row>
    <row r="4339" s="2" customFormat="1" ht="21.75" customHeight="1">
      <c r="A4339" s="41"/>
      <c r="B4339" s="42"/>
      <c r="C4339" s="216" t="s">
        <v>6627</v>
      </c>
      <c r="D4339" s="216" t="s">
        <v>183</v>
      </c>
      <c r="E4339" s="217" t="s">
        <v>6628</v>
      </c>
      <c r="F4339" s="218" t="s">
        <v>6629</v>
      </c>
      <c r="G4339" s="219" t="s">
        <v>283</v>
      </c>
      <c r="H4339" s="220">
        <v>561.81600000000003</v>
      </c>
      <c r="I4339" s="221"/>
      <c r="J4339" s="222">
        <f>ROUND(I4339*H4339,2)</f>
        <v>0</v>
      </c>
      <c r="K4339" s="218" t="s">
        <v>187</v>
      </c>
      <c r="L4339" s="47"/>
      <c r="M4339" s="223" t="s">
        <v>19</v>
      </c>
      <c r="N4339" s="224" t="s">
        <v>42</v>
      </c>
      <c r="O4339" s="87"/>
      <c r="P4339" s="225">
        <f>O4339*H4339</f>
        <v>0</v>
      </c>
      <c r="Q4339" s="225">
        <v>0</v>
      </c>
      <c r="R4339" s="225">
        <f>Q4339*H4339</f>
        <v>0</v>
      </c>
      <c r="S4339" s="225">
        <v>0.027199999999999998</v>
      </c>
      <c r="T4339" s="226">
        <f>S4339*H4339</f>
        <v>15.2813952</v>
      </c>
      <c r="U4339" s="41"/>
      <c r="V4339" s="41"/>
      <c r="W4339" s="41"/>
      <c r="X4339" s="41"/>
      <c r="Y4339" s="41"/>
      <c r="Z4339" s="41"/>
      <c r="AA4339" s="41"/>
      <c r="AB4339" s="41"/>
      <c r="AC4339" s="41"/>
      <c r="AD4339" s="41"/>
      <c r="AE4339" s="41"/>
      <c r="AR4339" s="227" t="s">
        <v>308</v>
      </c>
      <c r="AT4339" s="227" t="s">
        <v>183</v>
      </c>
      <c r="AU4339" s="227" t="s">
        <v>80</v>
      </c>
      <c r="AY4339" s="20" t="s">
        <v>181</v>
      </c>
      <c r="BE4339" s="228">
        <f>IF(N4339="základní",J4339,0)</f>
        <v>0</v>
      </c>
      <c r="BF4339" s="228">
        <f>IF(N4339="snížená",J4339,0)</f>
        <v>0</v>
      </c>
      <c r="BG4339" s="228">
        <f>IF(N4339="zákl. přenesená",J4339,0)</f>
        <v>0</v>
      </c>
      <c r="BH4339" s="228">
        <f>IF(N4339="sníž. přenesená",J4339,0)</f>
        <v>0</v>
      </c>
      <c r="BI4339" s="228">
        <f>IF(N4339="nulová",J4339,0)</f>
        <v>0</v>
      </c>
      <c r="BJ4339" s="20" t="s">
        <v>78</v>
      </c>
      <c r="BK4339" s="228">
        <f>ROUND(I4339*H4339,2)</f>
        <v>0</v>
      </c>
      <c r="BL4339" s="20" t="s">
        <v>308</v>
      </c>
      <c r="BM4339" s="227" t="s">
        <v>6630</v>
      </c>
    </row>
    <row r="4340" s="2" customFormat="1">
      <c r="A4340" s="41"/>
      <c r="B4340" s="42"/>
      <c r="C4340" s="43"/>
      <c r="D4340" s="229" t="s">
        <v>190</v>
      </c>
      <c r="E4340" s="43"/>
      <c r="F4340" s="230" t="s">
        <v>6631</v>
      </c>
      <c r="G4340" s="43"/>
      <c r="H4340" s="43"/>
      <c r="I4340" s="231"/>
      <c r="J4340" s="43"/>
      <c r="K4340" s="43"/>
      <c r="L4340" s="47"/>
      <c r="M4340" s="232"/>
      <c r="N4340" s="233"/>
      <c r="O4340" s="87"/>
      <c r="P4340" s="87"/>
      <c r="Q4340" s="87"/>
      <c r="R4340" s="87"/>
      <c r="S4340" s="87"/>
      <c r="T4340" s="88"/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41"/>
      <c r="AE4340" s="41"/>
      <c r="AT4340" s="20" t="s">
        <v>190</v>
      </c>
      <c r="AU4340" s="20" t="s">
        <v>80</v>
      </c>
    </row>
    <row r="4341" s="13" customFormat="1">
      <c r="A4341" s="13"/>
      <c r="B4341" s="234"/>
      <c r="C4341" s="235"/>
      <c r="D4341" s="236" t="s">
        <v>192</v>
      </c>
      <c r="E4341" s="237" t="s">
        <v>19</v>
      </c>
      <c r="F4341" s="238" t="s">
        <v>204</v>
      </c>
      <c r="G4341" s="235"/>
      <c r="H4341" s="237" t="s">
        <v>19</v>
      </c>
      <c r="I4341" s="239"/>
      <c r="J4341" s="235"/>
      <c r="K4341" s="235"/>
      <c r="L4341" s="240"/>
      <c r="M4341" s="241"/>
      <c r="N4341" s="242"/>
      <c r="O4341" s="242"/>
      <c r="P4341" s="242"/>
      <c r="Q4341" s="242"/>
      <c r="R4341" s="242"/>
      <c r="S4341" s="242"/>
      <c r="T4341" s="24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4" t="s">
        <v>192</v>
      </c>
      <c r="AU4341" s="244" t="s">
        <v>80</v>
      </c>
      <c r="AV4341" s="13" t="s">
        <v>78</v>
      </c>
      <c r="AW4341" s="13" t="s">
        <v>194</v>
      </c>
      <c r="AX4341" s="13" t="s">
        <v>71</v>
      </c>
      <c r="AY4341" s="244" t="s">
        <v>181</v>
      </c>
    </row>
    <row r="4342" s="13" customFormat="1">
      <c r="A4342" s="13"/>
      <c r="B4342" s="234"/>
      <c r="C4342" s="235"/>
      <c r="D4342" s="236" t="s">
        <v>192</v>
      </c>
      <c r="E4342" s="237" t="s">
        <v>19</v>
      </c>
      <c r="F4342" s="238" t="s">
        <v>464</v>
      </c>
      <c r="G4342" s="235"/>
      <c r="H4342" s="237" t="s">
        <v>19</v>
      </c>
      <c r="I4342" s="239"/>
      <c r="J4342" s="235"/>
      <c r="K4342" s="235"/>
      <c r="L4342" s="240"/>
      <c r="M4342" s="241"/>
      <c r="N4342" s="242"/>
      <c r="O4342" s="242"/>
      <c r="P4342" s="242"/>
      <c r="Q4342" s="242"/>
      <c r="R4342" s="242"/>
      <c r="S4342" s="242"/>
      <c r="T4342" s="24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T4342" s="244" t="s">
        <v>192</v>
      </c>
      <c r="AU4342" s="244" t="s">
        <v>80</v>
      </c>
      <c r="AV4342" s="13" t="s">
        <v>78</v>
      </c>
      <c r="AW4342" s="13" t="s">
        <v>194</v>
      </c>
      <c r="AX4342" s="13" t="s">
        <v>71</v>
      </c>
      <c r="AY4342" s="244" t="s">
        <v>181</v>
      </c>
    </row>
    <row r="4343" s="14" customFormat="1">
      <c r="A4343" s="14"/>
      <c r="B4343" s="245"/>
      <c r="C4343" s="246"/>
      <c r="D4343" s="236" t="s">
        <v>192</v>
      </c>
      <c r="E4343" s="247" t="s">
        <v>19</v>
      </c>
      <c r="F4343" s="248" t="s">
        <v>6632</v>
      </c>
      <c r="G4343" s="246"/>
      <c r="H4343" s="249">
        <v>4.7475000000000005</v>
      </c>
      <c r="I4343" s="250"/>
      <c r="J4343" s="246"/>
      <c r="K4343" s="246"/>
      <c r="L4343" s="251"/>
      <c r="M4343" s="252"/>
      <c r="N4343" s="253"/>
      <c r="O4343" s="253"/>
      <c r="P4343" s="253"/>
      <c r="Q4343" s="253"/>
      <c r="R4343" s="253"/>
      <c r="S4343" s="253"/>
      <c r="T4343" s="25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5" t="s">
        <v>192</v>
      </c>
      <c r="AU4343" s="255" t="s">
        <v>80</v>
      </c>
      <c r="AV4343" s="14" t="s">
        <v>80</v>
      </c>
      <c r="AW4343" s="14" t="s">
        <v>194</v>
      </c>
      <c r="AX4343" s="14" t="s">
        <v>71</v>
      </c>
      <c r="AY4343" s="255" t="s">
        <v>181</v>
      </c>
    </row>
    <row r="4344" s="14" customFormat="1">
      <c r="A4344" s="14"/>
      <c r="B4344" s="245"/>
      <c r="C4344" s="246"/>
      <c r="D4344" s="236" t="s">
        <v>192</v>
      </c>
      <c r="E4344" s="247" t="s">
        <v>19</v>
      </c>
      <c r="F4344" s="248" t="s">
        <v>6633</v>
      </c>
      <c r="G4344" s="246"/>
      <c r="H4344" s="249">
        <v>157.44499999999999</v>
      </c>
      <c r="I4344" s="250"/>
      <c r="J4344" s="246"/>
      <c r="K4344" s="246"/>
      <c r="L4344" s="251"/>
      <c r="M4344" s="252"/>
      <c r="N4344" s="253"/>
      <c r="O4344" s="253"/>
      <c r="P4344" s="253"/>
      <c r="Q4344" s="253"/>
      <c r="R4344" s="253"/>
      <c r="S4344" s="253"/>
      <c r="T4344" s="25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T4344" s="255" t="s">
        <v>192</v>
      </c>
      <c r="AU4344" s="255" t="s">
        <v>80</v>
      </c>
      <c r="AV4344" s="14" t="s">
        <v>80</v>
      </c>
      <c r="AW4344" s="14" t="s">
        <v>194</v>
      </c>
      <c r="AX4344" s="14" t="s">
        <v>71</v>
      </c>
      <c r="AY4344" s="255" t="s">
        <v>181</v>
      </c>
    </row>
    <row r="4345" s="14" customFormat="1">
      <c r="A4345" s="14"/>
      <c r="B4345" s="245"/>
      <c r="C4345" s="246"/>
      <c r="D4345" s="236" t="s">
        <v>192</v>
      </c>
      <c r="E4345" s="247" t="s">
        <v>19</v>
      </c>
      <c r="F4345" s="248" t="s">
        <v>6634</v>
      </c>
      <c r="G4345" s="246"/>
      <c r="H4345" s="249">
        <v>34.104999999999997</v>
      </c>
      <c r="I4345" s="250"/>
      <c r="J4345" s="246"/>
      <c r="K4345" s="246"/>
      <c r="L4345" s="251"/>
      <c r="M4345" s="252"/>
      <c r="N4345" s="253"/>
      <c r="O4345" s="253"/>
      <c r="P4345" s="253"/>
      <c r="Q4345" s="253"/>
      <c r="R4345" s="253"/>
      <c r="S4345" s="253"/>
      <c r="T4345" s="25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T4345" s="255" t="s">
        <v>192</v>
      </c>
      <c r="AU4345" s="255" t="s">
        <v>80</v>
      </c>
      <c r="AV4345" s="14" t="s">
        <v>80</v>
      </c>
      <c r="AW4345" s="14" t="s">
        <v>194</v>
      </c>
      <c r="AX4345" s="14" t="s">
        <v>71</v>
      </c>
      <c r="AY4345" s="255" t="s">
        <v>181</v>
      </c>
    </row>
    <row r="4346" s="14" customFormat="1">
      <c r="A4346" s="14"/>
      <c r="B4346" s="245"/>
      <c r="C4346" s="246"/>
      <c r="D4346" s="236" t="s">
        <v>192</v>
      </c>
      <c r="E4346" s="247" t="s">
        <v>19</v>
      </c>
      <c r="F4346" s="248" t="s">
        <v>6635</v>
      </c>
      <c r="G4346" s="246"/>
      <c r="H4346" s="249">
        <v>63.338500000000003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192</v>
      </c>
      <c r="AU4346" s="255" t="s">
        <v>80</v>
      </c>
      <c r="AV4346" s="14" t="s">
        <v>80</v>
      </c>
      <c r="AW4346" s="14" t="s">
        <v>194</v>
      </c>
      <c r="AX4346" s="14" t="s">
        <v>71</v>
      </c>
      <c r="AY4346" s="255" t="s">
        <v>181</v>
      </c>
    </row>
    <row r="4347" s="14" customFormat="1">
      <c r="A4347" s="14"/>
      <c r="B4347" s="245"/>
      <c r="C4347" s="246"/>
      <c r="D4347" s="236" t="s">
        <v>192</v>
      </c>
      <c r="E4347" s="247" t="s">
        <v>19</v>
      </c>
      <c r="F4347" s="248" t="s">
        <v>6636</v>
      </c>
      <c r="G4347" s="246"/>
      <c r="H4347" s="249">
        <v>2.5999999999999996</v>
      </c>
      <c r="I4347" s="250"/>
      <c r="J4347" s="246"/>
      <c r="K4347" s="246"/>
      <c r="L4347" s="251"/>
      <c r="M4347" s="252"/>
      <c r="N4347" s="253"/>
      <c r="O4347" s="253"/>
      <c r="P4347" s="253"/>
      <c r="Q4347" s="253"/>
      <c r="R4347" s="253"/>
      <c r="S4347" s="253"/>
      <c r="T4347" s="25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T4347" s="255" t="s">
        <v>192</v>
      </c>
      <c r="AU4347" s="255" t="s">
        <v>80</v>
      </c>
      <c r="AV4347" s="14" t="s">
        <v>80</v>
      </c>
      <c r="AW4347" s="14" t="s">
        <v>194</v>
      </c>
      <c r="AX4347" s="14" t="s">
        <v>71</v>
      </c>
      <c r="AY4347" s="255" t="s">
        <v>181</v>
      </c>
    </row>
    <row r="4348" s="14" customFormat="1">
      <c r="A4348" s="14"/>
      <c r="B4348" s="245"/>
      <c r="C4348" s="246"/>
      <c r="D4348" s="236" t="s">
        <v>192</v>
      </c>
      <c r="E4348" s="247" t="s">
        <v>19</v>
      </c>
      <c r="F4348" s="248" t="s">
        <v>6637</v>
      </c>
      <c r="G4348" s="246"/>
      <c r="H4348" s="249">
        <v>29.610000000000007</v>
      </c>
      <c r="I4348" s="250"/>
      <c r="J4348" s="246"/>
      <c r="K4348" s="246"/>
      <c r="L4348" s="251"/>
      <c r="M4348" s="252"/>
      <c r="N4348" s="253"/>
      <c r="O4348" s="253"/>
      <c r="P4348" s="253"/>
      <c r="Q4348" s="253"/>
      <c r="R4348" s="253"/>
      <c r="S4348" s="253"/>
      <c r="T4348" s="25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T4348" s="255" t="s">
        <v>192</v>
      </c>
      <c r="AU4348" s="255" t="s">
        <v>80</v>
      </c>
      <c r="AV4348" s="14" t="s">
        <v>80</v>
      </c>
      <c r="AW4348" s="14" t="s">
        <v>194</v>
      </c>
      <c r="AX4348" s="14" t="s">
        <v>71</v>
      </c>
      <c r="AY4348" s="255" t="s">
        <v>181</v>
      </c>
    </row>
    <row r="4349" s="15" customFormat="1">
      <c r="A4349" s="15"/>
      <c r="B4349" s="256"/>
      <c r="C4349" s="257"/>
      <c r="D4349" s="236" t="s">
        <v>192</v>
      </c>
      <c r="E4349" s="258" t="s">
        <v>19</v>
      </c>
      <c r="F4349" s="259" t="s">
        <v>214</v>
      </c>
      <c r="G4349" s="257"/>
      <c r="H4349" s="260">
        <v>291.846</v>
      </c>
      <c r="I4349" s="261"/>
      <c r="J4349" s="257"/>
      <c r="K4349" s="257"/>
      <c r="L4349" s="262"/>
      <c r="M4349" s="263"/>
      <c r="N4349" s="264"/>
      <c r="O4349" s="264"/>
      <c r="P4349" s="264"/>
      <c r="Q4349" s="264"/>
      <c r="R4349" s="264"/>
      <c r="S4349" s="264"/>
      <c r="T4349" s="26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T4349" s="266" t="s">
        <v>192</v>
      </c>
      <c r="AU4349" s="266" t="s">
        <v>80</v>
      </c>
      <c r="AV4349" s="15" t="s">
        <v>97</v>
      </c>
      <c r="AW4349" s="15" t="s">
        <v>194</v>
      </c>
      <c r="AX4349" s="15" t="s">
        <v>71</v>
      </c>
      <c r="AY4349" s="266" t="s">
        <v>181</v>
      </c>
    </row>
    <row r="4350" s="13" customFormat="1">
      <c r="A4350" s="13"/>
      <c r="B4350" s="234"/>
      <c r="C4350" s="235"/>
      <c r="D4350" s="236" t="s">
        <v>192</v>
      </c>
      <c r="E4350" s="237" t="s">
        <v>19</v>
      </c>
      <c r="F4350" s="238" t="s">
        <v>469</v>
      </c>
      <c r="G4350" s="235"/>
      <c r="H4350" s="237" t="s">
        <v>19</v>
      </c>
      <c r="I4350" s="239"/>
      <c r="J4350" s="235"/>
      <c r="K4350" s="235"/>
      <c r="L4350" s="240"/>
      <c r="M4350" s="241"/>
      <c r="N4350" s="242"/>
      <c r="O4350" s="242"/>
      <c r="P4350" s="242"/>
      <c r="Q4350" s="242"/>
      <c r="R4350" s="242"/>
      <c r="S4350" s="242"/>
      <c r="T4350" s="24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T4350" s="244" t="s">
        <v>192</v>
      </c>
      <c r="AU4350" s="244" t="s">
        <v>80</v>
      </c>
      <c r="AV4350" s="13" t="s">
        <v>78</v>
      </c>
      <c r="AW4350" s="13" t="s">
        <v>194</v>
      </c>
      <c r="AX4350" s="13" t="s">
        <v>71</v>
      </c>
      <c r="AY4350" s="244" t="s">
        <v>181</v>
      </c>
    </row>
    <row r="4351" s="14" customFormat="1">
      <c r="A4351" s="14"/>
      <c r="B4351" s="245"/>
      <c r="C4351" s="246"/>
      <c r="D4351" s="236" t="s">
        <v>192</v>
      </c>
      <c r="E4351" s="247" t="s">
        <v>19</v>
      </c>
      <c r="F4351" s="248" t="s">
        <v>6638</v>
      </c>
      <c r="G4351" s="246"/>
      <c r="H4351" s="249">
        <v>13.230000000000002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192</v>
      </c>
      <c r="AU4351" s="255" t="s">
        <v>80</v>
      </c>
      <c r="AV4351" s="14" t="s">
        <v>80</v>
      </c>
      <c r="AW4351" s="14" t="s">
        <v>194</v>
      </c>
      <c r="AX4351" s="14" t="s">
        <v>71</v>
      </c>
      <c r="AY4351" s="255" t="s">
        <v>181</v>
      </c>
    </row>
    <row r="4352" s="14" customFormat="1">
      <c r="A4352" s="14"/>
      <c r="B4352" s="245"/>
      <c r="C4352" s="246"/>
      <c r="D4352" s="236" t="s">
        <v>192</v>
      </c>
      <c r="E4352" s="247" t="s">
        <v>19</v>
      </c>
      <c r="F4352" s="248" t="s">
        <v>6639</v>
      </c>
      <c r="G4352" s="246"/>
      <c r="H4352" s="249">
        <v>10.992000000000001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192</v>
      </c>
      <c r="AU4352" s="255" t="s">
        <v>80</v>
      </c>
      <c r="AV4352" s="14" t="s">
        <v>80</v>
      </c>
      <c r="AW4352" s="14" t="s">
        <v>194</v>
      </c>
      <c r="AX4352" s="14" t="s">
        <v>71</v>
      </c>
      <c r="AY4352" s="255" t="s">
        <v>181</v>
      </c>
    </row>
    <row r="4353" s="14" customFormat="1">
      <c r="A4353" s="14"/>
      <c r="B4353" s="245"/>
      <c r="C4353" s="246"/>
      <c r="D4353" s="236" t="s">
        <v>192</v>
      </c>
      <c r="E4353" s="247" t="s">
        <v>19</v>
      </c>
      <c r="F4353" s="248" t="s">
        <v>6640</v>
      </c>
      <c r="G4353" s="246"/>
      <c r="H4353" s="249">
        <v>6.7275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192</v>
      </c>
      <c r="AU4353" s="255" t="s">
        <v>80</v>
      </c>
      <c r="AV4353" s="14" t="s">
        <v>80</v>
      </c>
      <c r="AW4353" s="14" t="s">
        <v>194</v>
      </c>
      <c r="AX4353" s="14" t="s">
        <v>71</v>
      </c>
      <c r="AY4353" s="255" t="s">
        <v>181</v>
      </c>
    </row>
    <row r="4354" s="14" customFormat="1">
      <c r="A4354" s="14"/>
      <c r="B4354" s="245"/>
      <c r="C4354" s="246"/>
      <c r="D4354" s="236" t="s">
        <v>192</v>
      </c>
      <c r="E4354" s="247" t="s">
        <v>19</v>
      </c>
      <c r="F4354" s="248" t="s">
        <v>6641</v>
      </c>
      <c r="G4354" s="246"/>
      <c r="H4354" s="249">
        <v>32.172000000000004</v>
      </c>
      <c r="I4354" s="250"/>
      <c r="J4354" s="246"/>
      <c r="K4354" s="246"/>
      <c r="L4354" s="251"/>
      <c r="M4354" s="252"/>
      <c r="N4354" s="253"/>
      <c r="O4354" s="253"/>
      <c r="P4354" s="253"/>
      <c r="Q4354" s="253"/>
      <c r="R4354" s="253"/>
      <c r="S4354" s="253"/>
      <c r="T4354" s="25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T4354" s="255" t="s">
        <v>192</v>
      </c>
      <c r="AU4354" s="255" t="s">
        <v>80</v>
      </c>
      <c r="AV4354" s="14" t="s">
        <v>80</v>
      </c>
      <c r="AW4354" s="14" t="s">
        <v>194</v>
      </c>
      <c r="AX4354" s="14" t="s">
        <v>71</v>
      </c>
      <c r="AY4354" s="255" t="s">
        <v>181</v>
      </c>
    </row>
    <row r="4355" s="15" customFormat="1">
      <c r="A4355" s="15"/>
      <c r="B4355" s="256"/>
      <c r="C4355" s="257"/>
      <c r="D4355" s="236" t="s">
        <v>192</v>
      </c>
      <c r="E4355" s="258" t="s">
        <v>19</v>
      </c>
      <c r="F4355" s="259" t="s">
        <v>214</v>
      </c>
      <c r="G4355" s="257"/>
      <c r="H4355" s="260">
        <v>63.121500000000005</v>
      </c>
      <c r="I4355" s="261"/>
      <c r="J4355" s="257"/>
      <c r="K4355" s="257"/>
      <c r="L4355" s="262"/>
      <c r="M4355" s="263"/>
      <c r="N4355" s="264"/>
      <c r="O4355" s="264"/>
      <c r="P4355" s="264"/>
      <c r="Q4355" s="264"/>
      <c r="R4355" s="264"/>
      <c r="S4355" s="264"/>
      <c r="T4355" s="26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T4355" s="266" t="s">
        <v>192</v>
      </c>
      <c r="AU4355" s="266" t="s">
        <v>80</v>
      </c>
      <c r="AV4355" s="15" t="s">
        <v>97</v>
      </c>
      <c r="AW4355" s="15" t="s">
        <v>194</v>
      </c>
      <c r="AX4355" s="15" t="s">
        <v>71</v>
      </c>
      <c r="AY4355" s="266" t="s">
        <v>181</v>
      </c>
    </row>
    <row r="4356" s="13" customFormat="1">
      <c r="A4356" s="13"/>
      <c r="B4356" s="234"/>
      <c r="C4356" s="235"/>
      <c r="D4356" s="236" t="s">
        <v>192</v>
      </c>
      <c r="E4356" s="237" t="s">
        <v>19</v>
      </c>
      <c r="F4356" s="238" t="s">
        <v>471</v>
      </c>
      <c r="G4356" s="235"/>
      <c r="H4356" s="237" t="s">
        <v>19</v>
      </c>
      <c r="I4356" s="239"/>
      <c r="J4356" s="235"/>
      <c r="K4356" s="235"/>
      <c r="L4356" s="240"/>
      <c r="M4356" s="241"/>
      <c r="N4356" s="242"/>
      <c r="O4356" s="242"/>
      <c r="P4356" s="242"/>
      <c r="Q4356" s="242"/>
      <c r="R4356" s="242"/>
      <c r="S4356" s="242"/>
      <c r="T4356" s="24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T4356" s="244" t="s">
        <v>192</v>
      </c>
      <c r="AU4356" s="244" t="s">
        <v>80</v>
      </c>
      <c r="AV4356" s="13" t="s">
        <v>78</v>
      </c>
      <c r="AW4356" s="13" t="s">
        <v>194</v>
      </c>
      <c r="AX4356" s="13" t="s">
        <v>71</v>
      </c>
      <c r="AY4356" s="244" t="s">
        <v>181</v>
      </c>
    </row>
    <row r="4357" s="14" customFormat="1">
      <c r="A4357" s="14"/>
      <c r="B4357" s="245"/>
      <c r="C4357" s="246"/>
      <c r="D4357" s="236" t="s">
        <v>192</v>
      </c>
      <c r="E4357" s="247" t="s">
        <v>19</v>
      </c>
      <c r="F4357" s="248" t="s">
        <v>6642</v>
      </c>
      <c r="G4357" s="246"/>
      <c r="H4357" s="249">
        <v>39.328000000000003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192</v>
      </c>
      <c r="AU4357" s="255" t="s">
        <v>80</v>
      </c>
      <c r="AV4357" s="14" t="s">
        <v>80</v>
      </c>
      <c r="AW4357" s="14" t="s">
        <v>194</v>
      </c>
      <c r="AX4357" s="14" t="s">
        <v>71</v>
      </c>
      <c r="AY4357" s="255" t="s">
        <v>181</v>
      </c>
    </row>
    <row r="4358" s="14" customFormat="1">
      <c r="A4358" s="14"/>
      <c r="B4358" s="245"/>
      <c r="C4358" s="246"/>
      <c r="D4358" s="236" t="s">
        <v>192</v>
      </c>
      <c r="E4358" s="247" t="s">
        <v>19</v>
      </c>
      <c r="F4358" s="248" t="s">
        <v>6643</v>
      </c>
      <c r="G4358" s="246"/>
      <c r="H4358" s="249">
        <v>9.5999999999999996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192</v>
      </c>
      <c r="AU4358" s="255" t="s">
        <v>80</v>
      </c>
      <c r="AV4358" s="14" t="s">
        <v>80</v>
      </c>
      <c r="AW4358" s="14" t="s">
        <v>194</v>
      </c>
      <c r="AX4358" s="14" t="s">
        <v>71</v>
      </c>
      <c r="AY4358" s="255" t="s">
        <v>181</v>
      </c>
    </row>
    <row r="4359" s="15" customFormat="1">
      <c r="A4359" s="15"/>
      <c r="B4359" s="256"/>
      <c r="C4359" s="257"/>
      <c r="D4359" s="236" t="s">
        <v>192</v>
      </c>
      <c r="E4359" s="258" t="s">
        <v>19</v>
      </c>
      <c r="F4359" s="259" t="s">
        <v>214</v>
      </c>
      <c r="G4359" s="257"/>
      <c r="H4359" s="260">
        <v>48.928000000000004</v>
      </c>
      <c r="I4359" s="261"/>
      <c r="J4359" s="257"/>
      <c r="K4359" s="257"/>
      <c r="L4359" s="262"/>
      <c r="M4359" s="263"/>
      <c r="N4359" s="264"/>
      <c r="O4359" s="264"/>
      <c r="P4359" s="264"/>
      <c r="Q4359" s="264"/>
      <c r="R4359" s="264"/>
      <c r="S4359" s="264"/>
      <c r="T4359" s="26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T4359" s="266" t="s">
        <v>192</v>
      </c>
      <c r="AU4359" s="266" t="s">
        <v>80</v>
      </c>
      <c r="AV4359" s="15" t="s">
        <v>97</v>
      </c>
      <c r="AW4359" s="15" t="s">
        <v>194</v>
      </c>
      <c r="AX4359" s="15" t="s">
        <v>71</v>
      </c>
      <c r="AY4359" s="266" t="s">
        <v>181</v>
      </c>
    </row>
    <row r="4360" s="13" customFormat="1">
      <c r="A4360" s="13"/>
      <c r="B4360" s="234"/>
      <c r="C4360" s="235"/>
      <c r="D4360" s="236" t="s">
        <v>192</v>
      </c>
      <c r="E4360" s="237" t="s">
        <v>19</v>
      </c>
      <c r="F4360" s="238" t="s">
        <v>215</v>
      </c>
      <c r="G4360" s="235"/>
      <c r="H4360" s="237" t="s">
        <v>19</v>
      </c>
      <c r="I4360" s="239"/>
      <c r="J4360" s="235"/>
      <c r="K4360" s="235"/>
      <c r="L4360" s="240"/>
      <c r="M4360" s="241"/>
      <c r="N4360" s="242"/>
      <c r="O4360" s="242"/>
      <c r="P4360" s="242"/>
      <c r="Q4360" s="242"/>
      <c r="R4360" s="242"/>
      <c r="S4360" s="242"/>
      <c r="T4360" s="24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T4360" s="244" t="s">
        <v>192</v>
      </c>
      <c r="AU4360" s="244" t="s">
        <v>80</v>
      </c>
      <c r="AV4360" s="13" t="s">
        <v>78</v>
      </c>
      <c r="AW4360" s="13" t="s">
        <v>194</v>
      </c>
      <c r="AX4360" s="13" t="s">
        <v>71</v>
      </c>
      <c r="AY4360" s="244" t="s">
        <v>181</v>
      </c>
    </row>
    <row r="4361" s="14" customFormat="1">
      <c r="A4361" s="14"/>
      <c r="B4361" s="245"/>
      <c r="C4361" s="246"/>
      <c r="D4361" s="236" t="s">
        <v>192</v>
      </c>
      <c r="E4361" s="247" t="s">
        <v>19</v>
      </c>
      <c r="F4361" s="248" t="s">
        <v>6644</v>
      </c>
      <c r="G4361" s="246"/>
      <c r="H4361" s="249">
        <v>21.299999999999997</v>
      </c>
      <c r="I4361" s="250"/>
      <c r="J4361" s="246"/>
      <c r="K4361" s="246"/>
      <c r="L4361" s="251"/>
      <c r="M4361" s="252"/>
      <c r="N4361" s="253"/>
      <c r="O4361" s="253"/>
      <c r="P4361" s="253"/>
      <c r="Q4361" s="253"/>
      <c r="R4361" s="253"/>
      <c r="S4361" s="253"/>
      <c r="T4361" s="25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T4361" s="255" t="s">
        <v>192</v>
      </c>
      <c r="AU4361" s="255" t="s">
        <v>80</v>
      </c>
      <c r="AV4361" s="14" t="s">
        <v>80</v>
      </c>
      <c r="AW4361" s="14" t="s">
        <v>194</v>
      </c>
      <c r="AX4361" s="14" t="s">
        <v>71</v>
      </c>
      <c r="AY4361" s="255" t="s">
        <v>181</v>
      </c>
    </row>
    <row r="4362" s="14" customFormat="1">
      <c r="A4362" s="14"/>
      <c r="B4362" s="245"/>
      <c r="C4362" s="246"/>
      <c r="D4362" s="236" t="s">
        <v>192</v>
      </c>
      <c r="E4362" s="247" t="s">
        <v>19</v>
      </c>
      <c r="F4362" s="248" t="s">
        <v>6645</v>
      </c>
      <c r="G4362" s="246"/>
      <c r="H4362" s="249">
        <v>11.231999999999999</v>
      </c>
      <c r="I4362" s="250"/>
      <c r="J4362" s="246"/>
      <c r="K4362" s="246"/>
      <c r="L4362" s="251"/>
      <c r="M4362" s="252"/>
      <c r="N4362" s="253"/>
      <c r="O4362" s="253"/>
      <c r="P4362" s="253"/>
      <c r="Q4362" s="253"/>
      <c r="R4362" s="253"/>
      <c r="S4362" s="253"/>
      <c r="T4362" s="25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5" t="s">
        <v>192</v>
      </c>
      <c r="AU4362" s="255" t="s">
        <v>80</v>
      </c>
      <c r="AV4362" s="14" t="s">
        <v>80</v>
      </c>
      <c r="AW4362" s="14" t="s">
        <v>194</v>
      </c>
      <c r="AX4362" s="14" t="s">
        <v>71</v>
      </c>
      <c r="AY4362" s="255" t="s">
        <v>181</v>
      </c>
    </row>
    <row r="4363" s="14" customFormat="1">
      <c r="A4363" s="14"/>
      <c r="B4363" s="245"/>
      <c r="C4363" s="246"/>
      <c r="D4363" s="236" t="s">
        <v>192</v>
      </c>
      <c r="E4363" s="247" t="s">
        <v>19</v>
      </c>
      <c r="F4363" s="248" t="s">
        <v>6646</v>
      </c>
      <c r="G4363" s="246"/>
      <c r="H4363" s="249">
        <v>22.192</v>
      </c>
      <c r="I4363" s="250"/>
      <c r="J4363" s="246"/>
      <c r="K4363" s="246"/>
      <c r="L4363" s="251"/>
      <c r="M4363" s="252"/>
      <c r="N4363" s="253"/>
      <c r="O4363" s="253"/>
      <c r="P4363" s="253"/>
      <c r="Q4363" s="253"/>
      <c r="R4363" s="253"/>
      <c r="S4363" s="253"/>
      <c r="T4363" s="25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T4363" s="255" t="s">
        <v>192</v>
      </c>
      <c r="AU4363" s="255" t="s">
        <v>80</v>
      </c>
      <c r="AV4363" s="14" t="s">
        <v>80</v>
      </c>
      <c r="AW4363" s="14" t="s">
        <v>194</v>
      </c>
      <c r="AX4363" s="14" t="s">
        <v>71</v>
      </c>
      <c r="AY4363" s="255" t="s">
        <v>181</v>
      </c>
    </row>
    <row r="4364" s="14" customFormat="1">
      <c r="A4364" s="14"/>
      <c r="B4364" s="245"/>
      <c r="C4364" s="246"/>
      <c r="D4364" s="236" t="s">
        <v>192</v>
      </c>
      <c r="E4364" s="247" t="s">
        <v>19</v>
      </c>
      <c r="F4364" s="248" t="s">
        <v>6647</v>
      </c>
      <c r="G4364" s="246"/>
      <c r="H4364" s="249">
        <v>25.839000000000002</v>
      </c>
      <c r="I4364" s="250"/>
      <c r="J4364" s="246"/>
      <c r="K4364" s="246"/>
      <c r="L4364" s="251"/>
      <c r="M4364" s="252"/>
      <c r="N4364" s="253"/>
      <c r="O4364" s="253"/>
      <c r="P4364" s="253"/>
      <c r="Q4364" s="253"/>
      <c r="R4364" s="253"/>
      <c r="S4364" s="253"/>
      <c r="T4364" s="25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T4364" s="255" t="s">
        <v>192</v>
      </c>
      <c r="AU4364" s="255" t="s">
        <v>80</v>
      </c>
      <c r="AV4364" s="14" t="s">
        <v>80</v>
      </c>
      <c r="AW4364" s="14" t="s">
        <v>194</v>
      </c>
      <c r="AX4364" s="14" t="s">
        <v>71</v>
      </c>
      <c r="AY4364" s="255" t="s">
        <v>181</v>
      </c>
    </row>
    <row r="4365" s="15" customFormat="1">
      <c r="A4365" s="15"/>
      <c r="B4365" s="256"/>
      <c r="C4365" s="257"/>
      <c r="D4365" s="236" t="s">
        <v>192</v>
      </c>
      <c r="E4365" s="258" t="s">
        <v>19</v>
      </c>
      <c r="F4365" s="259" t="s">
        <v>214</v>
      </c>
      <c r="G4365" s="257"/>
      <c r="H4365" s="260">
        <v>80.563000000000002</v>
      </c>
      <c r="I4365" s="261"/>
      <c r="J4365" s="257"/>
      <c r="K4365" s="257"/>
      <c r="L4365" s="262"/>
      <c r="M4365" s="263"/>
      <c r="N4365" s="264"/>
      <c r="O4365" s="264"/>
      <c r="P4365" s="264"/>
      <c r="Q4365" s="264"/>
      <c r="R4365" s="264"/>
      <c r="S4365" s="264"/>
      <c r="T4365" s="26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T4365" s="266" t="s">
        <v>192</v>
      </c>
      <c r="AU4365" s="266" t="s">
        <v>80</v>
      </c>
      <c r="AV4365" s="15" t="s">
        <v>97</v>
      </c>
      <c r="AW4365" s="15" t="s">
        <v>194</v>
      </c>
      <c r="AX4365" s="15" t="s">
        <v>71</v>
      </c>
      <c r="AY4365" s="266" t="s">
        <v>181</v>
      </c>
    </row>
    <row r="4366" s="13" customFormat="1">
      <c r="A4366" s="13"/>
      <c r="B4366" s="234"/>
      <c r="C4366" s="235"/>
      <c r="D4366" s="236" t="s">
        <v>192</v>
      </c>
      <c r="E4366" s="237" t="s">
        <v>19</v>
      </c>
      <c r="F4366" s="238" t="s">
        <v>217</v>
      </c>
      <c r="G4366" s="235"/>
      <c r="H4366" s="237" t="s">
        <v>19</v>
      </c>
      <c r="I4366" s="239"/>
      <c r="J4366" s="235"/>
      <c r="K4366" s="235"/>
      <c r="L4366" s="240"/>
      <c r="M4366" s="241"/>
      <c r="N4366" s="242"/>
      <c r="O4366" s="242"/>
      <c r="P4366" s="242"/>
      <c r="Q4366" s="242"/>
      <c r="R4366" s="242"/>
      <c r="S4366" s="242"/>
      <c r="T4366" s="24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T4366" s="244" t="s">
        <v>192</v>
      </c>
      <c r="AU4366" s="244" t="s">
        <v>80</v>
      </c>
      <c r="AV4366" s="13" t="s">
        <v>78</v>
      </c>
      <c r="AW4366" s="13" t="s">
        <v>194</v>
      </c>
      <c r="AX4366" s="13" t="s">
        <v>71</v>
      </c>
      <c r="AY4366" s="244" t="s">
        <v>181</v>
      </c>
    </row>
    <row r="4367" s="14" customFormat="1">
      <c r="A4367" s="14"/>
      <c r="B4367" s="245"/>
      <c r="C4367" s="246"/>
      <c r="D4367" s="236" t="s">
        <v>192</v>
      </c>
      <c r="E4367" s="247" t="s">
        <v>19</v>
      </c>
      <c r="F4367" s="248" t="s">
        <v>6648</v>
      </c>
      <c r="G4367" s="246"/>
      <c r="H4367" s="249">
        <v>19.200000000000003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192</v>
      </c>
      <c r="AU4367" s="255" t="s">
        <v>80</v>
      </c>
      <c r="AV4367" s="14" t="s">
        <v>80</v>
      </c>
      <c r="AW4367" s="14" t="s">
        <v>194</v>
      </c>
      <c r="AX4367" s="14" t="s">
        <v>71</v>
      </c>
      <c r="AY4367" s="255" t="s">
        <v>181</v>
      </c>
    </row>
    <row r="4368" s="14" customFormat="1">
      <c r="A4368" s="14"/>
      <c r="B4368" s="245"/>
      <c r="C4368" s="246"/>
      <c r="D4368" s="236" t="s">
        <v>192</v>
      </c>
      <c r="E4368" s="247" t="s">
        <v>19</v>
      </c>
      <c r="F4368" s="248" t="s">
        <v>6649</v>
      </c>
      <c r="G4368" s="246"/>
      <c r="H4368" s="249">
        <v>29.751999999999999</v>
      </c>
      <c r="I4368" s="250"/>
      <c r="J4368" s="246"/>
      <c r="K4368" s="246"/>
      <c r="L4368" s="251"/>
      <c r="M4368" s="252"/>
      <c r="N4368" s="253"/>
      <c r="O4368" s="253"/>
      <c r="P4368" s="253"/>
      <c r="Q4368" s="253"/>
      <c r="R4368" s="253"/>
      <c r="S4368" s="253"/>
      <c r="T4368" s="25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55" t="s">
        <v>192</v>
      </c>
      <c r="AU4368" s="255" t="s">
        <v>80</v>
      </c>
      <c r="AV4368" s="14" t="s">
        <v>80</v>
      </c>
      <c r="AW4368" s="14" t="s">
        <v>194</v>
      </c>
      <c r="AX4368" s="14" t="s">
        <v>71</v>
      </c>
      <c r="AY4368" s="255" t="s">
        <v>181</v>
      </c>
    </row>
    <row r="4369" s="14" customFormat="1">
      <c r="A4369" s="14"/>
      <c r="B4369" s="245"/>
      <c r="C4369" s="246"/>
      <c r="D4369" s="236" t="s">
        <v>192</v>
      </c>
      <c r="E4369" s="247" t="s">
        <v>19</v>
      </c>
      <c r="F4369" s="248" t="s">
        <v>6650</v>
      </c>
      <c r="G4369" s="246"/>
      <c r="H4369" s="249">
        <v>27.420000000000009</v>
      </c>
      <c r="I4369" s="250"/>
      <c r="J4369" s="246"/>
      <c r="K4369" s="246"/>
      <c r="L4369" s="251"/>
      <c r="M4369" s="252"/>
      <c r="N4369" s="253"/>
      <c r="O4369" s="253"/>
      <c r="P4369" s="253"/>
      <c r="Q4369" s="253"/>
      <c r="R4369" s="253"/>
      <c r="S4369" s="253"/>
      <c r="T4369" s="25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T4369" s="255" t="s">
        <v>192</v>
      </c>
      <c r="AU4369" s="255" t="s">
        <v>80</v>
      </c>
      <c r="AV4369" s="14" t="s">
        <v>80</v>
      </c>
      <c r="AW4369" s="14" t="s">
        <v>194</v>
      </c>
      <c r="AX4369" s="14" t="s">
        <v>71</v>
      </c>
      <c r="AY4369" s="255" t="s">
        <v>181</v>
      </c>
    </row>
    <row r="4370" s="14" customFormat="1">
      <c r="A4370" s="14"/>
      <c r="B4370" s="245"/>
      <c r="C4370" s="246"/>
      <c r="D4370" s="236" t="s">
        <v>192</v>
      </c>
      <c r="E4370" s="247" t="s">
        <v>19</v>
      </c>
      <c r="F4370" s="248" t="s">
        <v>6651</v>
      </c>
      <c r="G4370" s="246"/>
      <c r="H4370" s="249">
        <v>0.98499999999999999</v>
      </c>
      <c r="I4370" s="250"/>
      <c r="J4370" s="246"/>
      <c r="K4370" s="246"/>
      <c r="L4370" s="251"/>
      <c r="M4370" s="252"/>
      <c r="N4370" s="253"/>
      <c r="O4370" s="253"/>
      <c r="P4370" s="253"/>
      <c r="Q4370" s="253"/>
      <c r="R4370" s="253"/>
      <c r="S4370" s="253"/>
      <c r="T4370" s="25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5" t="s">
        <v>192</v>
      </c>
      <c r="AU4370" s="255" t="s">
        <v>80</v>
      </c>
      <c r="AV4370" s="14" t="s">
        <v>80</v>
      </c>
      <c r="AW4370" s="14" t="s">
        <v>194</v>
      </c>
      <c r="AX4370" s="14" t="s">
        <v>71</v>
      </c>
      <c r="AY4370" s="255" t="s">
        <v>181</v>
      </c>
    </row>
    <row r="4371" s="15" customFormat="1">
      <c r="A4371" s="15"/>
      <c r="B4371" s="256"/>
      <c r="C4371" s="257"/>
      <c r="D4371" s="236" t="s">
        <v>192</v>
      </c>
      <c r="E4371" s="258" t="s">
        <v>19</v>
      </c>
      <c r="F4371" s="259" t="s">
        <v>214</v>
      </c>
      <c r="G4371" s="257"/>
      <c r="H4371" s="260">
        <v>77.357000000000014</v>
      </c>
      <c r="I4371" s="261"/>
      <c r="J4371" s="257"/>
      <c r="K4371" s="257"/>
      <c r="L4371" s="262"/>
      <c r="M4371" s="263"/>
      <c r="N4371" s="264"/>
      <c r="O4371" s="264"/>
      <c r="P4371" s="264"/>
      <c r="Q4371" s="264"/>
      <c r="R4371" s="264"/>
      <c r="S4371" s="264"/>
      <c r="T4371" s="26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T4371" s="266" t="s">
        <v>192</v>
      </c>
      <c r="AU4371" s="266" t="s">
        <v>80</v>
      </c>
      <c r="AV4371" s="15" t="s">
        <v>97</v>
      </c>
      <c r="AW4371" s="15" t="s">
        <v>194</v>
      </c>
      <c r="AX4371" s="15" t="s">
        <v>71</v>
      </c>
      <c r="AY4371" s="266" t="s">
        <v>181</v>
      </c>
    </row>
    <row r="4372" s="16" customFormat="1">
      <c r="A4372" s="16"/>
      <c r="B4372" s="267"/>
      <c r="C4372" s="268"/>
      <c r="D4372" s="236" t="s">
        <v>192</v>
      </c>
      <c r="E4372" s="269" t="s">
        <v>19</v>
      </c>
      <c r="F4372" s="270" t="s">
        <v>220</v>
      </c>
      <c r="G4372" s="268"/>
      <c r="H4372" s="271">
        <v>561.81550000000004</v>
      </c>
      <c r="I4372" s="272"/>
      <c r="J4372" s="268"/>
      <c r="K4372" s="268"/>
      <c r="L4372" s="273"/>
      <c r="M4372" s="274"/>
      <c r="N4372" s="275"/>
      <c r="O4372" s="275"/>
      <c r="P4372" s="275"/>
      <c r="Q4372" s="275"/>
      <c r="R4372" s="275"/>
      <c r="S4372" s="275"/>
      <c r="T4372" s="27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T4372" s="277" t="s">
        <v>192</v>
      </c>
      <c r="AU4372" s="277" t="s">
        <v>80</v>
      </c>
      <c r="AV4372" s="16" t="s">
        <v>188</v>
      </c>
      <c r="AW4372" s="16" t="s">
        <v>194</v>
      </c>
      <c r="AX4372" s="16" t="s">
        <v>78</v>
      </c>
      <c r="AY4372" s="277" t="s">
        <v>181</v>
      </c>
    </row>
    <row r="4373" s="2" customFormat="1" ht="55.5" customHeight="1">
      <c r="A4373" s="41"/>
      <c r="B4373" s="42"/>
      <c r="C4373" s="216" t="s">
        <v>6652</v>
      </c>
      <c r="D4373" s="216" t="s">
        <v>183</v>
      </c>
      <c r="E4373" s="217" t="s">
        <v>6653</v>
      </c>
      <c r="F4373" s="218" t="s">
        <v>6654</v>
      </c>
      <c r="G4373" s="219" t="s">
        <v>256</v>
      </c>
      <c r="H4373" s="220">
        <v>13.549</v>
      </c>
      <c r="I4373" s="221"/>
      <c r="J4373" s="222">
        <f>ROUND(I4373*H4373,2)</f>
        <v>0</v>
      </c>
      <c r="K4373" s="218" t="s">
        <v>187</v>
      </c>
      <c r="L4373" s="47"/>
      <c r="M4373" s="223" t="s">
        <v>19</v>
      </c>
      <c r="N4373" s="224" t="s">
        <v>42</v>
      </c>
      <c r="O4373" s="87"/>
      <c r="P4373" s="225">
        <f>O4373*H4373</f>
        <v>0</v>
      </c>
      <c r="Q4373" s="225">
        <v>0</v>
      </c>
      <c r="R4373" s="225">
        <f>Q4373*H4373</f>
        <v>0</v>
      </c>
      <c r="S4373" s="225">
        <v>0</v>
      </c>
      <c r="T4373" s="226">
        <f>S4373*H4373</f>
        <v>0</v>
      </c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R4373" s="227" t="s">
        <v>308</v>
      </c>
      <c r="AT4373" s="227" t="s">
        <v>183</v>
      </c>
      <c r="AU4373" s="227" t="s">
        <v>80</v>
      </c>
      <c r="AY4373" s="20" t="s">
        <v>181</v>
      </c>
      <c r="BE4373" s="228">
        <f>IF(N4373="základní",J4373,0)</f>
        <v>0</v>
      </c>
      <c r="BF4373" s="228">
        <f>IF(N4373="snížená",J4373,0)</f>
        <v>0</v>
      </c>
      <c r="BG4373" s="228">
        <f>IF(N4373="zákl. přenesená",J4373,0)</f>
        <v>0</v>
      </c>
      <c r="BH4373" s="228">
        <f>IF(N4373="sníž. přenesená",J4373,0)</f>
        <v>0</v>
      </c>
      <c r="BI4373" s="228">
        <f>IF(N4373="nulová",J4373,0)</f>
        <v>0</v>
      </c>
      <c r="BJ4373" s="20" t="s">
        <v>78</v>
      </c>
      <c r="BK4373" s="228">
        <f>ROUND(I4373*H4373,2)</f>
        <v>0</v>
      </c>
      <c r="BL4373" s="20" t="s">
        <v>308</v>
      </c>
      <c r="BM4373" s="227" t="s">
        <v>6655</v>
      </c>
    </row>
    <row r="4374" s="2" customFormat="1">
      <c r="A4374" s="41"/>
      <c r="B4374" s="42"/>
      <c r="C4374" s="43"/>
      <c r="D4374" s="229" t="s">
        <v>190</v>
      </c>
      <c r="E4374" s="43"/>
      <c r="F4374" s="230" t="s">
        <v>6656</v>
      </c>
      <c r="G4374" s="43"/>
      <c r="H4374" s="43"/>
      <c r="I4374" s="231"/>
      <c r="J4374" s="43"/>
      <c r="K4374" s="43"/>
      <c r="L4374" s="47"/>
      <c r="M4374" s="232"/>
      <c r="N4374" s="233"/>
      <c r="O4374" s="87"/>
      <c r="P4374" s="87"/>
      <c r="Q4374" s="87"/>
      <c r="R4374" s="87"/>
      <c r="S4374" s="87"/>
      <c r="T4374" s="88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T4374" s="20" t="s">
        <v>190</v>
      </c>
      <c r="AU4374" s="20" t="s">
        <v>80</v>
      </c>
    </row>
    <row r="4375" s="12" customFormat="1" ht="22.8" customHeight="1">
      <c r="A4375" s="12"/>
      <c r="B4375" s="200"/>
      <c r="C4375" s="201"/>
      <c r="D4375" s="202" t="s">
        <v>70</v>
      </c>
      <c r="E4375" s="214" t="s">
        <v>5224</v>
      </c>
      <c r="F4375" s="214" t="s">
        <v>6657</v>
      </c>
      <c r="G4375" s="201"/>
      <c r="H4375" s="201"/>
      <c r="I4375" s="204"/>
      <c r="J4375" s="215">
        <f>BK4375</f>
        <v>0</v>
      </c>
      <c r="K4375" s="201"/>
      <c r="L4375" s="206"/>
      <c r="M4375" s="207"/>
      <c r="N4375" s="208"/>
      <c r="O4375" s="208"/>
      <c r="P4375" s="209">
        <f>SUM(P4376:P4496)</f>
        <v>0</v>
      </c>
      <c r="Q4375" s="208"/>
      <c r="R4375" s="209">
        <f>SUM(R4376:R4496)</f>
        <v>0.70893811999999989</v>
      </c>
      <c r="S4375" s="208"/>
      <c r="T4375" s="210">
        <f>SUM(T4376:T4496)</f>
        <v>0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R4375" s="211" t="s">
        <v>80</v>
      </c>
      <c r="AT4375" s="212" t="s">
        <v>70</v>
      </c>
      <c r="AU4375" s="212" t="s">
        <v>78</v>
      </c>
      <c r="AY4375" s="211" t="s">
        <v>181</v>
      </c>
      <c r="BK4375" s="213">
        <f>SUM(BK4376:BK4496)</f>
        <v>0</v>
      </c>
    </row>
    <row r="4376" s="2" customFormat="1" ht="37.8" customHeight="1">
      <c r="A4376" s="41"/>
      <c r="B4376" s="42"/>
      <c r="C4376" s="216" t="s">
        <v>6658</v>
      </c>
      <c r="D4376" s="216" t="s">
        <v>183</v>
      </c>
      <c r="E4376" s="217" t="s">
        <v>6659</v>
      </c>
      <c r="F4376" s="218" t="s">
        <v>6660</v>
      </c>
      <c r="G4376" s="219" t="s">
        <v>283</v>
      </c>
      <c r="H4376" s="220">
        <v>4.1699999999999999</v>
      </c>
      <c r="I4376" s="221"/>
      <c r="J4376" s="222">
        <f>ROUND(I4376*H4376,2)</f>
        <v>0</v>
      </c>
      <c r="K4376" s="218" t="s">
        <v>187</v>
      </c>
      <c r="L4376" s="47"/>
      <c r="M4376" s="223" t="s">
        <v>19</v>
      </c>
      <c r="N4376" s="224" t="s">
        <v>42</v>
      </c>
      <c r="O4376" s="87"/>
      <c r="P4376" s="225">
        <f>O4376*H4376</f>
        <v>0</v>
      </c>
      <c r="Q4376" s="225">
        <v>2.0000000000000002E-05</v>
      </c>
      <c r="R4376" s="225">
        <f>Q4376*H4376</f>
        <v>8.3400000000000008E-05</v>
      </c>
      <c r="S4376" s="225">
        <v>0</v>
      </c>
      <c r="T4376" s="226">
        <f>S4376*H4376</f>
        <v>0</v>
      </c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R4376" s="227" t="s">
        <v>308</v>
      </c>
      <c r="AT4376" s="227" t="s">
        <v>183</v>
      </c>
      <c r="AU4376" s="227" t="s">
        <v>80</v>
      </c>
      <c r="AY4376" s="20" t="s">
        <v>181</v>
      </c>
      <c r="BE4376" s="228">
        <f>IF(N4376="základní",J4376,0)</f>
        <v>0</v>
      </c>
      <c r="BF4376" s="228">
        <f>IF(N4376="snížená",J4376,0)</f>
        <v>0</v>
      </c>
      <c r="BG4376" s="228">
        <f>IF(N4376="zákl. přenesená",J4376,0)</f>
        <v>0</v>
      </c>
      <c r="BH4376" s="228">
        <f>IF(N4376="sníž. přenesená",J4376,0)</f>
        <v>0</v>
      </c>
      <c r="BI4376" s="228">
        <f>IF(N4376="nulová",J4376,0)</f>
        <v>0</v>
      </c>
      <c r="BJ4376" s="20" t="s">
        <v>78</v>
      </c>
      <c r="BK4376" s="228">
        <f>ROUND(I4376*H4376,2)</f>
        <v>0</v>
      </c>
      <c r="BL4376" s="20" t="s">
        <v>308</v>
      </c>
      <c r="BM4376" s="227" t="s">
        <v>6661</v>
      </c>
    </row>
    <row r="4377" s="2" customFormat="1">
      <c r="A4377" s="41"/>
      <c r="B4377" s="42"/>
      <c r="C4377" s="43"/>
      <c r="D4377" s="229" t="s">
        <v>190</v>
      </c>
      <c r="E4377" s="43"/>
      <c r="F4377" s="230" t="s">
        <v>6662</v>
      </c>
      <c r="G4377" s="43"/>
      <c r="H4377" s="43"/>
      <c r="I4377" s="231"/>
      <c r="J4377" s="43"/>
      <c r="K4377" s="43"/>
      <c r="L4377" s="47"/>
      <c r="M4377" s="232"/>
      <c r="N4377" s="233"/>
      <c r="O4377" s="87"/>
      <c r="P4377" s="87"/>
      <c r="Q4377" s="87"/>
      <c r="R4377" s="87"/>
      <c r="S4377" s="87"/>
      <c r="T4377" s="88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T4377" s="20" t="s">
        <v>190</v>
      </c>
      <c r="AU4377" s="20" t="s">
        <v>80</v>
      </c>
    </row>
    <row r="4378" s="14" customFormat="1">
      <c r="A4378" s="14"/>
      <c r="B4378" s="245"/>
      <c r="C4378" s="246"/>
      <c r="D4378" s="236" t="s">
        <v>192</v>
      </c>
      <c r="E4378" s="247" t="s">
        <v>19</v>
      </c>
      <c r="F4378" s="248" t="s">
        <v>6663</v>
      </c>
      <c r="G4378" s="246"/>
      <c r="H4378" s="249">
        <v>4.1699999999999999</v>
      </c>
      <c r="I4378" s="250"/>
      <c r="J4378" s="246"/>
      <c r="K4378" s="246"/>
      <c r="L4378" s="251"/>
      <c r="M4378" s="252"/>
      <c r="N4378" s="253"/>
      <c r="O4378" s="253"/>
      <c r="P4378" s="253"/>
      <c r="Q4378" s="253"/>
      <c r="R4378" s="253"/>
      <c r="S4378" s="253"/>
      <c r="T4378" s="25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5" t="s">
        <v>192</v>
      </c>
      <c r="AU4378" s="255" t="s">
        <v>80</v>
      </c>
      <c r="AV4378" s="14" t="s">
        <v>80</v>
      </c>
      <c r="AW4378" s="14" t="s">
        <v>194</v>
      </c>
      <c r="AX4378" s="14" t="s">
        <v>71</v>
      </c>
      <c r="AY4378" s="255" t="s">
        <v>181</v>
      </c>
    </row>
    <row r="4379" s="2" customFormat="1" ht="24.15" customHeight="1">
      <c r="A4379" s="41"/>
      <c r="B4379" s="42"/>
      <c r="C4379" s="216" t="s">
        <v>6664</v>
      </c>
      <c r="D4379" s="216" t="s">
        <v>183</v>
      </c>
      <c r="E4379" s="217" t="s">
        <v>6665</v>
      </c>
      <c r="F4379" s="218" t="s">
        <v>6666</v>
      </c>
      <c r="G4379" s="219" t="s">
        <v>283</v>
      </c>
      <c r="H4379" s="220">
        <v>4.1699999999999999</v>
      </c>
      <c r="I4379" s="221"/>
      <c r="J4379" s="222">
        <f>ROUND(I4379*H4379,2)</f>
        <v>0</v>
      </c>
      <c r="K4379" s="218" t="s">
        <v>187</v>
      </c>
      <c r="L4379" s="47"/>
      <c r="M4379" s="223" t="s">
        <v>19</v>
      </c>
      <c r="N4379" s="224" t="s">
        <v>42</v>
      </c>
      <c r="O4379" s="87"/>
      <c r="P4379" s="225">
        <f>O4379*H4379</f>
        <v>0</v>
      </c>
      <c r="Q4379" s="225">
        <v>2.0000000000000002E-05</v>
      </c>
      <c r="R4379" s="225">
        <f>Q4379*H4379</f>
        <v>8.3400000000000008E-05</v>
      </c>
      <c r="S4379" s="225">
        <v>0</v>
      </c>
      <c r="T4379" s="226">
        <f>S4379*H4379</f>
        <v>0</v>
      </c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R4379" s="227" t="s">
        <v>308</v>
      </c>
      <c r="AT4379" s="227" t="s">
        <v>183</v>
      </c>
      <c r="AU4379" s="227" t="s">
        <v>80</v>
      </c>
      <c r="AY4379" s="20" t="s">
        <v>181</v>
      </c>
      <c r="BE4379" s="228">
        <f>IF(N4379="základní",J4379,0)</f>
        <v>0</v>
      </c>
      <c r="BF4379" s="228">
        <f>IF(N4379="snížená",J4379,0)</f>
        <v>0</v>
      </c>
      <c r="BG4379" s="228">
        <f>IF(N4379="zákl. přenesená",J4379,0)</f>
        <v>0</v>
      </c>
      <c r="BH4379" s="228">
        <f>IF(N4379="sníž. přenesená",J4379,0)</f>
        <v>0</v>
      </c>
      <c r="BI4379" s="228">
        <f>IF(N4379="nulová",J4379,0)</f>
        <v>0</v>
      </c>
      <c r="BJ4379" s="20" t="s">
        <v>78</v>
      </c>
      <c r="BK4379" s="228">
        <f>ROUND(I4379*H4379,2)</f>
        <v>0</v>
      </c>
      <c r="BL4379" s="20" t="s">
        <v>308</v>
      </c>
      <c r="BM4379" s="227" t="s">
        <v>6667</v>
      </c>
    </row>
    <row r="4380" s="2" customFormat="1">
      <c r="A4380" s="41"/>
      <c r="B4380" s="42"/>
      <c r="C4380" s="43"/>
      <c r="D4380" s="229" t="s">
        <v>190</v>
      </c>
      <c r="E4380" s="43"/>
      <c r="F4380" s="230" t="s">
        <v>6668</v>
      </c>
      <c r="G4380" s="43"/>
      <c r="H4380" s="43"/>
      <c r="I4380" s="231"/>
      <c r="J4380" s="43"/>
      <c r="K4380" s="43"/>
      <c r="L4380" s="47"/>
      <c r="M4380" s="232"/>
      <c r="N4380" s="233"/>
      <c r="O4380" s="87"/>
      <c r="P4380" s="87"/>
      <c r="Q4380" s="87"/>
      <c r="R4380" s="87"/>
      <c r="S4380" s="87"/>
      <c r="T4380" s="88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T4380" s="20" t="s">
        <v>190</v>
      </c>
      <c r="AU4380" s="20" t="s">
        <v>80</v>
      </c>
    </row>
    <row r="4381" s="14" customFormat="1">
      <c r="A4381" s="14"/>
      <c r="B4381" s="245"/>
      <c r="C4381" s="246"/>
      <c r="D4381" s="236" t="s">
        <v>192</v>
      </c>
      <c r="E4381" s="247" t="s">
        <v>19</v>
      </c>
      <c r="F4381" s="248" t="s">
        <v>6663</v>
      </c>
      <c r="G4381" s="246"/>
      <c r="H4381" s="249">
        <v>4.1699999999999999</v>
      </c>
      <c r="I4381" s="250"/>
      <c r="J4381" s="246"/>
      <c r="K4381" s="246"/>
      <c r="L4381" s="251"/>
      <c r="M4381" s="252"/>
      <c r="N4381" s="253"/>
      <c r="O4381" s="253"/>
      <c r="P4381" s="253"/>
      <c r="Q4381" s="253"/>
      <c r="R4381" s="253"/>
      <c r="S4381" s="253"/>
      <c r="T4381" s="25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55" t="s">
        <v>192</v>
      </c>
      <c r="AU4381" s="255" t="s">
        <v>80</v>
      </c>
      <c r="AV4381" s="14" t="s">
        <v>80</v>
      </c>
      <c r="AW4381" s="14" t="s">
        <v>194</v>
      </c>
      <c r="AX4381" s="14" t="s">
        <v>71</v>
      </c>
      <c r="AY4381" s="255" t="s">
        <v>181</v>
      </c>
    </row>
    <row r="4382" s="2" customFormat="1" ht="37.8" customHeight="1">
      <c r="A4382" s="41"/>
      <c r="B4382" s="42"/>
      <c r="C4382" s="216" t="s">
        <v>6669</v>
      </c>
      <c r="D4382" s="216" t="s">
        <v>183</v>
      </c>
      <c r="E4382" s="217" t="s">
        <v>6670</v>
      </c>
      <c r="F4382" s="218" t="s">
        <v>6671</v>
      </c>
      <c r="G4382" s="219" t="s">
        <v>283</v>
      </c>
      <c r="H4382" s="220">
        <v>4.1699999999999999</v>
      </c>
      <c r="I4382" s="221"/>
      <c r="J4382" s="222">
        <f>ROUND(I4382*H4382,2)</f>
        <v>0</v>
      </c>
      <c r="K4382" s="218" t="s">
        <v>187</v>
      </c>
      <c r="L4382" s="47"/>
      <c r="M4382" s="223" t="s">
        <v>19</v>
      </c>
      <c r="N4382" s="224" t="s">
        <v>42</v>
      </c>
      <c r="O4382" s="87"/>
      <c r="P4382" s="225">
        <f>O4382*H4382</f>
        <v>0</v>
      </c>
      <c r="Q4382" s="225">
        <v>0.00021000000000000001</v>
      </c>
      <c r="R4382" s="225">
        <f>Q4382*H4382</f>
        <v>0.00087569999999999998</v>
      </c>
      <c r="S4382" s="225">
        <v>0</v>
      </c>
      <c r="T4382" s="226">
        <f>S4382*H4382</f>
        <v>0</v>
      </c>
      <c r="U4382" s="41"/>
      <c r="V4382" s="41"/>
      <c r="W4382" s="41"/>
      <c r="X4382" s="41"/>
      <c r="Y4382" s="41"/>
      <c r="Z4382" s="41"/>
      <c r="AA4382" s="41"/>
      <c r="AB4382" s="41"/>
      <c r="AC4382" s="41"/>
      <c r="AD4382" s="41"/>
      <c r="AE4382" s="41"/>
      <c r="AR4382" s="227" t="s">
        <v>308</v>
      </c>
      <c r="AT4382" s="227" t="s">
        <v>183</v>
      </c>
      <c r="AU4382" s="227" t="s">
        <v>80</v>
      </c>
      <c r="AY4382" s="20" t="s">
        <v>181</v>
      </c>
      <c r="BE4382" s="228">
        <f>IF(N4382="základní",J4382,0)</f>
        <v>0</v>
      </c>
      <c r="BF4382" s="228">
        <f>IF(N4382="snížená",J4382,0)</f>
        <v>0</v>
      </c>
      <c r="BG4382" s="228">
        <f>IF(N4382="zákl. přenesená",J4382,0)</f>
        <v>0</v>
      </c>
      <c r="BH4382" s="228">
        <f>IF(N4382="sníž. přenesená",J4382,0)</f>
        <v>0</v>
      </c>
      <c r="BI4382" s="228">
        <f>IF(N4382="nulová",J4382,0)</f>
        <v>0</v>
      </c>
      <c r="BJ4382" s="20" t="s">
        <v>78</v>
      </c>
      <c r="BK4382" s="228">
        <f>ROUND(I4382*H4382,2)</f>
        <v>0</v>
      </c>
      <c r="BL4382" s="20" t="s">
        <v>308</v>
      </c>
      <c r="BM4382" s="227" t="s">
        <v>6672</v>
      </c>
    </row>
    <row r="4383" s="2" customFormat="1">
      <c r="A4383" s="41"/>
      <c r="B4383" s="42"/>
      <c r="C4383" s="43"/>
      <c r="D4383" s="229" t="s">
        <v>190</v>
      </c>
      <c r="E4383" s="43"/>
      <c r="F4383" s="230" t="s">
        <v>6673</v>
      </c>
      <c r="G4383" s="43"/>
      <c r="H4383" s="43"/>
      <c r="I4383" s="231"/>
      <c r="J4383" s="43"/>
      <c r="K4383" s="43"/>
      <c r="L4383" s="47"/>
      <c r="M4383" s="232"/>
      <c r="N4383" s="233"/>
      <c r="O4383" s="87"/>
      <c r="P4383" s="87"/>
      <c r="Q4383" s="87"/>
      <c r="R4383" s="87"/>
      <c r="S4383" s="87"/>
      <c r="T4383" s="88"/>
      <c r="U4383" s="41"/>
      <c r="V4383" s="41"/>
      <c r="W4383" s="41"/>
      <c r="X4383" s="41"/>
      <c r="Y4383" s="41"/>
      <c r="Z4383" s="41"/>
      <c r="AA4383" s="41"/>
      <c r="AB4383" s="41"/>
      <c r="AC4383" s="41"/>
      <c r="AD4383" s="41"/>
      <c r="AE4383" s="41"/>
      <c r="AT4383" s="20" t="s">
        <v>190</v>
      </c>
      <c r="AU4383" s="20" t="s">
        <v>80</v>
      </c>
    </row>
    <row r="4384" s="14" customFormat="1">
      <c r="A4384" s="14"/>
      <c r="B4384" s="245"/>
      <c r="C4384" s="246"/>
      <c r="D4384" s="236" t="s">
        <v>192</v>
      </c>
      <c r="E4384" s="247" t="s">
        <v>19</v>
      </c>
      <c r="F4384" s="248" t="s">
        <v>6663</v>
      </c>
      <c r="G4384" s="246"/>
      <c r="H4384" s="249">
        <v>4.1699999999999999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192</v>
      </c>
      <c r="AU4384" s="255" t="s">
        <v>80</v>
      </c>
      <c r="AV4384" s="14" t="s">
        <v>80</v>
      </c>
      <c r="AW4384" s="14" t="s">
        <v>194</v>
      </c>
      <c r="AX4384" s="14" t="s">
        <v>71</v>
      </c>
      <c r="AY4384" s="255" t="s">
        <v>181</v>
      </c>
    </row>
    <row r="4385" s="2" customFormat="1" ht="24.15" customHeight="1">
      <c r="A4385" s="41"/>
      <c r="B4385" s="42"/>
      <c r="C4385" s="216" t="s">
        <v>6674</v>
      </c>
      <c r="D4385" s="216" t="s">
        <v>183</v>
      </c>
      <c r="E4385" s="217" t="s">
        <v>6675</v>
      </c>
      <c r="F4385" s="218" t="s">
        <v>6676</v>
      </c>
      <c r="G4385" s="219" t="s">
        <v>283</v>
      </c>
      <c r="H4385" s="220">
        <v>4.1699999999999999</v>
      </c>
      <c r="I4385" s="221"/>
      <c r="J4385" s="222">
        <f>ROUND(I4385*H4385,2)</f>
        <v>0</v>
      </c>
      <c r="K4385" s="218" t="s">
        <v>187</v>
      </c>
      <c r="L4385" s="47"/>
      <c r="M4385" s="223" t="s">
        <v>19</v>
      </c>
      <c r="N4385" s="224" t="s">
        <v>42</v>
      </c>
      <c r="O4385" s="87"/>
      <c r="P4385" s="225">
        <f>O4385*H4385</f>
        <v>0</v>
      </c>
      <c r="Q4385" s="225">
        <v>0.00013999999999999999</v>
      </c>
      <c r="R4385" s="225">
        <f>Q4385*H4385</f>
        <v>0.00058379999999999999</v>
      </c>
      <c r="S4385" s="225">
        <v>0</v>
      </c>
      <c r="T4385" s="226">
        <f>S4385*H4385</f>
        <v>0</v>
      </c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R4385" s="227" t="s">
        <v>308</v>
      </c>
      <c r="AT4385" s="227" t="s">
        <v>183</v>
      </c>
      <c r="AU4385" s="227" t="s">
        <v>80</v>
      </c>
      <c r="AY4385" s="20" t="s">
        <v>181</v>
      </c>
      <c r="BE4385" s="228">
        <f>IF(N4385="základní",J4385,0)</f>
        <v>0</v>
      </c>
      <c r="BF4385" s="228">
        <f>IF(N4385="snížená",J4385,0)</f>
        <v>0</v>
      </c>
      <c r="BG4385" s="228">
        <f>IF(N4385="zákl. přenesená",J4385,0)</f>
        <v>0</v>
      </c>
      <c r="BH4385" s="228">
        <f>IF(N4385="sníž. přenesená",J4385,0)</f>
        <v>0</v>
      </c>
      <c r="BI4385" s="228">
        <f>IF(N4385="nulová",J4385,0)</f>
        <v>0</v>
      </c>
      <c r="BJ4385" s="20" t="s">
        <v>78</v>
      </c>
      <c r="BK4385" s="228">
        <f>ROUND(I4385*H4385,2)</f>
        <v>0</v>
      </c>
      <c r="BL4385" s="20" t="s">
        <v>308</v>
      </c>
      <c r="BM4385" s="227" t="s">
        <v>6677</v>
      </c>
    </row>
    <row r="4386" s="2" customFormat="1">
      <c r="A4386" s="41"/>
      <c r="B4386" s="42"/>
      <c r="C4386" s="43"/>
      <c r="D4386" s="229" t="s">
        <v>190</v>
      </c>
      <c r="E4386" s="43"/>
      <c r="F4386" s="230" t="s">
        <v>6678</v>
      </c>
      <c r="G4386" s="43"/>
      <c r="H4386" s="43"/>
      <c r="I4386" s="231"/>
      <c r="J4386" s="43"/>
      <c r="K4386" s="43"/>
      <c r="L4386" s="47"/>
      <c r="M4386" s="232"/>
      <c r="N4386" s="233"/>
      <c r="O4386" s="87"/>
      <c r="P4386" s="87"/>
      <c r="Q4386" s="87"/>
      <c r="R4386" s="87"/>
      <c r="S4386" s="87"/>
      <c r="T4386" s="88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T4386" s="20" t="s">
        <v>190</v>
      </c>
      <c r="AU4386" s="20" t="s">
        <v>80</v>
      </c>
    </row>
    <row r="4387" s="14" customFormat="1">
      <c r="A4387" s="14"/>
      <c r="B4387" s="245"/>
      <c r="C4387" s="246"/>
      <c r="D4387" s="236" t="s">
        <v>192</v>
      </c>
      <c r="E4387" s="247" t="s">
        <v>19</v>
      </c>
      <c r="F4387" s="248" t="s">
        <v>6663</v>
      </c>
      <c r="G4387" s="246"/>
      <c r="H4387" s="249">
        <v>4.1699999999999999</v>
      </c>
      <c r="I4387" s="250"/>
      <c r="J4387" s="246"/>
      <c r="K4387" s="246"/>
      <c r="L4387" s="251"/>
      <c r="M4387" s="252"/>
      <c r="N4387" s="253"/>
      <c r="O4387" s="253"/>
      <c r="P4387" s="253"/>
      <c r="Q4387" s="253"/>
      <c r="R4387" s="253"/>
      <c r="S4387" s="253"/>
      <c r="T4387" s="25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5" t="s">
        <v>192</v>
      </c>
      <c r="AU4387" s="255" t="s">
        <v>80</v>
      </c>
      <c r="AV4387" s="14" t="s">
        <v>80</v>
      </c>
      <c r="AW4387" s="14" t="s">
        <v>194</v>
      </c>
      <c r="AX4387" s="14" t="s">
        <v>71</v>
      </c>
      <c r="AY4387" s="255" t="s">
        <v>181</v>
      </c>
    </row>
    <row r="4388" s="2" customFormat="1" ht="24.15" customHeight="1">
      <c r="A4388" s="41"/>
      <c r="B4388" s="42"/>
      <c r="C4388" s="216" t="s">
        <v>6679</v>
      </c>
      <c r="D4388" s="216" t="s">
        <v>183</v>
      </c>
      <c r="E4388" s="217" t="s">
        <v>6680</v>
      </c>
      <c r="F4388" s="218" t="s">
        <v>6681</v>
      </c>
      <c r="G4388" s="219" t="s">
        <v>283</v>
      </c>
      <c r="H4388" s="220">
        <v>8.3399999999999999</v>
      </c>
      <c r="I4388" s="221"/>
      <c r="J4388" s="222">
        <f>ROUND(I4388*H4388,2)</f>
        <v>0</v>
      </c>
      <c r="K4388" s="218" t="s">
        <v>187</v>
      </c>
      <c r="L4388" s="47"/>
      <c r="M4388" s="223" t="s">
        <v>19</v>
      </c>
      <c r="N4388" s="224" t="s">
        <v>42</v>
      </c>
      <c r="O4388" s="87"/>
      <c r="P4388" s="225">
        <f>O4388*H4388</f>
        <v>0</v>
      </c>
      <c r="Q4388" s="225">
        <v>0.00013999999999999999</v>
      </c>
      <c r="R4388" s="225">
        <f>Q4388*H4388</f>
        <v>0.0011676</v>
      </c>
      <c r="S4388" s="225">
        <v>0</v>
      </c>
      <c r="T4388" s="226">
        <f>S4388*H4388</f>
        <v>0</v>
      </c>
      <c r="U4388" s="41"/>
      <c r="V4388" s="41"/>
      <c r="W4388" s="41"/>
      <c r="X4388" s="41"/>
      <c r="Y4388" s="41"/>
      <c r="Z4388" s="41"/>
      <c r="AA4388" s="41"/>
      <c r="AB4388" s="41"/>
      <c r="AC4388" s="41"/>
      <c r="AD4388" s="41"/>
      <c r="AE4388" s="41"/>
      <c r="AR4388" s="227" t="s">
        <v>308</v>
      </c>
      <c r="AT4388" s="227" t="s">
        <v>183</v>
      </c>
      <c r="AU4388" s="227" t="s">
        <v>80</v>
      </c>
      <c r="AY4388" s="20" t="s">
        <v>181</v>
      </c>
      <c r="BE4388" s="228">
        <f>IF(N4388="základní",J4388,0)</f>
        <v>0</v>
      </c>
      <c r="BF4388" s="228">
        <f>IF(N4388="snížená",J4388,0)</f>
        <v>0</v>
      </c>
      <c r="BG4388" s="228">
        <f>IF(N4388="zákl. přenesená",J4388,0)</f>
        <v>0</v>
      </c>
      <c r="BH4388" s="228">
        <f>IF(N4388="sníž. přenesená",J4388,0)</f>
        <v>0</v>
      </c>
      <c r="BI4388" s="228">
        <f>IF(N4388="nulová",J4388,0)</f>
        <v>0</v>
      </c>
      <c r="BJ4388" s="20" t="s">
        <v>78</v>
      </c>
      <c r="BK4388" s="228">
        <f>ROUND(I4388*H4388,2)</f>
        <v>0</v>
      </c>
      <c r="BL4388" s="20" t="s">
        <v>308</v>
      </c>
      <c r="BM4388" s="227" t="s">
        <v>6682</v>
      </c>
    </row>
    <row r="4389" s="2" customFormat="1">
      <c r="A4389" s="41"/>
      <c r="B4389" s="42"/>
      <c r="C4389" s="43"/>
      <c r="D4389" s="229" t="s">
        <v>190</v>
      </c>
      <c r="E4389" s="43"/>
      <c r="F4389" s="230" t="s">
        <v>6683</v>
      </c>
      <c r="G4389" s="43"/>
      <c r="H4389" s="43"/>
      <c r="I4389" s="231"/>
      <c r="J4389" s="43"/>
      <c r="K4389" s="43"/>
      <c r="L4389" s="47"/>
      <c r="M4389" s="232"/>
      <c r="N4389" s="233"/>
      <c r="O4389" s="87"/>
      <c r="P4389" s="87"/>
      <c r="Q4389" s="87"/>
      <c r="R4389" s="87"/>
      <c r="S4389" s="87"/>
      <c r="T4389" s="88"/>
      <c r="U4389" s="41"/>
      <c r="V4389" s="41"/>
      <c r="W4389" s="41"/>
      <c r="X4389" s="41"/>
      <c r="Y4389" s="41"/>
      <c r="Z4389" s="41"/>
      <c r="AA4389" s="41"/>
      <c r="AB4389" s="41"/>
      <c r="AC4389" s="41"/>
      <c r="AD4389" s="41"/>
      <c r="AE4389" s="41"/>
      <c r="AT4389" s="20" t="s">
        <v>190</v>
      </c>
      <c r="AU4389" s="20" t="s">
        <v>80</v>
      </c>
    </row>
    <row r="4390" s="14" customFormat="1">
      <c r="A4390" s="14"/>
      <c r="B4390" s="245"/>
      <c r="C4390" s="246"/>
      <c r="D4390" s="236" t="s">
        <v>192</v>
      </c>
      <c r="E4390" s="247" t="s">
        <v>19</v>
      </c>
      <c r="F4390" s="248" t="s">
        <v>6684</v>
      </c>
      <c r="G4390" s="246"/>
      <c r="H4390" s="249">
        <v>8.3399999999999999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192</v>
      </c>
      <c r="AU4390" s="255" t="s">
        <v>80</v>
      </c>
      <c r="AV4390" s="14" t="s">
        <v>80</v>
      </c>
      <c r="AW4390" s="14" t="s">
        <v>194</v>
      </c>
      <c r="AX4390" s="14" t="s">
        <v>71</v>
      </c>
      <c r="AY4390" s="255" t="s">
        <v>181</v>
      </c>
    </row>
    <row r="4391" s="2" customFormat="1" ht="24.15" customHeight="1">
      <c r="A4391" s="41"/>
      <c r="B4391" s="42"/>
      <c r="C4391" s="216" t="s">
        <v>6685</v>
      </c>
      <c r="D4391" s="216" t="s">
        <v>183</v>
      </c>
      <c r="E4391" s="217" t="s">
        <v>6686</v>
      </c>
      <c r="F4391" s="218" t="s">
        <v>6687</v>
      </c>
      <c r="G4391" s="219" t="s">
        <v>283</v>
      </c>
      <c r="H4391" s="220">
        <v>25.902000000000001</v>
      </c>
      <c r="I4391" s="221"/>
      <c r="J4391" s="222">
        <f>ROUND(I4391*H4391,2)</f>
        <v>0</v>
      </c>
      <c r="K4391" s="218" t="s">
        <v>187</v>
      </c>
      <c r="L4391" s="47"/>
      <c r="M4391" s="223" t="s">
        <v>19</v>
      </c>
      <c r="N4391" s="224" t="s">
        <v>42</v>
      </c>
      <c r="O4391" s="87"/>
      <c r="P4391" s="225">
        <f>O4391*H4391</f>
        <v>0</v>
      </c>
      <c r="Q4391" s="225">
        <v>0</v>
      </c>
      <c r="R4391" s="225">
        <f>Q4391*H4391</f>
        <v>0</v>
      </c>
      <c r="S4391" s="225">
        <v>0</v>
      </c>
      <c r="T4391" s="226">
        <f>S4391*H4391</f>
        <v>0</v>
      </c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R4391" s="227" t="s">
        <v>308</v>
      </c>
      <c r="AT4391" s="227" t="s">
        <v>183</v>
      </c>
      <c r="AU4391" s="227" t="s">
        <v>80</v>
      </c>
      <c r="AY4391" s="20" t="s">
        <v>181</v>
      </c>
      <c r="BE4391" s="228">
        <f>IF(N4391="základní",J4391,0)</f>
        <v>0</v>
      </c>
      <c r="BF4391" s="228">
        <f>IF(N4391="snížená",J4391,0)</f>
        <v>0</v>
      </c>
      <c r="BG4391" s="228">
        <f>IF(N4391="zákl. přenesená",J4391,0)</f>
        <v>0</v>
      </c>
      <c r="BH4391" s="228">
        <f>IF(N4391="sníž. přenesená",J4391,0)</f>
        <v>0</v>
      </c>
      <c r="BI4391" s="228">
        <f>IF(N4391="nulová",J4391,0)</f>
        <v>0</v>
      </c>
      <c r="BJ4391" s="20" t="s">
        <v>78</v>
      </c>
      <c r="BK4391" s="228">
        <f>ROUND(I4391*H4391,2)</f>
        <v>0</v>
      </c>
      <c r="BL4391" s="20" t="s">
        <v>308</v>
      </c>
      <c r="BM4391" s="227" t="s">
        <v>6688</v>
      </c>
    </row>
    <row r="4392" s="2" customFormat="1">
      <c r="A4392" s="41"/>
      <c r="B4392" s="42"/>
      <c r="C4392" s="43"/>
      <c r="D4392" s="229" t="s">
        <v>190</v>
      </c>
      <c r="E4392" s="43"/>
      <c r="F4392" s="230" t="s">
        <v>6689</v>
      </c>
      <c r="G4392" s="43"/>
      <c r="H4392" s="43"/>
      <c r="I4392" s="231"/>
      <c r="J4392" s="43"/>
      <c r="K4392" s="43"/>
      <c r="L4392" s="47"/>
      <c r="M4392" s="232"/>
      <c r="N4392" s="233"/>
      <c r="O4392" s="87"/>
      <c r="P4392" s="87"/>
      <c r="Q4392" s="87"/>
      <c r="R4392" s="87"/>
      <c r="S4392" s="87"/>
      <c r="T4392" s="88"/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T4392" s="20" t="s">
        <v>190</v>
      </c>
      <c r="AU4392" s="20" t="s">
        <v>80</v>
      </c>
    </row>
    <row r="4393" s="14" customFormat="1">
      <c r="A4393" s="14"/>
      <c r="B4393" s="245"/>
      <c r="C4393" s="246"/>
      <c r="D4393" s="236" t="s">
        <v>192</v>
      </c>
      <c r="E4393" s="247" t="s">
        <v>19</v>
      </c>
      <c r="F4393" s="248" t="s">
        <v>6690</v>
      </c>
      <c r="G4393" s="246"/>
      <c r="H4393" s="249">
        <v>6.71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192</v>
      </c>
      <c r="AU4393" s="255" t="s">
        <v>80</v>
      </c>
      <c r="AV4393" s="14" t="s">
        <v>80</v>
      </c>
      <c r="AW4393" s="14" t="s">
        <v>194</v>
      </c>
      <c r="AX4393" s="14" t="s">
        <v>71</v>
      </c>
      <c r="AY4393" s="255" t="s">
        <v>181</v>
      </c>
    </row>
    <row r="4394" s="14" customFormat="1">
      <c r="A4394" s="14"/>
      <c r="B4394" s="245"/>
      <c r="C4394" s="246"/>
      <c r="D4394" s="236" t="s">
        <v>192</v>
      </c>
      <c r="E4394" s="247" t="s">
        <v>19</v>
      </c>
      <c r="F4394" s="248" t="s">
        <v>6691</v>
      </c>
      <c r="G4394" s="246"/>
      <c r="H4394" s="249">
        <v>4.620000000000001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192</v>
      </c>
      <c r="AU4394" s="255" t="s">
        <v>80</v>
      </c>
      <c r="AV4394" s="14" t="s">
        <v>80</v>
      </c>
      <c r="AW4394" s="14" t="s">
        <v>194</v>
      </c>
      <c r="AX4394" s="14" t="s">
        <v>71</v>
      </c>
      <c r="AY4394" s="255" t="s">
        <v>181</v>
      </c>
    </row>
    <row r="4395" s="14" customFormat="1">
      <c r="A4395" s="14"/>
      <c r="B4395" s="245"/>
      <c r="C4395" s="246"/>
      <c r="D4395" s="236" t="s">
        <v>192</v>
      </c>
      <c r="E4395" s="247" t="s">
        <v>19</v>
      </c>
      <c r="F4395" s="248" t="s">
        <v>6692</v>
      </c>
      <c r="G4395" s="246"/>
      <c r="H4395" s="249">
        <v>5.5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192</v>
      </c>
      <c r="AU4395" s="255" t="s">
        <v>80</v>
      </c>
      <c r="AV4395" s="14" t="s">
        <v>80</v>
      </c>
      <c r="AW4395" s="14" t="s">
        <v>194</v>
      </c>
      <c r="AX4395" s="14" t="s">
        <v>71</v>
      </c>
      <c r="AY4395" s="255" t="s">
        <v>181</v>
      </c>
    </row>
    <row r="4396" s="14" customFormat="1">
      <c r="A4396" s="14"/>
      <c r="B4396" s="245"/>
      <c r="C4396" s="246"/>
      <c r="D4396" s="236" t="s">
        <v>192</v>
      </c>
      <c r="E4396" s="247" t="s">
        <v>19</v>
      </c>
      <c r="F4396" s="248" t="s">
        <v>6693</v>
      </c>
      <c r="G4396" s="246"/>
      <c r="H4396" s="249">
        <v>9.072000000000001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192</v>
      </c>
      <c r="AU4396" s="255" t="s">
        <v>80</v>
      </c>
      <c r="AV4396" s="14" t="s">
        <v>80</v>
      </c>
      <c r="AW4396" s="14" t="s">
        <v>194</v>
      </c>
      <c r="AX4396" s="14" t="s">
        <v>71</v>
      </c>
      <c r="AY4396" s="255" t="s">
        <v>181</v>
      </c>
    </row>
    <row r="4397" s="2" customFormat="1" ht="24.15" customHeight="1">
      <c r="A4397" s="41"/>
      <c r="B4397" s="42"/>
      <c r="C4397" s="216" t="s">
        <v>6694</v>
      </c>
      <c r="D4397" s="216" t="s">
        <v>183</v>
      </c>
      <c r="E4397" s="217" t="s">
        <v>6695</v>
      </c>
      <c r="F4397" s="218" t="s">
        <v>6696</v>
      </c>
      <c r="G4397" s="219" t="s">
        <v>283</v>
      </c>
      <c r="H4397" s="220">
        <v>70.138000000000005</v>
      </c>
      <c r="I4397" s="221"/>
      <c r="J4397" s="222">
        <f>ROUND(I4397*H4397,2)</f>
        <v>0</v>
      </c>
      <c r="K4397" s="218" t="s">
        <v>187</v>
      </c>
      <c r="L4397" s="47"/>
      <c r="M4397" s="223" t="s">
        <v>19</v>
      </c>
      <c r="N4397" s="224" t="s">
        <v>42</v>
      </c>
      <c r="O4397" s="87"/>
      <c r="P4397" s="225">
        <f>O4397*H4397</f>
        <v>0</v>
      </c>
      <c r="Q4397" s="225">
        <v>0.00013999999999999999</v>
      </c>
      <c r="R4397" s="225">
        <f>Q4397*H4397</f>
        <v>0.0098193199999999994</v>
      </c>
      <c r="S4397" s="225">
        <v>0</v>
      </c>
      <c r="T4397" s="226">
        <f>S4397*H4397</f>
        <v>0</v>
      </c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R4397" s="227" t="s">
        <v>308</v>
      </c>
      <c r="AT4397" s="227" t="s">
        <v>183</v>
      </c>
      <c r="AU4397" s="227" t="s">
        <v>80</v>
      </c>
      <c r="AY4397" s="20" t="s">
        <v>181</v>
      </c>
      <c r="BE4397" s="228">
        <f>IF(N4397="základní",J4397,0)</f>
        <v>0</v>
      </c>
      <c r="BF4397" s="228">
        <f>IF(N4397="snížená",J4397,0)</f>
        <v>0</v>
      </c>
      <c r="BG4397" s="228">
        <f>IF(N4397="zákl. přenesená",J4397,0)</f>
        <v>0</v>
      </c>
      <c r="BH4397" s="228">
        <f>IF(N4397="sníž. přenesená",J4397,0)</f>
        <v>0</v>
      </c>
      <c r="BI4397" s="228">
        <f>IF(N4397="nulová",J4397,0)</f>
        <v>0</v>
      </c>
      <c r="BJ4397" s="20" t="s">
        <v>78</v>
      </c>
      <c r="BK4397" s="228">
        <f>ROUND(I4397*H4397,2)</f>
        <v>0</v>
      </c>
      <c r="BL4397" s="20" t="s">
        <v>308</v>
      </c>
      <c r="BM4397" s="227" t="s">
        <v>6697</v>
      </c>
    </row>
    <row r="4398" s="2" customFormat="1">
      <c r="A4398" s="41"/>
      <c r="B4398" s="42"/>
      <c r="C4398" s="43"/>
      <c r="D4398" s="229" t="s">
        <v>190</v>
      </c>
      <c r="E4398" s="43"/>
      <c r="F4398" s="230" t="s">
        <v>6698</v>
      </c>
      <c r="G4398" s="43"/>
      <c r="H4398" s="43"/>
      <c r="I4398" s="231"/>
      <c r="J4398" s="43"/>
      <c r="K4398" s="43"/>
      <c r="L4398" s="47"/>
      <c r="M4398" s="232"/>
      <c r="N4398" s="233"/>
      <c r="O4398" s="87"/>
      <c r="P4398" s="87"/>
      <c r="Q4398" s="87"/>
      <c r="R4398" s="87"/>
      <c r="S4398" s="87"/>
      <c r="T4398" s="88"/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T4398" s="20" t="s">
        <v>190</v>
      </c>
      <c r="AU4398" s="20" t="s">
        <v>80</v>
      </c>
    </row>
    <row r="4399" s="14" customFormat="1">
      <c r="A4399" s="14"/>
      <c r="B4399" s="245"/>
      <c r="C4399" s="246"/>
      <c r="D4399" s="236" t="s">
        <v>192</v>
      </c>
      <c r="E4399" s="247" t="s">
        <v>19</v>
      </c>
      <c r="F4399" s="248" t="s">
        <v>6699</v>
      </c>
      <c r="G4399" s="246"/>
      <c r="H4399" s="249">
        <v>7.4250000000000007</v>
      </c>
      <c r="I4399" s="250"/>
      <c r="J4399" s="246"/>
      <c r="K4399" s="246"/>
      <c r="L4399" s="251"/>
      <c r="M4399" s="252"/>
      <c r="N4399" s="253"/>
      <c r="O4399" s="253"/>
      <c r="P4399" s="253"/>
      <c r="Q4399" s="253"/>
      <c r="R4399" s="253"/>
      <c r="S4399" s="253"/>
      <c r="T4399" s="25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5" t="s">
        <v>192</v>
      </c>
      <c r="AU4399" s="255" t="s">
        <v>80</v>
      </c>
      <c r="AV4399" s="14" t="s">
        <v>80</v>
      </c>
      <c r="AW4399" s="14" t="s">
        <v>194</v>
      </c>
      <c r="AX4399" s="14" t="s">
        <v>71</v>
      </c>
      <c r="AY4399" s="255" t="s">
        <v>181</v>
      </c>
    </row>
    <row r="4400" s="13" customFormat="1">
      <c r="A4400" s="13"/>
      <c r="B4400" s="234"/>
      <c r="C4400" s="235"/>
      <c r="D4400" s="236" t="s">
        <v>192</v>
      </c>
      <c r="E4400" s="237" t="s">
        <v>19</v>
      </c>
      <c r="F4400" s="238" t="s">
        <v>6700</v>
      </c>
      <c r="G4400" s="235"/>
      <c r="H4400" s="237" t="s">
        <v>19</v>
      </c>
      <c r="I4400" s="239"/>
      <c r="J4400" s="235"/>
      <c r="K4400" s="235"/>
      <c r="L4400" s="240"/>
      <c r="M4400" s="241"/>
      <c r="N4400" s="242"/>
      <c r="O4400" s="242"/>
      <c r="P4400" s="242"/>
      <c r="Q4400" s="242"/>
      <c r="R4400" s="242"/>
      <c r="S4400" s="242"/>
      <c r="T4400" s="24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T4400" s="244" t="s">
        <v>192</v>
      </c>
      <c r="AU4400" s="244" t="s">
        <v>80</v>
      </c>
      <c r="AV4400" s="13" t="s">
        <v>78</v>
      </c>
      <c r="AW4400" s="13" t="s">
        <v>194</v>
      </c>
      <c r="AX4400" s="13" t="s">
        <v>71</v>
      </c>
      <c r="AY4400" s="244" t="s">
        <v>181</v>
      </c>
    </row>
    <row r="4401" s="14" customFormat="1">
      <c r="A4401" s="14"/>
      <c r="B4401" s="245"/>
      <c r="C4401" s="246"/>
      <c r="D4401" s="236" t="s">
        <v>192</v>
      </c>
      <c r="E4401" s="247" t="s">
        <v>19</v>
      </c>
      <c r="F4401" s="248" t="s">
        <v>6701</v>
      </c>
      <c r="G4401" s="246"/>
      <c r="H4401" s="249">
        <v>19.188000000000002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192</v>
      </c>
      <c r="AU4401" s="255" t="s">
        <v>80</v>
      </c>
      <c r="AV4401" s="14" t="s">
        <v>80</v>
      </c>
      <c r="AW4401" s="14" t="s">
        <v>194</v>
      </c>
      <c r="AX4401" s="14" t="s">
        <v>71</v>
      </c>
      <c r="AY4401" s="255" t="s">
        <v>181</v>
      </c>
    </row>
    <row r="4402" s="14" customFormat="1">
      <c r="A4402" s="14"/>
      <c r="B4402" s="245"/>
      <c r="C4402" s="246"/>
      <c r="D4402" s="236" t="s">
        <v>192</v>
      </c>
      <c r="E4402" s="247" t="s">
        <v>19</v>
      </c>
      <c r="F4402" s="248" t="s">
        <v>6702</v>
      </c>
      <c r="G4402" s="246"/>
      <c r="H4402" s="249">
        <v>5.4200000000000008</v>
      </c>
      <c r="I4402" s="250"/>
      <c r="J4402" s="246"/>
      <c r="K4402" s="246"/>
      <c r="L4402" s="251"/>
      <c r="M4402" s="252"/>
      <c r="N4402" s="253"/>
      <c r="O4402" s="253"/>
      <c r="P4402" s="253"/>
      <c r="Q4402" s="253"/>
      <c r="R4402" s="253"/>
      <c r="S4402" s="253"/>
      <c r="T4402" s="25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5" t="s">
        <v>192</v>
      </c>
      <c r="AU4402" s="255" t="s">
        <v>80</v>
      </c>
      <c r="AV4402" s="14" t="s">
        <v>80</v>
      </c>
      <c r="AW4402" s="14" t="s">
        <v>194</v>
      </c>
      <c r="AX4402" s="14" t="s">
        <v>71</v>
      </c>
      <c r="AY4402" s="255" t="s">
        <v>181</v>
      </c>
    </row>
    <row r="4403" s="14" customFormat="1">
      <c r="A4403" s="14"/>
      <c r="B4403" s="245"/>
      <c r="C4403" s="246"/>
      <c r="D4403" s="236" t="s">
        <v>192</v>
      </c>
      <c r="E4403" s="247" t="s">
        <v>19</v>
      </c>
      <c r="F4403" s="248" t="s">
        <v>6703</v>
      </c>
      <c r="G4403" s="246"/>
      <c r="H4403" s="249">
        <v>2.1374999999999997</v>
      </c>
      <c r="I4403" s="250"/>
      <c r="J4403" s="246"/>
      <c r="K4403" s="246"/>
      <c r="L4403" s="251"/>
      <c r="M4403" s="252"/>
      <c r="N4403" s="253"/>
      <c r="O4403" s="253"/>
      <c r="P4403" s="253"/>
      <c r="Q4403" s="253"/>
      <c r="R4403" s="253"/>
      <c r="S4403" s="253"/>
      <c r="T4403" s="25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T4403" s="255" t="s">
        <v>192</v>
      </c>
      <c r="AU4403" s="255" t="s">
        <v>80</v>
      </c>
      <c r="AV4403" s="14" t="s">
        <v>80</v>
      </c>
      <c r="AW4403" s="14" t="s">
        <v>194</v>
      </c>
      <c r="AX4403" s="14" t="s">
        <v>71</v>
      </c>
      <c r="AY4403" s="255" t="s">
        <v>181</v>
      </c>
    </row>
    <row r="4404" s="14" customFormat="1">
      <c r="A4404" s="14"/>
      <c r="B4404" s="245"/>
      <c r="C4404" s="246"/>
      <c r="D4404" s="236" t="s">
        <v>192</v>
      </c>
      <c r="E4404" s="247" t="s">
        <v>19</v>
      </c>
      <c r="F4404" s="248" t="s">
        <v>6704</v>
      </c>
      <c r="G4404" s="246"/>
      <c r="H4404" s="249">
        <v>7.5479999999999992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192</v>
      </c>
      <c r="AU4404" s="255" t="s">
        <v>80</v>
      </c>
      <c r="AV4404" s="14" t="s">
        <v>80</v>
      </c>
      <c r="AW4404" s="14" t="s">
        <v>194</v>
      </c>
      <c r="AX4404" s="14" t="s">
        <v>71</v>
      </c>
      <c r="AY4404" s="255" t="s">
        <v>181</v>
      </c>
    </row>
    <row r="4405" s="14" customFormat="1">
      <c r="A4405" s="14"/>
      <c r="B4405" s="245"/>
      <c r="C4405" s="246"/>
      <c r="D4405" s="236" t="s">
        <v>192</v>
      </c>
      <c r="E4405" s="247" t="s">
        <v>19</v>
      </c>
      <c r="F4405" s="248" t="s">
        <v>6705</v>
      </c>
      <c r="G4405" s="246"/>
      <c r="H4405" s="249">
        <v>12.074999999999999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192</v>
      </c>
      <c r="AU4405" s="255" t="s">
        <v>80</v>
      </c>
      <c r="AV4405" s="14" t="s">
        <v>80</v>
      </c>
      <c r="AW4405" s="14" t="s">
        <v>194</v>
      </c>
      <c r="AX4405" s="14" t="s">
        <v>71</v>
      </c>
      <c r="AY4405" s="255" t="s">
        <v>181</v>
      </c>
    </row>
    <row r="4406" s="14" customFormat="1">
      <c r="A4406" s="14"/>
      <c r="B4406" s="245"/>
      <c r="C4406" s="246"/>
      <c r="D4406" s="236" t="s">
        <v>192</v>
      </c>
      <c r="E4406" s="247" t="s">
        <v>19</v>
      </c>
      <c r="F4406" s="248" t="s">
        <v>6706</v>
      </c>
      <c r="G4406" s="246"/>
      <c r="H4406" s="249">
        <v>8.3724799999999995</v>
      </c>
      <c r="I4406" s="250"/>
      <c r="J4406" s="246"/>
      <c r="K4406" s="246"/>
      <c r="L4406" s="251"/>
      <c r="M4406" s="252"/>
      <c r="N4406" s="253"/>
      <c r="O4406" s="253"/>
      <c r="P4406" s="253"/>
      <c r="Q4406" s="253"/>
      <c r="R4406" s="253"/>
      <c r="S4406" s="253"/>
      <c r="T4406" s="25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5" t="s">
        <v>192</v>
      </c>
      <c r="AU4406" s="255" t="s">
        <v>80</v>
      </c>
      <c r="AV4406" s="14" t="s">
        <v>80</v>
      </c>
      <c r="AW4406" s="14" t="s">
        <v>194</v>
      </c>
      <c r="AX4406" s="14" t="s">
        <v>71</v>
      </c>
      <c r="AY4406" s="255" t="s">
        <v>181</v>
      </c>
    </row>
    <row r="4407" s="14" customFormat="1">
      <c r="A4407" s="14"/>
      <c r="B4407" s="245"/>
      <c r="C4407" s="246"/>
      <c r="D4407" s="236" t="s">
        <v>192</v>
      </c>
      <c r="E4407" s="247" t="s">
        <v>19</v>
      </c>
      <c r="F4407" s="248" t="s">
        <v>6707</v>
      </c>
      <c r="G4407" s="246"/>
      <c r="H4407" s="249">
        <v>3.6016200000000005</v>
      </c>
      <c r="I4407" s="250"/>
      <c r="J4407" s="246"/>
      <c r="K4407" s="246"/>
      <c r="L4407" s="251"/>
      <c r="M4407" s="252"/>
      <c r="N4407" s="253"/>
      <c r="O4407" s="253"/>
      <c r="P4407" s="253"/>
      <c r="Q4407" s="253"/>
      <c r="R4407" s="253"/>
      <c r="S4407" s="253"/>
      <c r="T4407" s="25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55" t="s">
        <v>192</v>
      </c>
      <c r="AU4407" s="255" t="s">
        <v>80</v>
      </c>
      <c r="AV4407" s="14" t="s">
        <v>80</v>
      </c>
      <c r="AW4407" s="14" t="s">
        <v>194</v>
      </c>
      <c r="AX4407" s="14" t="s">
        <v>71</v>
      </c>
      <c r="AY4407" s="255" t="s">
        <v>181</v>
      </c>
    </row>
    <row r="4408" s="14" customFormat="1">
      <c r="A4408" s="14"/>
      <c r="B4408" s="245"/>
      <c r="C4408" s="246"/>
      <c r="D4408" s="236" t="s">
        <v>192</v>
      </c>
      <c r="E4408" s="247" t="s">
        <v>19</v>
      </c>
      <c r="F4408" s="248" t="s">
        <v>6708</v>
      </c>
      <c r="G4408" s="246"/>
      <c r="H4408" s="249">
        <v>4.3700000000000001</v>
      </c>
      <c r="I4408" s="250"/>
      <c r="J4408" s="246"/>
      <c r="K4408" s="246"/>
      <c r="L4408" s="251"/>
      <c r="M4408" s="252"/>
      <c r="N4408" s="253"/>
      <c r="O4408" s="253"/>
      <c r="P4408" s="253"/>
      <c r="Q4408" s="253"/>
      <c r="R4408" s="253"/>
      <c r="S4408" s="253"/>
      <c r="T4408" s="25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55" t="s">
        <v>192</v>
      </c>
      <c r="AU4408" s="255" t="s">
        <v>80</v>
      </c>
      <c r="AV4408" s="14" t="s">
        <v>80</v>
      </c>
      <c r="AW4408" s="14" t="s">
        <v>194</v>
      </c>
      <c r="AX4408" s="14" t="s">
        <v>71</v>
      </c>
      <c r="AY4408" s="255" t="s">
        <v>181</v>
      </c>
    </row>
    <row r="4409" s="2" customFormat="1" ht="24.15" customHeight="1">
      <c r="A4409" s="41"/>
      <c r="B4409" s="42"/>
      <c r="C4409" s="216" t="s">
        <v>6709</v>
      </c>
      <c r="D4409" s="216" t="s">
        <v>183</v>
      </c>
      <c r="E4409" s="217" t="s">
        <v>6710</v>
      </c>
      <c r="F4409" s="218" t="s">
        <v>6711</v>
      </c>
      <c r="G4409" s="219" t="s">
        <v>283</v>
      </c>
      <c r="H4409" s="220">
        <v>74.503</v>
      </c>
      <c r="I4409" s="221"/>
      <c r="J4409" s="222">
        <f>ROUND(I4409*H4409,2)</f>
        <v>0</v>
      </c>
      <c r="K4409" s="218" t="s">
        <v>187</v>
      </c>
      <c r="L4409" s="47"/>
      <c r="M4409" s="223" t="s">
        <v>19</v>
      </c>
      <c r="N4409" s="224" t="s">
        <v>42</v>
      </c>
      <c r="O4409" s="87"/>
      <c r="P4409" s="225">
        <f>O4409*H4409</f>
        <v>0</v>
      </c>
      <c r="Q4409" s="225">
        <v>0.00012</v>
      </c>
      <c r="R4409" s="225">
        <f>Q4409*H4409</f>
        <v>0.0089403599999999996</v>
      </c>
      <c r="S4409" s="225">
        <v>0</v>
      </c>
      <c r="T4409" s="226">
        <f>S4409*H4409</f>
        <v>0</v>
      </c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R4409" s="227" t="s">
        <v>308</v>
      </c>
      <c r="AT4409" s="227" t="s">
        <v>183</v>
      </c>
      <c r="AU4409" s="227" t="s">
        <v>80</v>
      </c>
      <c r="AY4409" s="20" t="s">
        <v>181</v>
      </c>
      <c r="BE4409" s="228">
        <f>IF(N4409="základní",J4409,0)</f>
        <v>0</v>
      </c>
      <c r="BF4409" s="228">
        <f>IF(N4409="snížená",J4409,0)</f>
        <v>0</v>
      </c>
      <c r="BG4409" s="228">
        <f>IF(N4409="zákl. přenesená",J4409,0)</f>
        <v>0</v>
      </c>
      <c r="BH4409" s="228">
        <f>IF(N4409="sníž. přenesená",J4409,0)</f>
        <v>0</v>
      </c>
      <c r="BI4409" s="228">
        <f>IF(N4409="nulová",J4409,0)</f>
        <v>0</v>
      </c>
      <c r="BJ4409" s="20" t="s">
        <v>78</v>
      </c>
      <c r="BK4409" s="228">
        <f>ROUND(I4409*H4409,2)</f>
        <v>0</v>
      </c>
      <c r="BL4409" s="20" t="s">
        <v>308</v>
      </c>
      <c r="BM4409" s="227" t="s">
        <v>6712</v>
      </c>
    </row>
    <row r="4410" s="2" customFormat="1">
      <c r="A4410" s="41"/>
      <c r="B4410" s="42"/>
      <c r="C4410" s="43"/>
      <c r="D4410" s="229" t="s">
        <v>190</v>
      </c>
      <c r="E4410" s="43"/>
      <c r="F4410" s="230" t="s">
        <v>6713</v>
      </c>
      <c r="G4410" s="43"/>
      <c r="H4410" s="43"/>
      <c r="I4410" s="231"/>
      <c r="J4410" s="43"/>
      <c r="K4410" s="43"/>
      <c r="L4410" s="47"/>
      <c r="M4410" s="232"/>
      <c r="N4410" s="233"/>
      <c r="O4410" s="87"/>
      <c r="P4410" s="87"/>
      <c r="Q4410" s="87"/>
      <c r="R4410" s="87"/>
      <c r="S4410" s="87"/>
      <c r="T4410" s="88"/>
      <c r="U4410" s="41"/>
      <c r="V4410" s="41"/>
      <c r="W4410" s="41"/>
      <c r="X4410" s="41"/>
      <c r="Y4410" s="41"/>
      <c r="Z4410" s="41"/>
      <c r="AA4410" s="41"/>
      <c r="AB4410" s="41"/>
      <c r="AC4410" s="41"/>
      <c r="AD4410" s="41"/>
      <c r="AE4410" s="41"/>
      <c r="AT4410" s="20" t="s">
        <v>190</v>
      </c>
      <c r="AU4410" s="20" t="s">
        <v>80</v>
      </c>
    </row>
    <row r="4411" s="14" customFormat="1">
      <c r="A4411" s="14"/>
      <c r="B4411" s="245"/>
      <c r="C4411" s="246"/>
      <c r="D4411" s="236" t="s">
        <v>192</v>
      </c>
      <c r="E4411" s="247" t="s">
        <v>19</v>
      </c>
      <c r="F4411" s="248" t="s">
        <v>6714</v>
      </c>
      <c r="G4411" s="246"/>
      <c r="H4411" s="249">
        <v>70.138000000000005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192</v>
      </c>
      <c r="AU4411" s="255" t="s">
        <v>80</v>
      </c>
      <c r="AV4411" s="14" t="s">
        <v>80</v>
      </c>
      <c r="AW4411" s="14" t="s">
        <v>194</v>
      </c>
      <c r="AX4411" s="14" t="s">
        <v>71</v>
      </c>
      <c r="AY4411" s="255" t="s">
        <v>181</v>
      </c>
    </row>
    <row r="4412" s="14" customFormat="1">
      <c r="A4412" s="14"/>
      <c r="B4412" s="245"/>
      <c r="C4412" s="246"/>
      <c r="D4412" s="236" t="s">
        <v>192</v>
      </c>
      <c r="E4412" s="247" t="s">
        <v>19</v>
      </c>
      <c r="F4412" s="248" t="s">
        <v>6715</v>
      </c>
      <c r="G4412" s="246"/>
      <c r="H4412" s="249">
        <v>4.3650000000000011</v>
      </c>
      <c r="I4412" s="250"/>
      <c r="J4412" s="246"/>
      <c r="K4412" s="246"/>
      <c r="L4412" s="251"/>
      <c r="M4412" s="252"/>
      <c r="N4412" s="253"/>
      <c r="O4412" s="253"/>
      <c r="P4412" s="253"/>
      <c r="Q4412" s="253"/>
      <c r="R4412" s="253"/>
      <c r="S4412" s="253"/>
      <c r="T4412" s="25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T4412" s="255" t="s">
        <v>192</v>
      </c>
      <c r="AU4412" s="255" t="s">
        <v>80</v>
      </c>
      <c r="AV4412" s="14" t="s">
        <v>80</v>
      </c>
      <c r="AW4412" s="14" t="s">
        <v>194</v>
      </c>
      <c r="AX4412" s="14" t="s">
        <v>71</v>
      </c>
      <c r="AY4412" s="255" t="s">
        <v>181</v>
      </c>
    </row>
    <row r="4413" s="2" customFormat="1" ht="24.15" customHeight="1">
      <c r="A4413" s="41"/>
      <c r="B4413" s="42"/>
      <c r="C4413" s="216" t="s">
        <v>6716</v>
      </c>
      <c r="D4413" s="216" t="s">
        <v>183</v>
      </c>
      <c r="E4413" s="217" t="s">
        <v>6717</v>
      </c>
      <c r="F4413" s="218" t="s">
        <v>6718</v>
      </c>
      <c r="G4413" s="219" t="s">
        <v>283</v>
      </c>
      <c r="H4413" s="220">
        <v>24.673999999999999</v>
      </c>
      <c r="I4413" s="221"/>
      <c r="J4413" s="222">
        <f>ROUND(I4413*H4413,2)</f>
        <v>0</v>
      </c>
      <c r="K4413" s="218" t="s">
        <v>187</v>
      </c>
      <c r="L4413" s="47"/>
      <c r="M4413" s="223" t="s">
        <v>19</v>
      </c>
      <c r="N4413" s="224" t="s">
        <v>42</v>
      </c>
      <c r="O4413" s="87"/>
      <c r="P4413" s="225">
        <f>O4413*H4413</f>
        <v>0</v>
      </c>
      <c r="Q4413" s="225">
        <v>0.00012</v>
      </c>
      <c r="R4413" s="225">
        <f>Q4413*H4413</f>
        <v>0.0029608799999999999</v>
      </c>
      <c r="S4413" s="225">
        <v>0</v>
      </c>
      <c r="T4413" s="226">
        <f>S4413*H4413</f>
        <v>0</v>
      </c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R4413" s="227" t="s">
        <v>308</v>
      </c>
      <c r="AT4413" s="227" t="s">
        <v>183</v>
      </c>
      <c r="AU4413" s="227" t="s">
        <v>80</v>
      </c>
      <c r="AY4413" s="20" t="s">
        <v>181</v>
      </c>
      <c r="BE4413" s="228">
        <f>IF(N4413="základní",J4413,0)</f>
        <v>0</v>
      </c>
      <c r="BF4413" s="228">
        <f>IF(N4413="snížená",J4413,0)</f>
        <v>0</v>
      </c>
      <c r="BG4413" s="228">
        <f>IF(N4413="zákl. přenesená",J4413,0)</f>
        <v>0</v>
      </c>
      <c r="BH4413" s="228">
        <f>IF(N4413="sníž. přenesená",J4413,0)</f>
        <v>0</v>
      </c>
      <c r="BI4413" s="228">
        <f>IF(N4413="nulová",J4413,0)</f>
        <v>0</v>
      </c>
      <c r="BJ4413" s="20" t="s">
        <v>78</v>
      </c>
      <c r="BK4413" s="228">
        <f>ROUND(I4413*H4413,2)</f>
        <v>0</v>
      </c>
      <c r="BL4413" s="20" t="s">
        <v>308</v>
      </c>
      <c r="BM4413" s="227" t="s">
        <v>6719</v>
      </c>
    </row>
    <row r="4414" s="2" customFormat="1">
      <c r="A4414" s="41"/>
      <c r="B4414" s="42"/>
      <c r="C4414" s="43"/>
      <c r="D4414" s="229" t="s">
        <v>190</v>
      </c>
      <c r="E4414" s="43"/>
      <c r="F4414" s="230" t="s">
        <v>6720</v>
      </c>
      <c r="G4414" s="43"/>
      <c r="H4414" s="43"/>
      <c r="I4414" s="231"/>
      <c r="J4414" s="43"/>
      <c r="K4414" s="43"/>
      <c r="L4414" s="47"/>
      <c r="M4414" s="232"/>
      <c r="N4414" s="233"/>
      <c r="O4414" s="87"/>
      <c r="P4414" s="87"/>
      <c r="Q4414" s="87"/>
      <c r="R4414" s="87"/>
      <c r="S4414" s="87"/>
      <c r="T4414" s="88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T4414" s="20" t="s">
        <v>190</v>
      </c>
      <c r="AU4414" s="20" t="s">
        <v>80</v>
      </c>
    </row>
    <row r="4415" s="14" customFormat="1">
      <c r="A4415" s="14"/>
      <c r="B4415" s="245"/>
      <c r="C4415" s="246"/>
      <c r="D4415" s="236" t="s">
        <v>192</v>
      </c>
      <c r="E4415" s="247" t="s">
        <v>19</v>
      </c>
      <c r="F4415" s="248" t="s">
        <v>6721</v>
      </c>
      <c r="G4415" s="246"/>
      <c r="H4415" s="249">
        <v>8.7300000000000004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192</v>
      </c>
      <c r="AU4415" s="255" t="s">
        <v>80</v>
      </c>
      <c r="AV4415" s="14" t="s">
        <v>80</v>
      </c>
      <c r="AW4415" s="14" t="s">
        <v>194</v>
      </c>
      <c r="AX4415" s="14" t="s">
        <v>71</v>
      </c>
      <c r="AY4415" s="255" t="s">
        <v>181</v>
      </c>
    </row>
    <row r="4416" s="14" customFormat="1">
      <c r="A4416" s="14"/>
      <c r="B4416" s="245"/>
      <c r="C4416" s="246"/>
      <c r="D4416" s="236" t="s">
        <v>192</v>
      </c>
      <c r="E4416" s="247" t="s">
        <v>19</v>
      </c>
      <c r="F4416" s="248" t="s">
        <v>6722</v>
      </c>
      <c r="G4416" s="246"/>
      <c r="H4416" s="249">
        <v>7.2039999999999997</v>
      </c>
      <c r="I4416" s="250"/>
      <c r="J4416" s="246"/>
      <c r="K4416" s="246"/>
      <c r="L4416" s="251"/>
      <c r="M4416" s="252"/>
      <c r="N4416" s="253"/>
      <c r="O4416" s="253"/>
      <c r="P4416" s="253"/>
      <c r="Q4416" s="253"/>
      <c r="R4416" s="253"/>
      <c r="S4416" s="253"/>
      <c r="T4416" s="25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T4416" s="255" t="s">
        <v>192</v>
      </c>
      <c r="AU4416" s="255" t="s">
        <v>80</v>
      </c>
      <c r="AV4416" s="14" t="s">
        <v>80</v>
      </c>
      <c r="AW4416" s="14" t="s">
        <v>194</v>
      </c>
      <c r="AX4416" s="14" t="s">
        <v>71</v>
      </c>
      <c r="AY4416" s="255" t="s">
        <v>181</v>
      </c>
    </row>
    <row r="4417" s="14" customFormat="1">
      <c r="A4417" s="14"/>
      <c r="B4417" s="245"/>
      <c r="C4417" s="246"/>
      <c r="D4417" s="236" t="s">
        <v>192</v>
      </c>
      <c r="E4417" s="247" t="s">
        <v>19</v>
      </c>
      <c r="F4417" s="248" t="s">
        <v>6723</v>
      </c>
      <c r="G4417" s="246"/>
      <c r="H4417" s="249">
        <v>8.7400000000000002</v>
      </c>
      <c r="I4417" s="250"/>
      <c r="J4417" s="246"/>
      <c r="K4417" s="246"/>
      <c r="L4417" s="251"/>
      <c r="M4417" s="252"/>
      <c r="N4417" s="253"/>
      <c r="O4417" s="253"/>
      <c r="P4417" s="253"/>
      <c r="Q4417" s="253"/>
      <c r="R4417" s="253"/>
      <c r="S4417" s="253"/>
      <c r="T4417" s="25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55" t="s">
        <v>192</v>
      </c>
      <c r="AU4417" s="255" t="s">
        <v>80</v>
      </c>
      <c r="AV4417" s="14" t="s">
        <v>80</v>
      </c>
      <c r="AW4417" s="14" t="s">
        <v>194</v>
      </c>
      <c r="AX4417" s="14" t="s">
        <v>71</v>
      </c>
      <c r="AY4417" s="255" t="s">
        <v>181</v>
      </c>
    </row>
    <row r="4418" s="2" customFormat="1" ht="24.15" customHeight="1">
      <c r="A4418" s="41"/>
      <c r="B4418" s="42"/>
      <c r="C4418" s="216" t="s">
        <v>6724</v>
      </c>
      <c r="D4418" s="216" t="s">
        <v>183</v>
      </c>
      <c r="E4418" s="217" t="s">
        <v>6725</v>
      </c>
      <c r="F4418" s="218" t="s">
        <v>6726</v>
      </c>
      <c r="G4418" s="219" t="s">
        <v>283</v>
      </c>
      <c r="H4418" s="220">
        <v>25.902000000000001</v>
      </c>
      <c r="I4418" s="221"/>
      <c r="J4418" s="222">
        <f>ROUND(I4418*H4418,2)</f>
        <v>0</v>
      </c>
      <c r="K4418" s="218" t="s">
        <v>187</v>
      </c>
      <c r="L4418" s="47"/>
      <c r="M4418" s="223" t="s">
        <v>19</v>
      </c>
      <c r="N4418" s="224" t="s">
        <v>42</v>
      </c>
      <c r="O4418" s="87"/>
      <c r="P4418" s="225">
        <f>O4418*H4418</f>
        <v>0</v>
      </c>
      <c r="Q4418" s="225">
        <v>0.00012999999999999999</v>
      </c>
      <c r="R4418" s="225">
        <f>Q4418*H4418</f>
        <v>0.00336726</v>
      </c>
      <c r="S4418" s="225">
        <v>0</v>
      </c>
      <c r="T4418" s="226">
        <f>S4418*H4418</f>
        <v>0</v>
      </c>
      <c r="U4418" s="41"/>
      <c r="V4418" s="41"/>
      <c r="W4418" s="41"/>
      <c r="X4418" s="41"/>
      <c r="Y4418" s="41"/>
      <c r="Z4418" s="41"/>
      <c r="AA4418" s="41"/>
      <c r="AB4418" s="41"/>
      <c r="AC4418" s="41"/>
      <c r="AD4418" s="41"/>
      <c r="AE4418" s="41"/>
      <c r="AR4418" s="227" t="s">
        <v>308</v>
      </c>
      <c r="AT4418" s="227" t="s">
        <v>183</v>
      </c>
      <c r="AU4418" s="227" t="s">
        <v>80</v>
      </c>
      <c r="AY4418" s="20" t="s">
        <v>181</v>
      </c>
      <c r="BE4418" s="228">
        <f>IF(N4418="základní",J4418,0)</f>
        <v>0</v>
      </c>
      <c r="BF4418" s="228">
        <f>IF(N4418="snížená",J4418,0)</f>
        <v>0</v>
      </c>
      <c r="BG4418" s="228">
        <f>IF(N4418="zákl. přenesená",J4418,0)</f>
        <v>0</v>
      </c>
      <c r="BH4418" s="228">
        <f>IF(N4418="sníž. přenesená",J4418,0)</f>
        <v>0</v>
      </c>
      <c r="BI4418" s="228">
        <f>IF(N4418="nulová",J4418,0)</f>
        <v>0</v>
      </c>
      <c r="BJ4418" s="20" t="s">
        <v>78</v>
      </c>
      <c r="BK4418" s="228">
        <f>ROUND(I4418*H4418,2)</f>
        <v>0</v>
      </c>
      <c r="BL4418" s="20" t="s">
        <v>308</v>
      </c>
      <c r="BM4418" s="227" t="s">
        <v>6727</v>
      </c>
    </row>
    <row r="4419" s="2" customFormat="1">
      <c r="A4419" s="41"/>
      <c r="B4419" s="42"/>
      <c r="C4419" s="43"/>
      <c r="D4419" s="229" t="s">
        <v>190</v>
      </c>
      <c r="E4419" s="43"/>
      <c r="F4419" s="230" t="s">
        <v>6728</v>
      </c>
      <c r="G4419" s="43"/>
      <c r="H4419" s="43"/>
      <c r="I4419" s="231"/>
      <c r="J4419" s="43"/>
      <c r="K4419" s="43"/>
      <c r="L4419" s="47"/>
      <c r="M4419" s="232"/>
      <c r="N4419" s="233"/>
      <c r="O4419" s="87"/>
      <c r="P4419" s="87"/>
      <c r="Q4419" s="87"/>
      <c r="R4419" s="87"/>
      <c r="S4419" s="87"/>
      <c r="T4419" s="88"/>
      <c r="U4419" s="41"/>
      <c r="V4419" s="41"/>
      <c r="W4419" s="41"/>
      <c r="X4419" s="41"/>
      <c r="Y4419" s="41"/>
      <c r="Z4419" s="41"/>
      <c r="AA4419" s="41"/>
      <c r="AB4419" s="41"/>
      <c r="AC4419" s="41"/>
      <c r="AD4419" s="41"/>
      <c r="AE4419" s="41"/>
      <c r="AT4419" s="20" t="s">
        <v>190</v>
      </c>
      <c r="AU4419" s="20" t="s">
        <v>80</v>
      </c>
    </row>
    <row r="4420" s="14" customFormat="1">
      <c r="A4420" s="14"/>
      <c r="B4420" s="245"/>
      <c r="C4420" s="246"/>
      <c r="D4420" s="236" t="s">
        <v>192</v>
      </c>
      <c r="E4420" s="247" t="s">
        <v>19</v>
      </c>
      <c r="F4420" s="248" t="s">
        <v>6690</v>
      </c>
      <c r="G4420" s="246"/>
      <c r="H4420" s="249">
        <v>6.71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192</v>
      </c>
      <c r="AU4420" s="255" t="s">
        <v>80</v>
      </c>
      <c r="AV4420" s="14" t="s">
        <v>80</v>
      </c>
      <c r="AW4420" s="14" t="s">
        <v>194</v>
      </c>
      <c r="AX4420" s="14" t="s">
        <v>71</v>
      </c>
      <c r="AY4420" s="255" t="s">
        <v>181</v>
      </c>
    </row>
    <row r="4421" s="14" customFormat="1">
      <c r="A4421" s="14"/>
      <c r="B4421" s="245"/>
      <c r="C4421" s="246"/>
      <c r="D4421" s="236" t="s">
        <v>192</v>
      </c>
      <c r="E4421" s="247" t="s">
        <v>19</v>
      </c>
      <c r="F4421" s="248" t="s">
        <v>6691</v>
      </c>
      <c r="G4421" s="246"/>
      <c r="H4421" s="249">
        <v>4.620000000000001</v>
      </c>
      <c r="I4421" s="250"/>
      <c r="J4421" s="246"/>
      <c r="K4421" s="246"/>
      <c r="L4421" s="251"/>
      <c r="M4421" s="252"/>
      <c r="N4421" s="253"/>
      <c r="O4421" s="253"/>
      <c r="P4421" s="253"/>
      <c r="Q4421" s="253"/>
      <c r="R4421" s="253"/>
      <c r="S4421" s="253"/>
      <c r="T4421" s="25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5" t="s">
        <v>192</v>
      </c>
      <c r="AU4421" s="255" t="s">
        <v>80</v>
      </c>
      <c r="AV4421" s="14" t="s">
        <v>80</v>
      </c>
      <c r="AW4421" s="14" t="s">
        <v>194</v>
      </c>
      <c r="AX4421" s="14" t="s">
        <v>71</v>
      </c>
      <c r="AY4421" s="255" t="s">
        <v>181</v>
      </c>
    </row>
    <row r="4422" s="14" customFormat="1">
      <c r="A4422" s="14"/>
      <c r="B4422" s="245"/>
      <c r="C4422" s="246"/>
      <c r="D4422" s="236" t="s">
        <v>192</v>
      </c>
      <c r="E4422" s="247" t="s">
        <v>19</v>
      </c>
      <c r="F4422" s="248" t="s">
        <v>6692</v>
      </c>
      <c r="G4422" s="246"/>
      <c r="H4422" s="249">
        <v>5.5</v>
      </c>
      <c r="I4422" s="250"/>
      <c r="J4422" s="246"/>
      <c r="K4422" s="246"/>
      <c r="L4422" s="251"/>
      <c r="M4422" s="252"/>
      <c r="N4422" s="253"/>
      <c r="O4422" s="253"/>
      <c r="P4422" s="253"/>
      <c r="Q4422" s="253"/>
      <c r="R4422" s="253"/>
      <c r="S4422" s="253"/>
      <c r="T4422" s="25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5" t="s">
        <v>192</v>
      </c>
      <c r="AU4422" s="255" t="s">
        <v>80</v>
      </c>
      <c r="AV4422" s="14" t="s">
        <v>80</v>
      </c>
      <c r="AW4422" s="14" t="s">
        <v>194</v>
      </c>
      <c r="AX4422" s="14" t="s">
        <v>71</v>
      </c>
      <c r="AY4422" s="255" t="s">
        <v>181</v>
      </c>
    </row>
    <row r="4423" s="14" customFormat="1">
      <c r="A4423" s="14"/>
      <c r="B4423" s="245"/>
      <c r="C4423" s="246"/>
      <c r="D4423" s="236" t="s">
        <v>192</v>
      </c>
      <c r="E4423" s="247" t="s">
        <v>19</v>
      </c>
      <c r="F4423" s="248" t="s">
        <v>6693</v>
      </c>
      <c r="G4423" s="246"/>
      <c r="H4423" s="249">
        <v>9.072000000000001</v>
      </c>
      <c r="I4423" s="250"/>
      <c r="J4423" s="246"/>
      <c r="K4423" s="246"/>
      <c r="L4423" s="251"/>
      <c r="M4423" s="252"/>
      <c r="N4423" s="253"/>
      <c r="O4423" s="253"/>
      <c r="P4423" s="253"/>
      <c r="Q4423" s="253"/>
      <c r="R4423" s="253"/>
      <c r="S4423" s="253"/>
      <c r="T4423" s="25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5" t="s">
        <v>192</v>
      </c>
      <c r="AU4423" s="255" t="s">
        <v>80</v>
      </c>
      <c r="AV4423" s="14" t="s">
        <v>80</v>
      </c>
      <c r="AW4423" s="14" t="s">
        <v>194</v>
      </c>
      <c r="AX4423" s="14" t="s">
        <v>71</v>
      </c>
      <c r="AY4423" s="255" t="s">
        <v>181</v>
      </c>
    </row>
    <row r="4424" s="2" customFormat="1" ht="24.15" customHeight="1">
      <c r="A4424" s="41"/>
      <c r="B4424" s="42"/>
      <c r="C4424" s="216" t="s">
        <v>6729</v>
      </c>
      <c r="D4424" s="216" t="s">
        <v>183</v>
      </c>
      <c r="E4424" s="217" t="s">
        <v>6730</v>
      </c>
      <c r="F4424" s="218" t="s">
        <v>6731</v>
      </c>
      <c r="G4424" s="219" t="s">
        <v>283</v>
      </c>
      <c r="H4424" s="220">
        <v>9.0719999999999992</v>
      </c>
      <c r="I4424" s="221"/>
      <c r="J4424" s="222">
        <f>ROUND(I4424*H4424,2)</f>
        <v>0</v>
      </c>
      <c r="K4424" s="218" t="s">
        <v>187</v>
      </c>
      <c r="L4424" s="47"/>
      <c r="M4424" s="223" t="s">
        <v>19</v>
      </c>
      <c r="N4424" s="224" t="s">
        <v>42</v>
      </c>
      <c r="O4424" s="87"/>
      <c r="P4424" s="225">
        <f>O4424*H4424</f>
        <v>0</v>
      </c>
      <c r="Q4424" s="225">
        <v>0.00013999999999999999</v>
      </c>
      <c r="R4424" s="225">
        <f>Q4424*H4424</f>
        <v>0.0012700799999999998</v>
      </c>
      <c r="S4424" s="225">
        <v>0</v>
      </c>
      <c r="T4424" s="226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7" t="s">
        <v>308</v>
      </c>
      <c r="AT4424" s="227" t="s">
        <v>183</v>
      </c>
      <c r="AU4424" s="227" t="s">
        <v>80</v>
      </c>
      <c r="AY4424" s="20" t="s">
        <v>181</v>
      </c>
      <c r="BE4424" s="228">
        <f>IF(N4424="základní",J4424,0)</f>
        <v>0</v>
      </c>
      <c r="BF4424" s="228">
        <f>IF(N4424="snížená",J4424,0)</f>
        <v>0</v>
      </c>
      <c r="BG4424" s="228">
        <f>IF(N4424="zákl. přenesená",J4424,0)</f>
        <v>0</v>
      </c>
      <c r="BH4424" s="228">
        <f>IF(N4424="sníž. přenesená",J4424,0)</f>
        <v>0</v>
      </c>
      <c r="BI4424" s="228">
        <f>IF(N4424="nulová",J4424,0)</f>
        <v>0</v>
      </c>
      <c r="BJ4424" s="20" t="s">
        <v>78</v>
      </c>
      <c r="BK4424" s="228">
        <f>ROUND(I4424*H4424,2)</f>
        <v>0</v>
      </c>
      <c r="BL4424" s="20" t="s">
        <v>308</v>
      </c>
      <c r="BM4424" s="227" t="s">
        <v>6732</v>
      </c>
    </row>
    <row r="4425" s="2" customFormat="1">
      <c r="A4425" s="41"/>
      <c r="B4425" s="42"/>
      <c r="C4425" s="43"/>
      <c r="D4425" s="229" t="s">
        <v>190</v>
      </c>
      <c r="E4425" s="43"/>
      <c r="F4425" s="230" t="s">
        <v>6733</v>
      </c>
      <c r="G4425" s="43"/>
      <c r="H4425" s="43"/>
      <c r="I4425" s="231"/>
      <c r="J4425" s="43"/>
      <c r="K4425" s="43"/>
      <c r="L4425" s="47"/>
      <c r="M4425" s="232"/>
      <c r="N4425" s="233"/>
      <c r="O4425" s="87"/>
      <c r="P4425" s="87"/>
      <c r="Q4425" s="87"/>
      <c r="R4425" s="87"/>
      <c r="S4425" s="87"/>
      <c r="T4425" s="88"/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T4425" s="20" t="s">
        <v>190</v>
      </c>
      <c r="AU4425" s="20" t="s">
        <v>80</v>
      </c>
    </row>
    <row r="4426" s="14" customFormat="1">
      <c r="A4426" s="14"/>
      <c r="B4426" s="245"/>
      <c r="C4426" s="246"/>
      <c r="D4426" s="236" t="s">
        <v>192</v>
      </c>
      <c r="E4426" s="247" t="s">
        <v>19</v>
      </c>
      <c r="F4426" s="248" t="s">
        <v>6693</v>
      </c>
      <c r="G4426" s="246"/>
      <c r="H4426" s="249">
        <v>9.072000000000001</v>
      </c>
      <c r="I4426" s="250"/>
      <c r="J4426" s="246"/>
      <c r="K4426" s="246"/>
      <c r="L4426" s="251"/>
      <c r="M4426" s="252"/>
      <c r="N4426" s="253"/>
      <c r="O4426" s="253"/>
      <c r="P4426" s="253"/>
      <c r="Q4426" s="253"/>
      <c r="R4426" s="253"/>
      <c r="S4426" s="253"/>
      <c r="T4426" s="25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5" t="s">
        <v>192</v>
      </c>
      <c r="AU4426" s="255" t="s">
        <v>80</v>
      </c>
      <c r="AV4426" s="14" t="s">
        <v>80</v>
      </c>
      <c r="AW4426" s="14" t="s">
        <v>194</v>
      </c>
      <c r="AX4426" s="14" t="s">
        <v>71</v>
      </c>
      <c r="AY4426" s="255" t="s">
        <v>181</v>
      </c>
    </row>
    <row r="4427" s="2" customFormat="1" ht="37.8" customHeight="1">
      <c r="A4427" s="41"/>
      <c r="B4427" s="42"/>
      <c r="C4427" s="216" t="s">
        <v>6734</v>
      </c>
      <c r="D4427" s="216" t="s">
        <v>183</v>
      </c>
      <c r="E4427" s="217" t="s">
        <v>6735</v>
      </c>
      <c r="F4427" s="218" t="s">
        <v>6736</v>
      </c>
      <c r="G4427" s="219" t="s">
        <v>283</v>
      </c>
      <c r="H4427" s="220">
        <v>25.902000000000001</v>
      </c>
      <c r="I4427" s="221"/>
      <c r="J4427" s="222">
        <f>ROUND(I4427*H4427,2)</f>
        <v>0</v>
      </c>
      <c r="K4427" s="218" t="s">
        <v>187</v>
      </c>
      <c r="L4427" s="47"/>
      <c r="M4427" s="223" t="s">
        <v>19</v>
      </c>
      <c r="N4427" s="224" t="s">
        <v>42</v>
      </c>
      <c r="O4427" s="87"/>
      <c r="P4427" s="225">
        <f>O4427*H4427</f>
        <v>0</v>
      </c>
      <c r="Q4427" s="225">
        <v>0.00013999999999999999</v>
      </c>
      <c r="R4427" s="225">
        <f>Q4427*H4427</f>
        <v>0.00362628</v>
      </c>
      <c r="S4427" s="225">
        <v>0</v>
      </c>
      <c r="T4427" s="226">
        <f>S4427*H4427</f>
        <v>0</v>
      </c>
      <c r="U4427" s="41"/>
      <c r="V4427" s="41"/>
      <c r="W4427" s="41"/>
      <c r="X4427" s="41"/>
      <c r="Y4427" s="41"/>
      <c r="Z4427" s="41"/>
      <c r="AA4427" s="41"/>
      <c r="AB4427" s="41"/>
      <c r="AC4427" s="41"/>
      <c r="AD4427" s="41"/>
      <c r="AE4427" s="41"/>
      <c r="AR4427" s="227" t="s">
        <v>308</v>
      </c>
      <c r="AT4427" s="227" t="s">
        <v>183</v>
      </c>
      <c r="AU4427" s="227" t="s">
        <v>80</v>
      </c>
      <c r="AY4427" s="20" t="s">
        <v>181</v>
      </c>
      <c r="BE4427" s="228">
        <f>IF(N4427="základní",J4427,0)</f>
        <v>0</v>
      </c>
      <c r="BF4427" s="228">
        <f>IF(N4427="snížená",J4427,0)</f>
        <v>0</v>
      </c>
      <c r="BG4427" s="228">
        <f>IF(N4427="zákl. přenesená",J4427,0)</f>
        <v>0</v>
      </c>
      <c r="BH4427" s="228">
        <f>IF(N4427="sníž. přenesená",J4427,0)</f>
        <v>0</v>
      </c>
      <c r="BI4427" s="228">
        <f>IF(N4427="nulová",J4427,0)</f>
        <v>0</v>
      </c>
      <c r="BJ4427" s="20" t="s">
        <v>78</v>
      </c>
      <c r="BK4427" s="228">
        <f>ROUND(I4427*H4427,2)</f>
        <v>0</v>
      </c>
      <c r="BL4427" s="20" t="s">
        <v>308</v>
      </c>
      <c r="BM4427" s="227" t="s">
        <v>6737</v>
      </c>
    </row>
    <row r="4428" s="2" customFormat="1">
      <c r="A4428" s="41"/>
      <c r="B4428" s="42"/>
      <c r="C4428" s="43"/>
      <c r="D4428" s="229" t="s">
        <v>190</v>
      </c>
      <c r="E4428" s="43"/>
      <c r="F4428" s="230" t="s">
        <v>6738</v>
      </c>
      <c r="G4428" s="43"/>
      <c r="H4428" s="43"/>
      <c r="I4428" s="231"/>
      <c r="J4428" s="43"/>
      <c r="K4428" s="43"/>
      <c r="L4428" s="47"/>
      <c r="M4428" s="232"/>
      <c r="N4428" s="233"/>
      <c r="O4428" s="87"/>
      <c r="P4428" s="87"/>
      <c r="Q4428" s="87"/>
      <c r="R4428" s="87"/>
      <c r="S4428" s="87"/>
      <c r="T4428" s="88"/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T4428" s="20" t="s">
        <v>190</v>
      </c>
      <c r="AU4428" s="20" t="s">
        <v>80</v>
      </c>
    </row>
    <row r="4429" s="14" customFormat="1">
      <c r="A4429" s="14"/>
      <c r="B4429" s="245"/>
      <c r="C4429" s="246"/>
      <c r="D4429" s="236" t="s">
        <v>192</v>
      </c>
      <c r="E4429" s="247" t="s">
        <v>19</v>
      </c>
      <c r="F4429" s="248" t="s">
        <v>6690</v>
      </c>
      <c r="G4429" s="246"/>
      <c r="H4429" s="249">
        <v>6.71</v>
      </c>
      <c r="I4429" s="250"/>
      <c r="J4429" s="246"/>
      <c r="K4429" s="246"/>
      <c r="L4429" s="251"/>
      <c r="M4429" s="252"/>
      <c r="N4429" s="253"/>
      <c r="O4429" s="253"/>
      <c r="P4429" s="253"/>
      <c r="Q4429" s="253"/>
      <c r="R4429" s="253"/>
      <c r="S4429" s="253"/>
      <c r="T4429" s="25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55" t="s">
        <v>192</v>
      </c>
      <c r="AU4429" s="255" t="s">
        <v>80</v>
      </c>
      <c r="AV4429" s="14" t="s">
        <v>80</v>
      </c>
      <c r="AW4429" s="14" t="s">
        <v>194</v>
      </c>
      <c r="AX4429" s="14" t="s">
        <v>71</v>
      </c>
      <c r="AY4429" s="255" t="s">
        <v>181</v>
      </c>
    </row>
    <row r="4430" s="14" customFormat="1">
      <c r="A4430" s="14"/>
      <c r="B4430" s="245"/>
      <c r="C4430" s="246"/>
      <c r="D4430" s="236" t="s">
        <v>192</v>
      </c>
      <c r="E4430" s="247" t="s">
        <v>19</v>
      </c>
      <c r="F4430" s="248" t="s">
        <v>6691</v>
      </c>
      <c r="G4430" s="246"/>
      <c r="H4430" s="249">
        <v>4.620000000000001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192</v>
      </c>
      <c r="AU4430" s="255" t="s">
        <v>80</v>
      </c>
      <c r="AV4430" s="14" t="s">
        <v>80</v>
      </c>
      <c r="AW4430" s="14" t="s">
        <v>194</v>
      </c>
      <c r="AX4430" s="14" t="s">
        <v>71</v>
      </c>
      <c r="AY4430" s="255" t="s">
        <v>181</v>
      </c>
    </row>
    <row r="4431" s="14" customFormat="1">
      <c r="A4431" s="14"/>
      <c r="B4431" s="245"/>
      <c r="C4431" s="246"/>
      <c r="D4431" s="236" t="s">
        <v>192</v>
      </c>
      <c r="E4431" s="247" t="s">
        <v>19</v>
      </c>
      <c r="F4431" s="248" t="s">
        <v>6692</v>
      </c>
      <c r="G4431" s="246"/>
      <c r="H4431" s="249">
        <v>5.5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192</v>
      </c>
      <c r="AU4431" s="255" t="s">
        <v>80</v>
      </c>
      <c r="AV4431" s="14" t="s">
        <v>80</v>
      </c>
      <c r="AW4431" s="14" t="s">
        <v>194</v>
      </c>
      <c r="AX4431" s="14" t="s">
        <v>71</v>
      </c>
      <c r="AY4431" s="255" t="s">
        <v>181</v>
      </c>
    </row>
    <row r="4432" s="14" customFormat="1">
      <c r="A4432" s="14"/>
      <c r="B4432" s="245"/>
      <c r="C4432" s="246"/>
      <c r="D4432" s="236" t="s">
        <v>192</v>
      </c>
      <c r="E4432" s="247" t="s">
        <v>19</v>
      </c>
      <c r="F4432" s="248" t="s">
        <v>6693</v>
      </c>
      <c r="G4432" s="246"/>
      <c r="H4432" s="249">
        <v>9.072000000000001</v>
      </c>
      <c r="I4432" s="250"/>
      <c r="J4432" s="246"/>
      <c r="K4432" s="246"/>
      <c r="L4432" s="251"/>
      <c r="M4432" s="252"/>
      <c r="N4432" s="253"/>
      <c r="O4432" s="253"/>
      <c r="P4432" s="253"/>
      <c r="Q4432" s="253"/>
      <c r="R4432" s="253"/>
      <c r="S4432" s="253"/>
      <c r="T4432" s="25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5" t="s">
        <v>192</v>
      </c>
      <c r="AU4432" s="255" t="s">
        <v>80</v>
      </c>
      <c r="AV4432" s="14" t="s">
        <v>80</v>
      </c>
      <c r="AW4432" s="14" t="s">
        <v>194</v>
      </c>
      <c r="AX4432" s="14" t="s">
        <v>71</v>
      </c>
      <c r="AY4432" s="255" t="s">
        <v>181</v>
      </c>
    </row>
    <row r="4433" s="2" customFormat="1" ht="62.7" customHeight="1">
      <c r="A4433" s="41"/>
      <c r="B4433" s="42"/>
      <c r="C4433" s="216" t="s">
        <v>6739</v>
      </c>
      <c r="D4433" s="216" t="s">
        <v>183</v>
      </c>
      <c r="E4433" s="217" t="s">
        <v>6740</v>
      </c>
      <c r="F4433" s="218" t="s">
        <v>6741</v>
      </c>
      <c r="G4433" s="219" t="s">
        <v>283</v>
      </c>
      <c r="H4433" s="220">
        <v>46.999000000000002</v>
      </c>
      <c r="I4433" s="221"/>
      <c r="J4433" s="222">
        <f>ROUND(I4433*H4433,2)</f>
        <v>0</v>
      </c>
      <c r="K4433" s="218" t="s">
        <v>187</v>
      </c>
      <c r="L4433" s="47"/>
      <c r="M4433" s="223" t="s">
        <v>19</v>
      </c>
      <c r="N4433" s="224" t="s">
        <v>42</v>
      </c>
      <c r="O4433" s="87"/>
      <c r="P4433" s="225">
        <f>O4433*H4433</f>
        <v>0</v>
      </c>
      <c r="Q4433" s="225">
        <v>0.00034000000000000002</v>
      </c>
      <c r="R4433" s="225">
        <f>Q4433*H4433</f>
        <v>0.015979660000000003</v>
      </c>
      <c r="S4433" s="225">
        <v>0</v>
      </c>
      <c r="T4433" s="226">
        <f>S4433*H4433</f>
        <v>0</v>
      </c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R4433" s="227" t="s">
        <v>308</v>
      </c>
      <c r="AT4433" s="227" t="s">
        <v>183</v>
      </c>
      <c r="AU4433" s="227" t="s">
        <v>80</v>
      </c>
      <c r="AY4433" s="20" t="s">
        <v>181</v>
      </c>
      <c r="BE4433" s="228">
        <f>IF(N4433="základní",J4433,0)</f>
        <v>0</v>
      </c>
      <c r="BF4433" s="228">
        <f>IF(N4433="snížená",J4433,0)</f>
        <v>0</v>
      </c>
      <c r="BG4433" s="228">
        <f>IF(N4433="zákl. přenesená",J4433,0)</f>
        <v>0</v>
      </c>
      <c r="BH4433" s="228">
        <f>IF(N4433="sníž. přenesená",J4433,0)</f>
        <v>0</v>
      </c>
      <c r="BI4433" s="228">
        <f>IF(N4433="nulová",J4433,0)</f>
        <v>0</v>
      </c>
      <c r="BJ4433" s="20" t="s">
        <v>78</v>
      </c>
      <c r="BK4433" s="228">
        <f>ROUND(I4433*H4433,2)</f>
        <v>0</v>
      </c>
      <c r="BL4433" s="20" t="s">
        <v>308</v>
      </c>
      <c r="BM4433" s="227" t="s">
        <v>6742</v>
      </c>
    </row>
    <row r="4434" s="2" customFormat="1">
      <c r="A4434" s="41"/>
      <c r="B4434" s="42"/>
      <c r="C4434" s="43"/>
      <c r="D4434" s="229" t="s">
        <v>190</v>
      </c>
      <c r="E4434" s="43"/>
      <c r="F4434" s="230" t="s">
        <v>6743</v>
      </c>
      <c r="G4434" s="43"/>
      <c r="H4434" s="43"/>
      <c r="I4434" s="231"/>
      <c r="J4434" s="43"/>
      <c r="K4434" s="43"/>
      <c r="L4434" s="47"/>
      <c r="M4434" s="232"/>
      <c r="N4434" s="233"/>
      <c r="O4434" s="87"/>
      <c r="P4434" s="87"/>
      <c r="Q4434" s="87"/>
      <c r="R4434" s="87"/>
      <c r="S4434" s="87"/>
      <c r="T4434" s="88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T4434" s="20" t="s">
        <v>190</v>
      </c>
      <c r="AU4434" s="20" t="s">
        <v>80</v>
      </c>
    </row>
    <row r="4435" s="14" customFormat="1">
      <c r="A4435" s="14"/>
      <c r="B4435" s="245"/>
      <c r="C4435" s="246"/>
      <c r="D4435" s="236" t="s">
        <v>192</v>
      </c>
      <c r="E4435" s="247" t="s">
        <v>19</v>
      </c>
      <c r="F4435" s="248" t="s">
        <v>6744</v>
      </c>
      <c r="G4435" s="246"/>
      <c r="H4435" s="249">
        <v>46.998699999999999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192</v>
      </c>
      <c r="AU4435" s="255" t="s">
        <v>80</v>
      </c>
      <c r="AV4435" s="14" t="s">
        <v>80</v>
      </c>
      <c r="AW4435" s="14" t="s">
        <v>194</v>
      </c>
      <c r="AX4435" s="14" t="s">
        <v>71</v>
      </c>
      <c r="AY4435" s="255" t="s">
        <v>181</v>
      </c>
    </row>
    <row r="4436" s="2" customFormat="1" ht="21.75" customHeight="1">
      <c r="A4436" s="41"/>
      <c r="B4436" s="42"/>
      <c r="C4436" s="216" t="s">
        <v>6745</v>
      </c>
      <c r="D4436" s="216" t="s">
        <v>183</v>
      </c>
      <c r="E4436" s="217" t="s">
        <v>6746</v>
      </c>
      <c r="F4436" s="218" t="s">
        <v>6747</v>
      </c>
      <c r="G4436" s="219" t="s">
        <v>283</v>
      </c>
      <c r="H4436" s="220">
        <v>55.329000000000001</v>
      </c>
      <c r="I4436" s="221"/>
      <c r="J4436" s="222">
        <f>ROUND(I4436*H4436,2)</f>
        <v>0</v>
      </c>
      <c r="K4436" s="218" t="s">
        <v>187</v>
      </c>
      <c r="L4436" s="47"/>
      <c r="M4436" s="223" t="s">
        <v>19</v>
      </c>
      <c r="N4436" s="224" t="s">
        <v>42</v>
      </c>
      <c r="O4436" s="87"/>
      <c r="P4436" s="225">
        <f>O4436*H4436</f>
        <v>0</v>
      </c>
      <c r="Q4436" s="225">
        <v>0</v>
      </c>
      <c r="R4436" s="225">
        <f>Q4436*H4436</f>
        <v>0</v>
      </c>
      <c r="S4436" s="225">
        <v>0</v>
      </c>
      <c r="T4436" s="226">
        <f>S4436*H4436</f>
        <v>0</v>
      </c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R4436" s="227" t="s">
        <v>308</v>
      </c>
      <c r="AT4436" s="227" t="s">
        <v>183</v>
      </c>
      <c r="AU4436" s="227" t="s">
        <v>80</v>
      </c>
      <c r="AY4436" s="20" t="s">
        <v>181</v>
      </c>
      <c r="BE4436" s="228">
        <f>IF(N4436="základní",J4436,0)</f>
        <v>0</v>
      </c>
      <c r="BF4436" s="228">
        <f>IF(N4436="snížená",J4436,0)</f>
        <v>0</v>
      </c>
      <c r="BG4436" s="228">
        <f>IF(N4436="zákl. přenesená",J4436,0)</f>
        <v>0</v>
      </c>
      <c r="BH4436" s="228">
        <f>IF(N4436="sníž. přenesená",J4436,0)</f>
        <v>0</v>
      </c>
      <c r="BI4436" s="228">
        <f>IF(N4436="nulová",J4436,0)</f>
        <v>0</v>
      </c>
      <c r="BJ4436" s="20" t="s">
        <v>78</v>
      </c>
      <c r="BK4436" s="228">
        <f>ROUND(I4436*H4436,2)</f>
        <v>0</v>
      </c>
      <c r="BL4436" s="20" t="s">
        <v>308</v>
      </c>
      <c r="BM4436" s="227" t="s">
        <v>6748</v>
      </c>
    </row>
    <row r="4437" s="2" customFormat="1">
      <c r="A4437" s="41"/>
      <c r="B4437" s="42"/>
      <c r="C4437" s="43"/>
      <c r="D4437" s="229" t="s">
        <v>190</v>
      </c>
      <c r="E4437" s="43"/>
      <c r="F4437" s="230" t="s">
        <v>6749</v>
      </c>
      <c r="G4437" s="43"/>
      <c r="H4437" s="43"/>
      <c r="I4437" s="231"/>
      <c r="J4437" s="43"/>
      <c r="K4437" s="43"/>
      <c r="L4437" s="47"/>
      <c r="M4437" s="232"/>
      <c r="N4437" s="233"/>
      <c r="O4437" s="87"/>
      <c r="P4437" s="87"/>
      <c r="Q4437" s="87"/>
      <c r="R4437" s="87"/>
      <c r="S4437" s="87"/>
      <c r="T4437" s="88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T4437" s="20" t="s">
        <v>190</v>
      </c>
      <c r="AU4437" s="20" t="s">
        <v>80</v>
      </c>
    </row>
    <row r="4438" s="14" customFormat="1">
      <c r="A4438" s="14"/>
      <c r="B4438" s="245"/>
      <c r="C4438" s="246"/>
      <c r="D4438" s="236" t="s">
        <v>192</v>
      </c>
      <c r="E4438" s="247" t="s">
        <v>19</v>
      </c>
      <c r="F4438" s="248" t="s">
        <v>6750</v>
      </c>
      <c r="G4438" s="246"/>
      <c r="H4438" s="249">
        <v>55.3294</v>
      </c>
      <c r="I4438" s="250"/>
      <c r="J4438" s="246"/>
      <c r="K4438" s="246"/>
      <c r="L4438" s="251"/>
      <c r="M4438" s="252"/>
      <c r="N4438" s="253"/>
      <c r="O4438" s="253"/>
      <c r="P4438" s="253"/>
      <c r="Q4438" s="253"/>
      <c r="R4438" s="253"/>
      <c r="S4438" s="253"/>
      <c r="T4438" s="25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5" t="s">
        <v>192</v>
      </c>
      <c r="AU4438" s="255" t="s">
        <v>80</v>
      </c>
      <c r="AV4438" s="14" t="s">
        <v>80</v>
      </c>
      <c r="AW4438" s="14" t="s">
        <v>194</v>
      </c>
      <c r="AX4438" s="14" t="s">
        <v>71</v>
      </c>
      <c r="AY4438" s="255" t="s">
        <v>181</v>
      </c>
    </row>
    <row r="4439" s="2" customFormat="1" ht="24.15" customHeight="1">
      <c r="A4439" s="41"/>
      <c r="B4439" s="42"/>
      <c r="C4439" s="216" t="s">
        <v>6751</v>
      </c>
      <c r="D4439" s="216" t="s">
        <v>183</v>
      </c>
      <c r="E4439" s="217" t="s">
        <v>6752</v>
      </c>
      <c r="F4439" s="218" t="s">
        <v>6753</v>
      </c>
      <c r="G4439" s="219" t="s">
        <v>283</v>
      </c>
      <c r="H4439" s="220">
        <v>277.666</v>
      </c>
      <c r="I4439" s="221"/>
      <c r="J4439" s="222">
        <f>ROUND(I4439*H4439,2)</f>
        <v>0</v>
      </c>
      <c r="K4439" s="218" t="s">
        <v>187</v>
      </c>
      <c r="L4439" s="47"/>
      <c r="M4439" s="223" t="s">
        <v>19</v>
      </c>
      <c r="N4439" s="224" t="s">
        <v>42</v>
      </c>
      <c r="O4439" s="87"/>
      <c r="P4439" s="225">
        <f>O4439*H4439</f>
        <v>0</v>
      </c>
      <c r="Q4439" s="225">
        <v>0.00021000000000000001</v>
      </c>
      <c r="R4439" s="225">
        <f>Q4439*H4439</f>
        <v>0.058309860000000005</v>
      </c>
      <c r="S4439" s="225">
        <v>0</v>
      </c>
      <c r="T4439" s="226">
        <f>S4439*H4439</f>
        <v>0</v>
      </c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R4439" s="227" t="s">
        <v>308</v>
      </c>
      <c r="AT4439" s="227" t="s">
        <v>183</v>
      </c>
      <c r="AU4439" s="227" t="s">
        <v>80</v>
      </c>
      <c r="AY4439" s="20" t="s">
        <v>181</v>
      </c>
      <c r="BE4439" s="228">
        <f>IF(N4439="základní",J4439,0)</f>
        <v>0</v>
      </c>
      <c r="BF4439" s="228">
        <f>IF(N4439="snížená",J4439,0)</f>
        <v>0</v>
      </c>
      <c r="BG4439" s="228">
        <f>IF(N4439="zákl. přenesená",J4439,0)</f>
        <v>0</v>
      </c>
      <c r="BH4439" s="228">
        <f>IF(N4439="sníž. přenesená",J4439,0)</f>
        <v>0</v>
      </c>
      <c r="BI4439" s="228">
        <f>IF(N4439="nulová",J4439,0)</f>
        <v>0</v>
      </c>
      <c r="BJ4439" s="20" t="s">
        <v>78</v>
      </c>
      <c r="BK4439" s="228">
        <f>ROUND(I4439*H4439,2)</f>
        <v>0</v>
      </c>
      <c r="BL4439" s="20" t="s">
        <v>308</v>
      </c>
      <c r="BM4439" s="227" t="s">
        <v>6754</v>
      </c>
    </row>
    <row r="4440" s="2" customFormat="1">
      <c r="A4440" s="41"/>
      <c r="B4440" s="42"/>
      <c r="C4440" s="43"/>
      <c r="D4440" s="229" t="s">
        <v>190</v>
      </c>
      <c r="E4440" s="43"/>
      <c r="F4440" s="230" t="s">
        <v>6755</v>
      </c>
      <c r="G4440" s="43"/>
      <c r="H4440" s="43"/>
      <c r="I4440" s="231"/>
      <c r="J4440" s="43"/>
      <c r="K4440" s="43"/>
      <c r="L4440" s="47"/>
      <c r="M4440" s="232"/>
      <c r="N4440" s="233"/>
      <c r="O4440" s="87"/>
      <c r="P4440" s="87"/>
      <c r="Q4440" s="87"/>
      <c r="R4440" s="87"/>
      <c r="S4440" s="87"/>
      <c r="T4440" s="88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T4440" s="20" t="s">
        <v>190</v>
      </c>
      <c r="AU4440" s="20" t="s">
        <v>80</v>
      </c>
    </row>
    <row r="4441" s="14" customFormat="1">
      <c r="A4441" s="14"/>
      <c r="B4441" s="245"/>
      <c r="C4441" s="246"/>
      <c r="D4441" s="236" t="s">
        <v>192</v>
      </c>
      <c r="E4441" s="247" t="s">
        <v>19</v>
      </c>
      <c r="F4441" s="248" t="s">
        <v>6756</v>
      </c>
      <c r="G4441" s="246"/>
      <c r="H4441" s="249">
        <v>156.1798</v>
      </c>
      <c r="I4441" s="250"/>
      <c r="J4441" s="246"/>
      <c r="K4441" s="246"/>
      <c r="L4441" s="251"/>
      <c r="M4441" s="252"/>
      <c r="N4441" s="253"/>
      <c r="O4441" s="253"/>
      <c r="P4441" s="253"/>
      <c r="Q4441" s="253"/>
      <c r="R4441" s="253"/>
      <c r="S4441" s="253"/>
      <c r="T4441" s="25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5" t="s">
        <v>192</v>
      </c>
      <c r="AU4441" s="255" t="s">
        <v>80</v>
      </c>
      <c r="AV4441" s="14" t="s">
        <v>80</v>
      </c>
      <c r="AW4441" s="14" t="s">
        <v>194</v>
      </c>
      <c r="AX4441" s="14" t="s">
        <v>71</v>
      </c>
      <c r="AY4441" s="255" t="s">
        <v>181</v>
      </c>
    </row>
    <row r="4442" s="14" customFormat="1">
      <c r="A4442" s="14"/>
      <c r="B4442" s="245"/>
      <c r="C4442" s="246"/>
      <c r="D4442" s="236" t="s">
        <v>192</v>
      </c>
      <c r="E4442" s="247" t="s">
        <v>19</v>
      </c>
      <c r="F4442" s="248" t="s">
        <v>6757</v>
      </c>
      <c r="G4442" s="246"/>
      <c r="H4442" s="249">
        <v>49.782400000000003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192</v>
      </c>
      <c r="AU4442" s="255" t="s">
        <v>80</v>
      </c>
      <c r="AV4442" s="14" t="s">
        <v>80</v>
      </c>
      <c r="AW4442" s="14" t="s">
        <v>194</v>
      </c>
      <c r="AX4442" s="14" t="s">
        <v>71</v>
      </c>
      <c r="AY4442" s="255" t="s">
        <v>181</v>
      </c>
    </row>
    <row r="4443" s="14" customFormat="1">
      <c r="A4443" s="14"/>
      <c r="B4443" s="245"/>
      <c r="C4443" s="246"/>
      <c r="D4443" s="236" t="s">
        <v>192</v>
      </c>
      <c r="E4443" s="247" t="s">
        <v>19</v>
      </c>
      <c r="F4443" s="248" t="s">
        <v>6758</v>
      </c>
      <c r="G4443" s="246"/>
      <c r="H4443" s="249">
        <v>71.703659999999999</v>
      </c>
      <c r="I4443" s="250"/>
      <c r="J4443" s="246"/>
      <c r="K4443" s="246"/>
      <c r="L4443" s="251"/>
      <c r="M4443" s="252"/>
      <c r="N4443" s="253"/>
      <c r="O4443" s="253"/>
      <c r="P4443" s="253"/>
      <c r="Q4443" s="253"/>
      <c r="R4443" s="253"/>
      <c r="S4443" s="253"/>
      <c r="T4443" s="25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5" t="s">
        <v>192</v>
      </c>
      <c r="AU4443" s="255" t="s">
        <v>80</v>
      </c>
      <c r="AV4443" s="14" t="s">
        <v>80</v>
      </c>
      <c r="AW4443" s="14" t="s">
        <v>194</v>
      </c>
      <c r="AX4443" s="14" t="s">
        <v>71</v>
      </c>
      <c r="AY4443" s="255" t="s">
        <v>181</v>
      </c>
    </row>
    <row r="4444" s="2" customFormat="1" ht="37.8" customHeight="1">
      <c r="A4444" s="41"/>
      <c r="B4444" s="42"/>
      <c r="C4444" s="216" t="s">
        <v>6759</v>
      </c>
      <c r="D4444" s="216" t="s">
        <v>183</v>
      </c>
      <c r="E4444" s="217" t="s">
        <v>6760</v>
      </c>
      <c r="F4444" s="218" t="s">
        <v>6761</v>
      </c>
      <c r="G4444" s="219" t="s">
        <v>283</v>
      </c>
      <c r="H4444" s="220">
        <v>268.62799999999999</v>
      </c>
      <c r="I4444" s="221"/>
      <c r="J4444" s="222">
        <f>ROUND(I4444*H4444,2)</f>
        <v>0</v>
      </c>
      <c r="K4444" s="218" t="s">
        <v>187</v>
      </c>
      <c r="L4444" s="47"/>
      <c r="M4444" s="223" t="s">
        <v>19</v>
      </c>
      <c r="N4444" s="224" t="s">
        <v>42</v>
      </c>
      <c r="O4444" s="87"/>
      <c r="P4444" s="225">
        <f>O4444*H4444</f>
        <v>0</v>
      </c>
      <c r="Q4444" s="225">
        <v>0.00027</v>
      </c>
      <c r="R4444" s="225">
        <f>Q4444*H4444</f>
        <v>0.072529559999999993</v>
      </c>
      <c r="S4444" s="225">
        <v>0</v>
      </c>
      <c r="T4444" s="226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7" t="s">
        <v>308</v>
      </c>
      <c r="AT4444" s="227" t="s">
        <v>183</v>
      </c>
      <c r="AU4444" s="227" t="s">
        <v>80</v>
      </c>
      <c r="AY4444" s="20" t="s">
        <v>181</v>
      </c>
      <c r="BE4444" s="228">
        <f>IF(N4444="základní",J4444,0)</f>
        <v>0</v>
      </c>
      <c r="BF4444" s="228">
        <f>IF(N4444="snížená",J4444,0)</f>
        <v>0</v>
      </c>
      <c r="BG4444" s="228">
        <f>IF(N4444="zákl. přenesená",J4444,0)</f>
        <v>0</v>
      </c>
      <c r="BH4444" s="228">
        <f>IF(N4444="sníž. přenesená",J4444,0)</f>
        <v>0</v>
      </c>
      <c r="BI4444" s="228">
        <f>IF(N4444="nulová",J4444,0)</f>
        <v>0</v>
      </c>
      <c r="BJ4444" s="20" t="s">
        <v>78</v>
      </c>
      <c r="BK4444" s="228">
        <f>ROUND(I4444*H4444,2)</f>
        <v>0</v>
      </c>
      <c r="BL4444" s="20" t="s">
        <v>308</v>
      </c>
      <c r="BM4444" s="227" t="s">
        <v>6762</v>
      </c>
    </row>
    <row r="4445" s="2" customFormat="1">
      <c r="A4445" s="41"/>
      <c r="B4445" s="42"/>
      <c r="C4445" s="43"/>
      <c r="D4445" s="229" t="s">
        <v>190</v>
      </c>
      <c r="E4445" s="43"/>
      <c r="F4445" s="230" t="s">
        <v>6763</v>
      </c>
      <c r="G4445" s="43"/>
      <c r="H4445" s="43"/>
      <c r="I4445" s="231"/>
      <c r="J4445" s="43"/>
      <c r="K4445" s="43"/>
      <c r="L4445" s="47"/>
      <c r="M4445" s="232"/>
      <c r="N4445" s="233"/>
      <c r="O4445" s="87"/>
      <c r="P4445" s="87"/>
      <c r="Q4445" s="87"/>
      <c r="R4445" s="87"/>
      <c r="S4445" s="87"/>
      <c r="T4445" s="88"/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T4445" s="20" t="s">
        <v>190</v>
      </c>
      <c r="AU4445" s="20" t="s">
        <v>80</v>
      </c>
    </row>
    <row r="4446" s="14" customFormat="1">
      <c r="A4446" s="14"/>
      <c r="B4446" s="245"/>
      <c r="C4446" s="246"/>
      <c r="D4446" s="236" t="s">
        <v>192</v>
      </c>
      <c r="E4446" s="247" t="s">
        <v>19</v>
      </c>
      <c r="F4446" s="248" t="s">
        <v>3121</v>
      </c>
      <c r="G4446" s="246"/>
      <c r="H4446" s="249">
        <v>134.28200000000001</v>
      </c>
      <c r="I4446" s="250"/>
      <c r="J4446" s="246"/>
      <c r="K4446" s="246"/>
      <c r="L4446" s="251"/>
      <c r="M4446" s="252"/>
      <c r="N4446" s="253"/>
      <c r="O4446" s="253"/>
      <c r="P4446" s="253"/>
      <c r="Q4446" s="253"/>
      <c r="R4446" s="253"/>
      <c r="S4446" s="253"/>
      <c r="T4446" s="25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5" t="s">
        <v>192</v>
      </c>
      <c r="AU4446" s="255" t="s">
        <v>80</v>
      </c>
      <c r="AV4446" s="14" t="s">
        <v>80</v>
      </c>
      <c r="AW4446" s="14" t="s">
        <v>194</v>
      </c>
      <c r="AX4446" s="14" t="s">
        <v>71</v>
      </c>
      <c r="AY4446" s="255" t="s">
        <v>181</v>
      </c>
    </row>
    <row r="4447" s="14" customFormat="1">
      <c r="A4447" s="14"/>
      <c r="B4447" s="245"/>
      <c r="C4447" s="246"/>
      <c r="D4447" s="236" t="s">
        <v>192</v>
      </c>
      <c r="E4447" s="247" t="s">
        <v>19</v>
      </c>
      <c r="F4447" s="248" t="s">
        <v>6764</v>
      </c>
      <c r="G4447" s="246"/>
      <c r="H4447" s="249">
        <v>134.346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192</v>
      </c>
      <c r="AU4447" s="255" t="s">
        <v>80</v>
      </c>
      <c r="AV4447" s="14" t="s">
        <v>80</v>
      </c>
      <c r="AW4447" s="14" t="s">
        <v>194</v>
      </c>
      <c r="AX4447" s="14" t="s">
        <v>71</v>
      </c>
      <c r="AY4447" s="255" t="s">
        <v>181</v>
      </c>
    </row>
    <row r="4448" s="2" customFormat="1" ht="49.05" customHeight="1">
      <c r="A4448" s="41"/>
      <c r="B4448" s="42"/>
      <c r="C4448" s="216" t="s">
        <v>6765</v>
      </c>
      <c r="D4448" s="216" t="s">
        <v>183</v>
      </c>
      <c r="E4448" s="217" t="s">
        <v>6766</v>
      </c>
      <c r="F4448" s="218" t="s">
        <v>6767</v>
      </c>
      <c r="G4448" s="219" t="s">
        <v>283</v>
      </c>
      <c r="H4448" s="220">
        <v>3.601</v>
      </c>
      <c r="I4448" s="221"/>
      <c r="J4448" s="222">
        <f>ROUND(I4448*H4448,2)</f>
        <v>0</v>
      </c>
      <c r="K4448" s="218" t="s">
        <v>421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0.00014999999999999999</v>
      </c>
      <c r="R4448" s="225">
        <f>Q4448*H4448</f>
        <v>0.00054014999999999998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308</v>
      </c>
      <c r="AT4448" s="227" t="s">
        <v>183</v>
      </c>
      <c r="AU4448" s="227" t="s">
        <v>80</v>
      </c>
      <c r="AY4448" s="20" t="s">
        <v>181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308</v>
      </c>
      <c r="BM4448" s="227" t="s">
        <v>6768</v>
      </c>
    </row>
    <row r="4449" s="2" customFormat="1">
      <c r="A4449" s="41"/>
      <c r="B4449" s="42"/>
      <c r="C4449" s="43"/>
      <c r="D4449" s="229" t="s">
        <v>190</v>
      </c>
      <c r="E4449" s="43"/>
      <c r="F4449" s="230" t="s">
        <v>6769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190</v>
      </c>
      <c r="AU4449" s="20" t="s">
        <v>80</v>
      </c>
    </row>
    <row r="4450" s="14" customFormat="1">
      <c r="A4450" s="14"/>
      <c r="B4450" s="245"/>
      <c r="C4450" s="246"/>
      <c r="D4450" s="236" t="s">
        <v>192</v>
      </c>
      <c r="E4450" s="247" t="s">
        <v>19</v>
      </c>
      <c r="F4450" s="248" t="s">
        <v>1714</v>
      </c>
      <c r="G4450" s="246"/>
      <c r="H4450" s="249">
        <v>3.6013499999999992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192</v>
      </c>
      <c r="AU4450" s="255" t="s">
        <v>80</v>
      </c>
      <c r="AV4450" s="14" t="s">
        <v>80</v>
      </c>
      <c r="AW4450" s="14" t="s">
        <v>194</v>
      </c>
      <c r="AX4450" s="14" t="s">
        <v>71</v>
      </c>
      <c r="AY4450" s="255" t="s">
        <v>181</v>
      </c>
    </row>
    <row r="4451" s="2" customFormat="1" ht="37.8" customHeight="1">
      <c r="A4451" s="41"/>
      <c r="B4451" s="42"/>
      <c r="C4451" s="216" t="s">
        <v>6770</v>
      </c>
      <c r="D4451" s="216" t="s">
        <v>183</v>
      </c>
      <c r="E4451" s="217" t="s">
        <v>6771</v>
      </c>
      <c r="F4451" s="218" t="s">
        <v>6772</v>
      </c>
      <c r="G4451" s="219" t="s">
        <v>283</v>
      </c>
      <c r="H4451" s="220">
        <v>268.62799999999999</v>
      </c>
      <c r="I4451" s="221"/>
      <c r="J4451" s="222">
        <f>ROUND(I4451*H4451,2)</f>
        <v>0</v>
      </c>
      <c r="K4451" s="218" t="s">
        <v>187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0.00064999999999999997</v>
      </c>
      <c r="R4451" s="225">
        <f>Q4451*H4451</f>
        <v>0.17460819999999999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308</v>
      </c>
      <c r="AT4451" s="227" t="s">
        <v>183</v>
      </c>
      <c r="AU4451" s="227" t="s">
        <v>80</v>
      </c>
      <c r="AY4451" s="20" t="s">
        <v>181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308</v>
      </c>
      <c r="BM4451" s="227" t="s">
        <v>6773</v>
      </c>
    </row>
    <row r="4452" s="2" customFormat="1">
      <c r="A4452" s="41"/>
      <c r="B4452" s="42"/>
      <c r="C4452" s="43"/>
      <c r="D4452" s="229" t="s">
        <v>190</v>
      </c>
      <c r="E4452" s="43"/>
      <c r="F4452" s="230" t="s">
        <v>6774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190</v>
      </c>
      <c r="AU4452" s="20" t="s">
        <v>80</v>
      </c>
    </row>
    <row r="4453" s="14" customFormat="1">
      <c r="A4453" s="14"/>
      <c r="B4453" s="245"/>
      <c r="C4453" s="246"/>
      <c r="D4453" s="236" t="s">
        <v>192</v>
      </c>
      <c r="E4453" s="247" t="s">
        <v>19</v>
      </c>
      <c r="F4453" s="248" t="s">
        <v>3121</v>
      </c>
      <c r="G4453" s="246"/>
      <c r="H4453" s="249">
        <v>134.28200000000001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192</v>
      </c>
      <c r="AU4453" s="255" t="s">
        <v>80</v>
      </c>
      <c r="AV4453" s="14" t="s">
        <v>80</v>
      </c>
      <c r="AW4453" s="14" t="s">
        <v>194</v>
      </c>
      <c r="AX4453" s="14" t="s">
        <v>71</v>
      </c>
      <c r="AY4453" s="255" t="s">
        <v>181</v>
      </c>
    </row>
    <row r="4454" s="14" customFormat="1">
      <c r="A4454" s="14"/>
      <c r="B4454" s="245"/>
      <c r="C4454" s="246"/>
      <c r="D4454" s="236" t="s">
        <v>192</v>
      </c>
      <c r="E4454" s="247" t="s">
        <v>19</v>
      </c>
      <c r="F4454" s="248" t="s">
        <v>6764</v>
      </c>
      <c r="G4454" s="246"/>
      <c r="H4454" s="249">
        <v>134.346</v>
      </c>
      <c r="I4454" s="250"/>
      <c r="J4454" s="246"/>
      <c r="K4454" s="246"/>
      <c r="L4454" s="251"/>
      <c r="M4454" s="252"/>
      <c r="N4454" s="253"/>
      <c r="O4454" s="253"/>
      <c r="P4454" s="253"/>
      <c r="Q4454" s="253"/>
      <c r="R4454" s="253"/>
      <c r="S4454" s="253"/>
      <c r="T4454" s="25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55" t="s">
        <v>192</v>
      </c>
      <c r="AU4454" s="255" t="s">
        <v>80</v>
      </c>
      <c r="AV4454" s="14" t="s">
        <v>80</v>
      </c>
      <c r="AW4454" s="14" t="s">
        <v>194</v>
      </c>
      <c r="AX4454" s="14" t="s">
        <v>71</v>
      </c>
      <c r="AY4454" s="255" t="s">
        <v>181</v>
      </c>
    </row>
    <row r="4455" s="2" customFormat="1" ht="16.5" customHeight="1">
      <c r="A4455" s="41"/>
      <c r="B4455" s="42"/>
      <c r="C4455" s="216" t="s">
        <v>6775</v>
      </c>
      <c r="D4455" s="216" t="s">
        <v>183</v>
      </c>
      <c r="E4455" s="217" t="s">
        <v>6776</v>
      </c>
      <c r="F4455" s="218" t="s">
        <v>6777</v>
      </c>
      <c r="G4455" s="219" t="s">
        <v>283</v>
      </c>
      <c r="H4455" s="220">
        <v>25</v>
      </c>
      <c r="I4455" s="221"/>
      <c r="J4455" s="222">
        <f>ROUND(I4455*H4455,2)</f>
        <v>0</v>
      </c>
      <c r="K4455" s="218" t="s">
        <v>19</v>
      </c>
      <c r="L4455" s="47"/>
      <c r="M4455" s="223" t="s">
        <v>19</v>
      </c>
      <c r="N4455" s="224" t="s">
        <v>42</v>
      </c>
      <c r="O4455" s="87"/>
      <c r="P4455" s="225">
        <f>O4455*H4455</f>
        <v>0</v>
      </c>
      <c r="Q4455" s="225">
        <v>0.00043399999999999998</v>
      </c>
      <c r="R4455" s="225">
        <f>Q4455*H4455</f>
        <v>0.01085</v>
      </c>
      <c r="S4455" s="225">
        <v>0</v>
      </c>
      <c r="T4455" s="226">
        <f>S4455*H4455</f>
        <v>0</v>
      </c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R4455" s="227" t="s">
        <v>308</v>
      </c>
      <c r="AT4455" s="227" t="s">
        <v>183</v>
      </c>
      <c r="AU4455" s="227" t="s">
        <v>80</v>
      </c>
      <c r="AY4455" s="20" t="s">
        <v>181</v>
      </c>
      <c r="BE4455" s="228">
        <f>IF(N4455="základní",J4455,0)</f>
        <v>0</v>
      </c>
      <c r="BF4455" s="228">
        <f>IF(N4455="snížená",J4455,0)</f>
        <v>0</v>
      </c>
      <c r="BG4455" s="228">
        <f>IF(N4455="zákl. přenesená",J4455,0)</f>
        <v>0</v>
      </c>
      <c r="BH4455" s="228">
        <f>IF(N4455="sníž. přenesená",J4455,0)</f>
        <v>0</v>
      </c>
      <c r="BI4455" s="228">
        <f>IF(N4455="nulová",J4455,0)</f>
        <v>0</v>
      </c>
      <c r="BJ4455" s="20" t="s">
        <v>78</v>
      </c>
      <c r="BK4455" s="228">
        <f>ROUND(I4455*H4455,2)</f>
        <v>0</v>
      </c>
      <c r="BL4455" s="20" t="s">
        <v>308</v>
      </c>
      <c r="BM4455" s="227" t="s">
        <v>6778</v>
      </c>
    </row>
    <row r="4456" s="14" customFormat="1">
      <c r="A4456" s="14"/>
      <c r="B4456" s="245"/>
      <c r="C4456" s="246"/>
      <c r="D4456" s="236" t="s">
        <v>192</v>
      </c>
      <c r="E4456" s="247" t="s">
        <v>19</v>
      </c>
      <c r="F4456" s="248" t="s">
        <v>6779</v>
      </c>
      <c r="G4456" s="246"/>
      <c r="H4456" s="249">
        <v>25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192</v>
      </c>
      <c r="AU4456" s="255" t="s">
        <v>80</v>
      </c>
      <c r="AV4456" s="14" t="s">
        <v>80</v>
      </c>
      <c r="AW4456" s="14" t="s">
        <v>194</v>
      </c>
      <c r="AX4456" s="14" t="s">
        <v>71</v>
      </c>
      <c r="AY4456" s="255" t="s">
        <v>181</v>
      </c>
    </row>
    <row r="4457" s="2" customFormat="1" ht="21.75" customHeight="1">
      <c r="A4457" s="41"/>
      <c r="B4457" s="42"/>
      <c r="C4457" s="216" t="s">
        <v>6780</v>
      </c>
      <c r="D4457" s="216" t="s">
        <v>183</v>
      </c>
      <c r="E4457" s="217" t="s">
        <v>6781</v>
      </c>
      <c r="F4457" s="218" t="s">
        <v>6782</v>
      </c>
      <c r="G4457" s="219" t="s">
        <v>283</v>
      </c>
      <c r="H4457" s="220">
        <v>5</v>
      </c>
      <c r="I4457" s="221"/>
      <c r="J4457" s="222">
        <f>ROUND(I4457*H4457,2)</f>
        <v>0</v>
      </c>
      <c r="K4457" s="218" t="s">
        <v>19</v>
      </c>
      <c r="L4457" s="47"/>
      <c r="M4457" s="223" t="s">
        <v>19</v>
      </c>
      <c r="N4457" s="224" t="s">
        <v>42</v>
      </c>
      <c r="O4457" s="87"/>
      <c r="P4457" s="225">
        <f>O4457*H4457</f>
        <v>0</v>
      </c>
      <c r="Q4457" s="225">
        <v>0.00014999999999999999</v>
      </c>
      <c r="R4457" s="225">
        <f>Q4457*H4457</f>
        <v>0.00074999999999999991</v>
      </c>
      <c r="S4457" s="225">
        <v>0</v>
      </c>
      <c r="T4457" s="226">
        <f>S4457*H4457</f>
        <v>0</v>
      </c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R4457" s="227" t="s">
        <v>308</v>
      </c>
      <c r="AT4457" s="227" t="s">
        <v>183</v>
      </c>
      <c r="AU4457" s="227" t="s">
        <v>80</v>
      </c>
      <c r="AY4457" s="20" t="s">
        <v>181</v>
      </c>
      <c r="BE4457" s="228">
        <f>IF(N4457="základní",J4457,0)</f>
        <v>0</v>
      </c>
      <c r="BF4457" s="228">
        <f>IF(N4457="snížená",J4457,0)</f>
        <v>0</v>
      </c>
      <c r="BG4457" s="228">
        <f>IF(N4457="zákl. přenesená",J4457,0)</f>
        <v>0</v>
      </c>
      <c r="BH4457" s="228">
        <f>IF(N4457="sníž. přenesená",J4457,0)</f>
        <v>0</v>
      </c>
      <c r="BI4457" s="228">
        <f>IF(N4457="nulová",J4457,0)</f>
        <v>0</v>
      </c>
      <c r="BJ4457" s="20" t="s">
        <v>78</v>
      </c>
      <c r="BK4457" s="228">
        <f>ROUND(I4457*H4457,2)</f>
        <v>0</v>
      </c>
      <c r="BL4457" s="20" t="s">
        <v>308</v>
      </c>
      <c r="BM4457" s="227" t="s">
        <v>6783</v>
      </c>
    </row>
    <row r="4458" s="14" customFormat="1">
      <c r="A4458" s="14"/>
      <c r="B4458" s="245"/>
      <c r="C4458" s="246"/>
      <c r="D4458" s="236" t="s">
        <v>192</v>
      </c>
      <c r="E4458" s="247" t="s">
        <v>19</v>
      </c>
      <c r="F4458" s="248" t="s">
        <v>6784</v>
      </c>
      <c r="G4458" s="246"/>
      <c r="H4458" s="249">
        <v>5</v>
      </c>
      <c r="I4458" s="250"/>
      <c r="J4458" s="246"/>
      <c r="K4458" s="246"/>
      <c r="L4458" s="251"/>
      <c r="M4458" s="252"/>
      <c r="N4458" s="253"/>
      <c r="O4458" s="253"/>
      <c r="P4458" s="253"/>
      <c r="Q4458" s="253"/>
      <c r="R4458" s="253"/>
      <c r="S4458" s="253"/>
      <c r="T4458" s="25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5" t="s">
        <v>192</v>
      </c>
      <c r="AU4458" s="255" t="s">
        <v>80</v>
      </c>
      <c r="AV4458" s="14" t="s">
        <v>80</v>
      </c>
      <c r="AW4458" s="14" t="s">
        <v>194</v>
      </c>
      <c r="AX4458" s="14" t="s">
        <v>71</v>
      </c>
      <c r="AY4458" s="255" t="s">
        <v>181</v>
      </c>
    </row>
    <row r="4459" s="2" customFormat="1" ht="24.15" customHeight="1">
      <c r="A4459" s="41"/>
      <c r="B4459" s="42"/>
      <c r="C4459" s="216" t="s">
        <v>6785</v>
      </c>
      <c r="D4459" s="216" t="s">
        <v>183</v>
      </c>
      <c r="E4459" s="217" t="s">
        <v>6786</v>
      </c>
      <c r="F4459" s="218" t="s">
        <v>6787</v>
      </c>
      <c r="G4459" s="219" t="s">
        <v>283</v>
      </c>
      <c r="H4459" s="220">
        <v>74.400000000000006</v>
      </c>
      <c r="I4459" s="221"/>
      <c r="J4459" s="222">
        <f>ROUND(I4459*H4459,2)</f>
        <v>0</v>
      </c>
      <c r="K4459" s="218" t="s">
        <v>187</v>
      </c>
      <c r="L4459" s="47"/>
      <c r="M4459" s="223" t="s">
        <v>19</v>
      </c>
      <c r="N4459" s="224" t="s">
        <v>42</v>
      </c>
      <c r="O4459" s="87"/>
      <c r="P4459" s="225">
        <f>O4459*H4459</f>
        <v>0</v>
      </c>
      <c r="Q4459" s="225">
        <v>0</v>
      </c>
      <c r="R4459" s="225">
        <f>Q4459*H4459</f>
        <v>0</v>
      </c>
      <c r="S4459" s="225">
        <v>0</v>
      </c>
      <c r="T4459" s="226">
        <f>S4459*H4459</f>
        <v>0</v>
      </c>
      <c r="U4459" s="41"/>
      <c r="V4459" s="41"/>
      <c r="W4459" s="41"/>
      <c r="X4459" s="41"/>
      <c r="Y4459" s="41"/>
      <c r="Z4459" s="41"/>
      <c r="AA4459" s="41"/>
      <c r="AB4459" s="41"/>
      <c r="AC4459" s="41"/>
      <c r="AD4459" s="41"/>
      <c r="AE4459" s="41"/>
      <c r="AR4459" s="227" t="s">
        <v>308</v>
      </c>
      <c r="AT4459" s="227" t="s">
        <v>183</v>
      </c>
      <c r="AU4459" s="227" t="s">
        <v>80</v>
      </c>
      <c r="AY4459" s="20" t="s">
        <v>181</v>
      </c>
      <c r="BE4459" s="228">
        <f>IF(N4459="základní",J4459,0)</f>
        <v>0</v>
      </c>
      <c r="BF4459" s="228">
        <f>IF(N4459="snížená",J4459,0)</f>
        <v>0</v>
      </c>
      <c r="BG4459" s="228">
        <f>IF(N4459="zákl. přenesená",J4459,0)</f>
        <v>0</v>
      </c>
      <c r="BH4459" s="228">
        <f>IF(N4459="sníž. přenesená",J4459,0)</f>
        <v>0</v>
      </c>
      <c r="BI4459" s="228">
        <f>IF(N4459="nulová",J4459,0)</f>
        <v>0</v>
      </c>
      <c r="BJ4459" s="20" t="s">
        <v>78</v>
      </c>
      <c r="BK4459" s="228">
        <f>ROUND(I4459*H4459,2)</f>
        <v>0</v>
      </c>
      <c r="BL4459" s="20" t="s">
        <v>308</v>
      </c>
      <c r="BM4459" s="227" t="s">
        <v>6788</v>
      </c>
    </row>
    <row r="4460" s="2" customFormat="1">
      <c r="A4460" s="41"/>
      <c r="B4460" s="42"/>
      <c r="C4460" s="43"/>
      <c r="D4460" s="229" t="s">
        <v>190</v>
      </c>
      <c r="E4460" s="43"/>
      <c r="F4460" s="230" t="s">
        <v>6789</v>
      </c>
      <c r="G4460" s="43"/>
      <c r="H4460" s="43"/>
      <c r="I4460" s="231"/>
      <c r="J4460" s="43"/>
      <c r="K4460" s="43"/>
      <c r="L4460" s="47"/>
      <c r="M4460" s="232"/>
      <c r="N4460" s="233"/>
      <c r="O4460" s="87"/>
      <c r="P4460" s="87"/>
      <c r="Q4460" s="87"/>
      <c r="R4460" s="87"/>
      <c r="S4460" s="87"/>
      <c r="T4460" s="88"/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T4460" s="20" t="s">
        <v>190</v>
      </c>
      <c r="AU4460" s="20" t="s">
        <v>80</v>
      </c>
    </row>
    <row r="4461" s="14" customFormat="1">
      <c r="A4461" s="14"/>
      <c r="B4461" s="245"/>
      <c r="C4461" s="246"/>
      <c r="D4461" s="236" t="s">
        <v>192</v>
      </c>
      <c r="E4461" s="247" t="s">
        <v>19</v>
      </c>
      <c r="F4461" s="248" t="s">
        <v>6790</v>
      </c>
      <c r="G4461" s="246"/>
      <c r="H4461" s="249">
        <v>74.400000000000006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192</v>
      </c>
      <c r="AU4461" s="255" t="s">
        <v>80</v>
      </c>
      <c r="AV4461" s="14" t="s">
        <v>80</v>
      </c>
      <c r="AW4461" s="14" t="s">
        <v>194</v>
      </c>
      <c r="AX4461" s="14" t="s">
        <v>71</v>
      </c>
      <c r="AY4461" s="255" t="s">
        <v>181</v>
      </c>
    </row>
    <row r="4462" s="2" customFormat="1" ht="24.15" customHeight="1">
      <c r="A4462" s="41"/>
      <c r="B4462" s="42"/>
      <c r="C4462" s="216" t="s">
        <v>6791</v>
      </c>
      <c r="D4462" s="216" t="s">
        <v>183</v>
      </c>
      <c r="E4462" s="217" t="s">
        <v>6792</v>
      </c>
      <c r="F4462" s="218" t="s">
        <v>6793</v>
      </c>
      <c r="G4462" s="219" t="s">
        <v>283</v>
      </c>
      <c r="H4462" s="220">
        <v>21.863</v>
      </c>
      <c r="I4462" s="221"/>
      <c r="J4462" s="222">
        <f>ROUND(I4462*H4462,2)</f>
        <v>0</v>
      </c>
      <c r="K4462" s="218" t="s">
        <v>187</v>
      </c>
      <c r="L4462" s="47"/>
      <c r="M4462" s="223" t="s">
        <v>19</v>
      </c>
      <c r="N4462" s="224" t="s">
        <v>42</v>
      </c>
      <c r="O4462" s="87"/>
      <c r="P4462" s="225">
        <f>O4462*H4462</f>
        <v>0</v>
      </c>
      <c r="Q4462" s="225">
        <v>0</v>
      </c>
      <c r="R4462" s="225">
        <f>Q4462*H4462</f>
        <v>0</v>
      </c>
      <c r="S4462" s="225">
        <v>0</v>
      </c>
      <c r="T4462" s="226">
        <f>S4462*H4462</f>
        <v>0</v>
      </c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R4462" s="227" t="s">
        <v>308</v>
      </c>
      <c r="AT4462" s="227" t="s">
        <v>183</v>
      </c>
      <c r="AU4462" s="227" t="s">
        <v>80</v>
      </c>
      <c r="AY4462" s="20" t="s">
        <v>181</v>
      </c>
      <c r="BE4462" s="228">
        <f>IF(N4462="základní",J4462,0)</f>
        <v>0</v>
      </c>
      <c r="BF4462" s="228">
        <f>IF(N4462="snížená",J4462,0)</f>
        <v>0</v>
      </c>
      <c r="BG4462" s="228">
        <f>IF(N4462="zákl. přenesená",J4462,0)</f>
        <v>0</v>
      </c>
      <c r="BH4462" s="228">
        <f>IF(N4462="sníž. přenesená",J4462,0)</f>
        <v>0</v>
      </c>
      <c r="BI4462" s="228">
        <f>IF(N4462="nulová",J4462,0)</f>
        <v>0</v>
      </c>
      <c r="BJ4462" s="20" t="s">
        <v>78</v>
      </c>
      <c r="BK4462" s="228">
        <f>ROUND(I4462*H4462,2)</f>
        <v>0</v>
      </c>
      <c r="BL4462" s="20" t="s">
        <v>308</v>
      </c>
      <c r="BM4462" s="227" t="s">
        <v>6794</v>
      </c>
    </row>
    <row r="4463" s="2" customFormat="1">
      <c r="A4463" s="41"/>
      <c r="B4463" s="42"/>
      <c r="C4463" s="43"/>
      <c r="D4463" s="229" t="s">
        <v>190</v>
      </c>
      <c r="E4463" s="43"/>
      <c r="F4463" s="230" t="s">
        <v>6795</v>
      </c>
      <c r="G4463" s="43"/>
      <c r="H4463" s="43"/>
      <c r="I4463" s="231"/>
      <c r="J4463" s="43"/>
      <c r="K4463" s="43"/>
      <c r="L4463" s="47"/>
      <c r="M4463" s="232"/>
      <c r="N4463" s="233"/>
      <c r="O4463" s="87"/>
      <c r="P4463" s="87"/>
      <c r="Q4463" s="87"/>
      <c r="R4463" s="87"/>
      <c r="S4463" s="87"/>
      <c r="T4463" s="88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T4463" s="20" t="s">
        <v>190</v>
      </c>
      <c r="AU4463" s="20" t="s">
        <v>80</v>
      </c>
    </row>
    <row r="4464" s="14" customFormat="1">
      <c r="A4464" s="14"/>
      <c r="B4464" s="245"/>
      <c r="C4464" s="246"/>
      <c r="D4464" s="236" t="s">
        <v>192</v>
      </c>
      <c r="E4464" s="247" t="s">
        <v>19</v>
      </c>
      <c r="F4464" s="248" t="s">
        <v>1758</v>
      </c>
      <c r="G4464" s="246"/>
      <c r="H4464" s="249">
        <v>21.862500000000001</v>
      </c>
      <c r="I4464" s="250"/>
      <c r="J4464" s="246"/>
      <c r="K4464" s="246"/>
      <c r="L4464" s="251"/>
      <c r="M4464" s="252"/>
      <c r="N4464" s="253"/>
      <c r="O4464" s="253"/>
      <c r="P4464" s="253"/>
      <c r="Q4464" s="253"/>
      <c r="R4464" s="253"/>
      <c r="S4464" s="253"/>
      <c r="T4464" s="25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5" t="s">
        <v>192</v>
      </c>
      <c r="AU4464" s="255" t="s">
        <v>80</v>
      </c>
      <c r="AV4464" s="14" t="s">
        <v>80</v>
      </c>
      <c r="AW4464" s="14" t="s">
        <v>194</v>
      </c>
      <c r="AX4464" s="14" t="s">
        <v>71</v>
      </c>
      <c r="AY4464" s="255" t="s">
        <v>181</v>
      </c>
    </row>
    <row r="4465" s="2" customFormat="1" ht="24.15" customHeight="1">
      <c r="A4465" s="41"/>
      <c r="B4465" s="42"/>
      <c r="C4465" s="216" t="s">
        <v>6796</v>
      </c>
      <c r="D4465" s="216" t="s">
        <v>183</v>
      </c>
      <c r="E4465" s="217" t="s">
        <v>6797</v>
      </c>
      <c r="F4465" s="218" t="s">
        <v>6798</v>
      </c>
      <c r="G4465" s="219" t="s">
        <v>283</v>
      </c>
      <c r="H4465" s="220">
        <v>13.509</v>
      </c>
      <c r="I4465" s="221"/>
      <c r="J4465" s="222">
        <f>ROUND(I4465*H4465,2)</f>
        <v>0</v>
      </c>
      <c r="K4465" s="218" t="s">
        <v>187</v>
      </c>
      <c r="L4465" s="47"/>
      <c r="M4465" s="223" t="s">
        <v>19</v>
      </c>
      <c r="N4465" s="224" t="s">
        <v>42</v>
      </c>
      <c r="O4465" s="87"/>
      <c r="P4465" s="225">
        <f>O4465*H4465</f>
        <v>0</v>
      </c>
      <c r="Q4465" s="225">
        <v>0</v>
      </c>
      <c r="R4465" s="225">
        <f>Q4465*H4465</f>
        <v>0</v>
      </c>
      <c r="S4465" s="225">
        <v>0</v>
      </c>
      <c r="T4465" s="226">
        <f>S4465*H4465</f>
        <v>0</v>
      </c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R4465" s="227" t="s">
        <v>308</v>
      </c>
      <c r="AT4465" s="227" t="s">
        <v>183</v>
      </c>
      <c r="AU4465" s="227" t="s">
        <v>80</v>
      </c>
      <c r="AY4465" s="20" t="s">
        <v>181</v>
      </c>
      <c r="BE4465" s="228">
        <f>IF(N4465="základní",J4465,0)</f>
        <v>0</v>
      </c>
      <c r="BF4465" s="228">
        <f>IF(N4465="snížená",J4465,0)</f>
        <v>0</v>
      </c>
      <c r="BG4465" s="228">
        <f>IF(N4465="zákl. přenesená",J4465,0)</f>
        <v>0</v>
      </c>
      <c r="BH4465" s="228">
        <f>IF(N4465="sníž. přenesená",J4465,0)</f>
        <v>0</v>
      </c>
      <c r="BI4465" s="228">
        <f>IF(N4465="nulová",J4465,0)</f>
        <v>0</v>
      </c>
      <c r="BJ4465" s="20" t="s">
        <v>78</v>
      </c>
      <c r="BK4465" s="228">
        <f>ROUND(I4465*H4465,2)</f>
        <v>0</v>
      </c>
      <c r="BL4465" s="20" t="s">
        <v>308</v>
      </c>
      <c r="BM4465" s="227" t="s">
        <v>6799</v>
      </c>
    </row>
    <row r="4466" s="2" customFormat="1">
      <c r="A4466" s="41"/>
      <c r="B4466" s="42"/>
      <c r="C4466" s="43"/>
      <c r="D4466" s="229" t="s">
        <v>190</v>
      </c>
      <c r="E4466" s="43"/>
      <c r="F4466" s="230" t="s">
        <v>6800</v>
      </c>
      <c r="G4466" s="43"/>
      <c r="H4466" s="43"/>
      <c r="I4466" s="231"/>
      <c r="J4466" s="43"/>
      <c r="K4466" s="43"/>
      <c r="L4466" s="47"/>
      <c r="M4466" s="232"/>
      <c r="N4466" s="233"/>
      <c r="O4466" s="87"/>
      <c r="P4466" s="87"/>
      <c r="Q4466" s="87"/>
      <c r="R4466" s="87"/>
      <c r="S4466" s="87"/>
      <c r="T4466" s="88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T4466" s="20" t="s">
        <v>190</v>
      </c>
      <c r="AU4466" s="20" t="s">
        <v>80</v>
      </c>
    </row>
    <row r="4467" s="14" customFormat="1">
      <c r="A4467" s="14"/>
      <c r="B4467" s="245"/>
      <c r="C4467" s="246"/>
      <c r="D4467" s="236" t="s">
        <v>192</v>
      </c>
      <c r="E4467" s="247" t="s">
        <v>19</v>
      </c>
      <c r="F4467" s="248" t="s">
        <v>6801</v>
      </c>
      <c r="G4467" s="246"/>
      <c r="H4467" s="249">
        <v>13.509349999999998</v>
      </c>
      <c r="I4467" s="250"/>
      <c r="J4467" s="246"/>
      <c r="K4467" s="246"/>
      <c r="L4467" s="251"/>
      <c r="M4467" s="252"/>
      <c r="N4467" s="253"/>
      <c r="O4467" s="253"/>
      <c r="P4467" s="253"/>
      <c r="Q4467" s="253"/>
      <c r="R4467" s="253"/>
      <c r="S4467" s="253"/>
      <c r="T4467" s="25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5" t="s">
        <v>192</v>
      </c>
      <c r="AU4467" s="255" t="s">
        <v>80</v>
      </c>
      <c r="AV4467" s="14" t="s">
        <v>80</v>
      </c>
      <c r="AW4467" s="14" t="s">
        <v>194</v>
      </c>
      <c r="AX4467" s="14" t="s">
        <v>71</v>
      </c>
      <c r="AY4467" s="255" t="s">
        <v>181</v>
      </c>
    </row>
    <row r="4468" s="2" customFormat="1" ht="16.5" customHeight="1">
      <c r="A4468" s="41"/>
      <c r="B4468" s="42"/>
      <c r="C4468" s="216" t="s">
        <v>6802</v>
      </c>
      <c r="D4468" s="216" t="s">
        <v>183</v>
      </c>
      <c r="E4468" s="217" t="s">
        <v>6803</v>
      </c>
      <c r="F4468" s="218" t="s">
        <v>6804</v>
      </c>
      <c r="G4468" s="219" t="s">
        <v>283</v>
      </c>
      <c r="H4468" s="220">
        <v>64.391000000000005</v>
      </c>
      <c r="I4468" s="221"/>
      <c r="J4468" s="222">
        <f>ROUND(I4468*H4468,2)</f>
        <v>0</v>
      </c>
      <c r="K4468" s="218" t="s">
        <v>187</v>
      </c>
      <c r="L4468" s="47"/>
      <c r="M4468" s="223" t="s">
        <v>19</v>
      </c>
      <c r="N4468" s="224" t="s">
        <v>42</v>
      </c>
      <c r="O4468" s="87"/>
      <c r="P4468" s="225">
        <f>O4468*H4468</f>
        <v>0</v>
      </c>
      <c r="Q4468" s="225">
        <v>4.0000000000000003E-05</v>
      </c>
      <c r="R4468" s="225">
        <f>Q4468*H4468</f>
        <v>0.0025756400000000006</v>
      </c>
      <c r="S4468" s="225">
        <v>0</v>
      </c>
      <c r="T4468" s="226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7" t="s">
        <v>308</v>
      </c>
      <c r="AT4468" s="227" t="s">
        <v>183</v>
      </c>
      <c r="AU4468" s="227" t="s">
        <v>80</v>
      </c>
      <c r="AY4468" s="20" t="s">
        <v>181</v>
      </c>
      <c r="BE4468" s="228">
        <f>IF(N4468="základní",J4468,0)</f>
        <v>0</v>
      </c>
      <c r="BF4468" s="228">
        <f>IF(N4468="snížená",J4468,0)</f>
        <v>0</v>
      </c>
      <c r="BG4468" s="228">
        <f>IF(N4468="zákl. přenesená",J4468,0)</f>
        <v>0</v>
      </c>
      <c r="BH4468" s="228">
        <f>IF(N4468="sníž. přenesená",J4468,0)</f>
        <v>0</v>
      </c>
      <c r="BI4468" s="228">
        <f>IF(N4468="nulová",J4468,0)</f>
        <v>0</v>
      </c>
      <c r="BJ4468" s="20" t="s">
        <v>78</v>
      </c>
      <c r="BK4468" s="228">
        <f>ROUND(I4468*H4468,2)</f>
        <v>0</v>
      </c>
      <c r="BL4468" s="20" t="s">
        <v>308</v>
      </c>
      <c r="BM4468" s="227" t="s">
        <v>6805</v>
      </c>
    </row>
    <row r="4469" s="2" customFormat="1">
      <c r="A4469" s="41"/>
      <c r="B4469" s="42"/>
      <c r="C4469" s="43"/>
      <c r="D4469" s="229" t="s">
        <v>190</v>
      </c>
      <c r="E4469" s="43"/>
      <c r="F4469" s="230" t="s">
        <v>6806</v>
      </c>
      <c r="G4469" s="43"/>
      <c r="H4469" s="43"/>
      <c r="I4469" s="231"/>
      <c r="J4469" s="43"/>
      <c r="K4469" s="43"/>
      <c r="L4469" s="47"/>
      <c r="M4469" s="232"/>
      <c r="N4469" s="233"/>
      <c r="O4469" s="87"/>
      <c r="P4469" s="87"/>
      <c r="Q4469" s="87"/>
      <c r="R4469" s="87"/>
      <c r="S4469" s="87"/>
      <c r="T4469" s="88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T4469" s="20" t="s">
        <v>190</v>
      </c>
      <c r="AU4469" s="20" t="s">
        <v>80</v>
      </c>
    </row>
    <row r="4470" s="14" customFormat="1">
      <c r="A4470" s="14"/>
      <c r="B4470" s="245"/>
      <c r="C4470" s="246"/>
      <c r="D4470" s="236" t="s">
        <v>192</v>
      </c>
      <c r="E4470" s="247" t="s">
        <v>19</v>
      </c>
      <c r="F4470" s="248" t="s">
        <v>1661</v>
      </c>
      <c r="G4470" s="246"/>
      <c r="H4470" s="249">
        <v>26.33475</v>
      </c>
      <c r="I4470" s="250"/>
      <c r="J4470" s="246"/>
      <c r="K4470" s="246"/>
      <c r="L4470" s="251"/>
      <c r="M4470" s="252"/>
      <c r="N4470" s="253"/>
      <c r="O4470" s="253"/>
      <c r="P4470" s="253"/>
      <c r="Q4470" s="253"/>
      <c r="R4470" s="253"/>
      <c r="S4470" s="253"/>
      <c r="T4470" s="25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5" t="s">
        <v>192</v>
      </c>
      <c r="AU4470" s="255" t="s">
        <v>80</v>
      </c>
      <c r="AV4470" s="14" t="s">
        <v>80</v>
      </c>
      <c r="AW4470" s="14" t="s">
        <v>194</v>
      </c>
      <c r="AX4470" s="14" t="s">
        <v>71</v>
      </c>
      <c r="AY4470" s="255" t="s">
        <v>181</v>
      </c>
    </row>
    <row r="4471" s="14" customFormat="1">
      <c r="A4471" s="14"/>
      <c r="B4471" s="245"/>
      <c r="C4471" s="246"/>
      <c r="D4471" s="236" t="s">
        <v>192</v>
      </c>
      <c r="E4471" s="247" t="s">
        <v>19</v>
      </c>
      <c r="F4471" s="248" t="s">
        <v>1662</v>
      </c>
      <c r="G4471" s="246"/>
      <c r="H4471" s="249">
        <v>22.609999999999999</v>
      </c>
      <c r="I4471" s="250"/>
      <c r="J4471" s="246"/>
      <c r="K4471" s="246"/>
      <c r="L4471" s="251"/>
      <c r="M4471" s="252"/>
      <c r="N4471" s="253"/>
      <c r="O4471" s="253"/>
      <c r="P4471" s="253"/>
      <c r="Q4471" s="253"/>
      <c r="R4471" s="253"/>
      <c r="S4471" s="253"/>
      <c r="T4471" s="25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T4471" s="255" t="s">
        <v>192</v>
      </c>
      <c r="AU4471" s="255" t="s">
        <v>80</v>
      </c>
      <c r="AV4471" s="14" t="s">
        <v>80</v>
      </c>
      <c r="AW4471" s="14" t="s">
        <v>194</v>
      </c>
      <c r="AX4471" s="14" t="s">
        <v>71</v>
      </c>
      <c r="AY4471" s="255" t="s">
        <v>181</v>
      </c>
    </row>
    <row r="4472" s="14" customFormat="1">
      <c r="A4472" s="14"/>
      <c r="B4472" s="245"/>
      <c r="C4472" s="246"/>
      <c r="D4472" s="236" t="s">
        <v>192</v>
      </c>
      <c r="E4472" s="247" t="s">
        <v>19</v>
      </c>
      <c r="F4472" s="248" t="s">
        <v>1665</v>
      </c>
      <c r="G4472" s="246"/>
      <c r="H4472" s="249">
        <v>15.446</v>
      </c>
      <c r="I4472" s="250"/>
      <c r="J4472" s="246"/>
      <c r="K4472" s="246"/>
      <c r="L4472" s="251"/>
      <c r="M4472" s="252"/>
      <c r="N4472" s="253"/>
      <c r="O4472" s="253"/>
      <c r="P4472" s="253"/>
      <c r="Q4472" s="253"/>
      <c r="R4472" s="253"/>
      <c r="S4472" s="253"/>
      <c r="T4472" s="25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5" t="s">
        <v>192</v>
      </c>
      <c r="AU4472" s="255" t="s">
        <v>80</v>
      </c>
      <c r="AV4472" s="14" t="s">
        <v>80</v>
      </c>
      <c r="AW4472" s="14" t="s">
        <v>194</v>
      </c>
      <c r="AX4472" s="14" t="s">
        <v>71</v>
      </c>
      <c r="AY4472" s="255" t="s">
        <v>181</v>
      </c>
    </row>
    <row r="4473" s="2" customFormat="1" ht="21.75" customHeight="1">
      <c r="A4473" s="41"/>
      <c r="B4473" s="42"/>
      <c r="C4473" s="216" t="s">
        <v>6807</v>
      </c>
      <c r="D4473" s="216" t="s">
        <v>183</v>
      </c>
      <c r="E4473" s="217" t="s">
        <v>6808</v>
      </c>
      <c r="F4473" s="218" t="s">
        <v>6809</v>
      </c>
      <c r="G4473" s="219" t="s">
        <v>283</v>
      </c>
      <c r="H4473" s="220">
        <v>2.4159999999999999</v>
      </c>
      <c r="I4473" s="221"/>
      <c r="J4473" s="222">
        <f>ROUND(I4473*H4473,2)</f>
        <v>0</v>
      </c>
      <c r="K4473" s="218" t="s">
        <v>187</v>
      </c>
      <c r="L4473" s="47"/>
      <c r="M4473" s="223" t="s">
        <v>19</v>
      </c>
      <c r="N4473" s="224" t="s">
        <v>42</v>
      </c>
      <c r="O4473" s="87"/>
      <c r="P4473" s="225">
        <f>O4473*H4473</f>
        <v>0</v>
      </c>
      <c r="Q4473" s="225">
        <v>4.0000000000000003E-05</v>
      </c>
      <c r="R4473" s="225">
        <f>Q4473*H4473</f>
        <v>9.664000000000001E-05</v>
      </c>
      <c r="S4473" s="225">
        <v>0</v>
      </c>
      <c r="T4473" s="226">
        <f>S4473*H4473</f>
        <v>0</v>
      </c>
      <c r="U4473" s="41"/>
      <c r="V4473" s="41"/>
      <c r="W4473" s="41"/>
      <c r="X4473" s="41"/>
      <c r="Y4473" s="41"/>
      <c r="Z4473" s="41"/>
      <c r="AA4473" s="41"/>
      <c r="AB4473" s="41"/>
      <c r="AC4473" s="41"/>
      <c r="AD4473" s="41"/>
      <c r="AE4473" s="41"/>
      <c r="AR4473" s="227" t="s">
        <v>308</v>
      </c>
      <c r="AT4473" s="227" t="s">
        <v>183</v>
      </c>
      <c r="AU4473" s="227" t="s">
        <v>80</v>
      </c>
      <c r="AY4473" s="20" t="s">
        <v>181</v>
      </c>
      <c r="BE4473" s="228">
        <f>IF(N4473="základní",J4473,0)</f>
        <v>0</v>
      </c>
      <c r="BF4473" s="228">
        <f>IF(N4473="snížená",J4473,0)</f>
        <v>0</v>
      </c>
      <c r="BG4473" s="228">
        <f>IF(N4473="zákl. přenesená",J4473,0)</f>
        <v>0</v>
      </c>
      <c r="BH4473" s="228">
        <f>IF(N4473="sníž. přenesená",J4473,0)</f>
        <v>0</v>
      </c>
      <c r="BI4473" s="228">
        <f>IF(N4473="nulová",J4473,0)</f>
        <v>0</v>
      </c>
      <c r="BJ4473" s="20" t="s">
        <v>78</v>
      </c>
      <c r="BK4473" s="228">
        <f>ROUND(I4473*H4473,2)</f>
        <v>0</v>
      </c>
      <c r="BL4473" s="20" t="s">
        <v>308</v>
      </c>
      <c r="BM4473" s="227" t="s">
        <v>6810</v>
      </c>
    </row>
    <row r="4474" s="2" customFormat="1">
      <c r="A4474" s="41"/>
      <c r="B4474" s="42"/>
      <c r="C4474" s="43"/>
      <c r="D4474" s="229" t="s">
        <v>190</v>
      </c>
      <c r="E4474" s="43"/>
      <c r="F4474" s="230" t="s">
        <v>6811</v>
      </c>
      <c r="G4474" s="43"/>
      <c r="H4474" s="43"/>
      <c r="I4474" s="231"/>
      <c r="J4474" s="43"/>
      <c r="K4474" s="43"/>
      <c r="L4474" s="47"/>
      <c r="M4474" s="232"/>
      <c r="N4474" s="233"/>
      <c r="O4474" s="87"/>
      <c r="P4474" s="87"/>
      <c r="Q4474" s="87"/>
      <c r="R4474" s="87"/>
      <c r="S4474" s="87"/>
      <c r="T4474" s="88"/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T4474" s="20" t="s">
        <v>190</v>
      </c>
      <c r="AU4474" s="20" t="s">
        <v>80</v>
      </c>
    </row>
    <row r="4475" s="14" customFormat="1">
      <c r="A4475" s="14"/>
      <c r="B4475" s="245"/>
      <c r="C4475" s="246"/>
      <c r="D4475" s="236" t="s">
        <v>192</v>
      </c>
      <c r="E4475" s="247" t="s">
        <v>19</v>
      </c>
      <c r="F4475" s="248" t="s">
        <v>6812</v>
      </c>
      <c r="G4475" s="246"/>
      <c r="H4475" s="249">
        <v>2.4160499999999998</v>
      </c>
      <c r="I4475" s="250"/>
      <c r="J4475" s="246"/>
      <c r="K4475" s="246"/>
      <c r="L4475" s="251"/>
      <c r="M4475" s="252"/>
      <c r="N4475" s="253"/>
      <c r="O4475" s="253"/>
      <c r="P4475" s="253"/>
      <c r="Q4475" s="253"/>
      <c r="R4475" s="253"/>
      <c r="S4475" s="253"/>
      <c r="T4475" s="25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5" t="s">
        <v>192</v>
      </c>
      <c r="AU4475" s="255" t="s">
        <v>80</v>
      </c>
      <c r="AV4475" s="14" t="s">
        <v>80</v>
      </c>
      <c r="AW4475" s="14" t="s">
        <v>194</v>
      </c>
      <c r="AX4475" s="14" t="s">
        <v>71</v>
      </c>
      <c r="AY4475" s="255" t="s">
        <v>181</v>
      </c>
    </row>
    <row r="4476" s="2" customFormat="1" ht="33" customHeight="1">
      <c r="A4476" s="41"/>
      <c r="B4476" s="42"/>
      <c r="C4476" s="216" t="s">
        <v>6813</v>
      </c>
      <c r="D4476" s="216" t="s">
        <v>183</v>
      </c>
      <c r="E4476" s="217" t="s">
        <v>6814</v>
      </c>
      <c r="F4476" s="218" t="s">
        <v>6815</v>
      </c>
      <c r="G4476" s="219" t="s">
        <v>283</v>
      </c>
      <c r="H4476" s="220">
        <v>13.509</v>
      </c>
      <c r="I4476" s="221"/>
      <c r="J4476" s="222">
        <f>ROUND(I4476*H4476,2)</f>
        <v>0</v>
      </c>
      <c r="K4476" s="218" t="s">
        <v>187</v>
      </c>
      <c r="L4476" s="47"/>
      <c r="M4476" s="223" t="s">
        <v>19</v>
      </c>
      <c r="N4476" s="224" t="s">
        <v>42</v>
      </c>
      <c r="O4476" s="87"/>
      <c r="P4476" s="225">
        <f>O4476*H4476</f>
        <v>0</v>
      </c>
      <c r="Q4476" s="225">
        <v>0.0047999999999999996</v>
      </c>
      <c r="R4476" s="225">
        <f>Q4476*H4476</f>
        <v>0.06484319999999999</v>
      </c>
      <c r="S4476" s="225">
        <v>0</v>
      </c>
      <c r="T4476" s="226">
        <f>S4476*H4476</f>
        <v>0</v>
      </c>
      <c r="U4476" s="41"/>
      <c r="V4476" s="41"/>
      <c r="W4476" s="41"/>
      <c r="X4476" s="41"/>
      <c r="Y4476" s="41"/>
      <c r="Z4476" s="41"/>
      <c r="AA4476" s="41"/>
      <c r="AB4476" s="41"/>
      <c r="AC4476" s="41"/>
      <c r="AD4476" s="41"/>
      <c r="AE4476" s="41"/>
      <c r="AR4476" s="227" t="s">
        <v>308</v>
      </c>
      <c r="AT4476" s="227" t="s">
        <v>183</v>
      </c>
      <c r="AU4476" s="227" t="s">
        <v>80</v>
      </c>
      <c r="AY4476" s="20" t="s">
        <v>181</v>
      </c>
      <c r="BE4476" s="228">
        <f>IF(N4476="základní",J4476,0)</f>
        <v>0</v>
      </c>
      <c r="BF4476" s="228">
        <f>IF(N4476="snížená",J4476,0)</f>
        <v>0</v>
      </c>
      <c r="BG4476" s="228">
        <f>IF(N4476="zákl. přenesená",J4476,0)</f>
        <v>0</v>
      </c>
      <c r="BH4476" s="228">
        <f>IF(N4476="sníž. přenesená",J4476,0)</f>
        <v>0</v>
      </c>
      <c r="BI4476" s="228">
        <f>IF(N4476="nulová",J4476,0)</f>
        <v>0</v>
      </c>
      <c r="BJ4476" s="20" t="s">
        <v>78</v>
      </c>
      <c r="BK4476" s="228">
        <f>ROUND(I4476*H4476,2)</f>
        <v>0</v>
      </c>
      <c r="BL4476" s="20" t="s">
        <v>308</v>
      </c>
      <c r="BM4476" s="227" t="s">
        <v>6816</v>
      </c>
    </row>
    <row r="4477" s="2" customFormat="1">
      <c r="A4477" s="41"/>
      <c r="B4477" s="42"/>
      <c r="C4477" s="43"/>
      <c r="D4477" s="229" t="s">
        <v>190</v>
      </c>
      <c r="E4477" s="43"/>
      <c r="F4477" s="230" t="s">
        <v>6817</v>
      </c>
      <c r="G4477" s="43"/>
      <c r="H4477" s="43"/>
      <c r="I4477" s="231"/>
      <c r="J4477" s="43"/>
      <c r="K4477" s="43"/>
      <c r="L4477" s="47"/>
      <c r="M4477" s="232"/>
      <c r="N4477" s="233"/>
      <c r="O4477" s="87"/>
      <c r="P4477" s="87"/>
      <c r="Q4477" s="87"/>
      <c r="R4477" s="87"/>
      <c r="S4477" s="87"/>
      <c r="T4477" s="88"/>
      <c r="U4477" s="41"/>
      <c r="V4477" s="41"/>
      <c r="W4477" s="41"/>
      <c r="X4477" s="41"/>
      <c r="Y4477" s="41"/>
      <c r="Z4477" s="41"/>
      <c r="AA4477" s="41"/>
      <c r="AB4477" s="41"/>
      <c r="AC4477" s="41"/>
      <c r="AD4477" s="41"/>
      <c r="AE4477" s="41"/>
      <c r="AT4477" s="20" t="s">
        <v>190</v>
      </c>
      <c r="AU4477" s="20" t="s">
        <v>80</v>
      </c>
    </row>
    <row r="4478" s="14" customFormat="1">
      <c r="A4478" s="14"/>
      <c r="B4478" s="245"/>
      <c r="C4478" s="246"/>
      <c r="D4478" s="236" t="s">
        <v>192</v>
      </c>
      <c r="E4478" s="247" t="s">
        <v>19</v>
      </c>
      <c r="F4478" s="248" t="s">
        <v>6801</v>
      </c>
      <c r="G4478" s="246"/>
      <c r="H4478" s="249">
        <v>13.509349999999998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192</v>
      </c>
      <c r="AU4478" s="255" t="s">
        <v>80</v>
      </c>
      <c r="AV4478" s="14" t="s">
        <v>80</v>
      </c>
      <c r="AW4478" s="14" t="s">
        <v>194</v>
      </c>
      <c r="AX4478" s="14" t="s">
        <v>71</v>
      </c>
      <c r="AY4478" s="255" t="s">
        <v>181</v>
      </c>
    </row>
    <row r="4479" s="2" customFormat="1" ht="37.8" customHeight="1">
      <c r="A4479" s="41"/>
      <c r="B4479" s="42"/>
      <c r="C4479" s="216" t="s">
        <v>6818</v>
      </c>
      <c r="D4479" s="216" t="s">
        <v>183</v>
      </c>
      <c r="E4479" s="217" t="s">
        <v>6819</v>
      </c>
      <c r="F4479" s="218" t="s">
        <v>6820</v>
      </c>
      <c r="G4479" s="219" t="s">
        <v>283</v>
      </c>
      <c r="H4479" s="220">
        <v>74.400000000000006</v>
      </c>
      <c r="I4479" s="221"/>
      <c r="J4479" s="222">
        <f>ROUND(I4479*H4479,2)</f>
        <v>0</v>
      </c>
      <c r="K4479" s="218" t="s">
        <v>187</v>
      </c>
      <c r="L4479" s="47"/>
      <c r="M4479" s="223" t="s">
        <v>19</v>
      </c>
      <c r="N4479" s="224" t="s">
        <v>42</v>
      </c>
      <c r="O4479" s="87"/>
      <c r="P4479" s="225">
        <f>O4479*H4479</f>
        <v>0</v>
      </c>
      <c r="Q4479" s="225">
        <v>0.00029</v>
      </c>
      <c r="R4479" s="225">
        <f>Q4479*H4479</f>
        <v>0.021576000000000001</v>
      </c>
      <c r="S4479" s="225">
        <v>0</v>
      </c>
      <c r="T4479" s="226">
        <f>S4479*H4479</f>
        <v>0</v>
      </c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R4479" s="227" t="s">
        <v>308</v>
      </c>
      <c r="AT4479" s="227" t="s">
        <v>183</v>
      </c>
      <c r="AU4479" s="227" t="s">
        <v>80</v>
      </c>
      <c r="AY4479" s="20" t="s">
        <v>181</v>
      </c>
      <c r="BE4479" s="228">
        <f>IF(N4479="základní",J4479,0)</f>
        <v>0</v>
      </c>
      <c r="BF4479" s="228">
        <f>IF(N4479="snížená",J4479,0)</f>
        <v>0</v>
      </c>
      <c r="BG4479" s="228">
        <f>IF(N4479="zákl. přenesená",J4479,0)</f>
        <v>0</v>
      </c>
      <c r="BH4479" s="228">
        <f>IF(N4479="sníž. přenesená",J4479,0)</f>
        <v>0</v>
      </c>
      <c r="BI4479" s="228">
        <f>IF(N4479="nulová",J4479,0)</f>
        <v>0</v>
      </c>
      <c r="BJ4479" s="20" t="s">
        <v>78</v>
      </c>
      <c r="BK4479" s="228">
        <f>ROUND(I4479*H4479,2)</f>
        <v>0</v>
      </c>
      <c r="BL4479" s="20" t="s">
        <v>308</v>
      </c>
      <c r="BM4479" s="227" t="s">
        <v>6821</v>
      </c>
    </row>
    <row r="4480" s="2" customFormat="1">
      <c r="A4480" s="41"/>
      <c r="B4480" s="42"/>
      <c r="C4480" s="43"/>
      <c r="D4480" s="229" t="s">
        <v>190</v>
      </c>
      <c r="E4480" s="43"/>
      <c r="F4480" s="230" t="s">
        <v>6822</v>
      </c>
      <c r="G4480" s="43"/>
      <c r="H4480" s="43"/>
      <c r="I4480" s="231"/>
      <c r="J4480" s="43"/>
      <c r="K4480" s="43"/>
      <c r="L4480" s="47"/>
      <c r="M4480" s="232"/>
      <c r="N4480" s="233"/>
      <c r="O4480" s="87"/>
      <c r="P4480" s="87"/>
      <c r="Q4480" s="87"/>
      <c r="R4480" s="87"/>
      <c r="S4480" s="87"/>
      <c r="T4480" s="88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T4480" s="20" t="s">
        <v>190</v>
      </c>
      <c r="AU4480" s="20" t="s">
        <v>80</v>
      </c>
    </row>
    <row r="4481" s="14" customFormat="1">
      <c r="A4481" s="14"/>
      <c r="B4481" s="245"/>
      <c r="C4481" s="246"/>
      <c r="D4481" s="236" t="s">
        <v>192</v>
      </c>
      <c r="E4481" s="247" t="s">
        <v>19</v>
      </c>
      <c r="F4481" s="248" t="s">
        <v>6790</v>
      </c>
      <c r="G4481" s="246"/>
      <c r="H4481" s="249">
        <v>74.400000000000006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192</v>
      </c>
      <c r="AU4481" s="255" t="s">
        <v>80</v>
      </c>
      <c r="AV4481" s="14" t="s">
        <v>80</v>
      </c>
      <c r="AW4481" s="14" t="s">
        <v>194</v>
      </c>
      <c r="AX4481" s="14" t="s">
        <v>71</v>
      </c>
      <c r="AY4481" s="255" t="s">
        <v>181</v>
      </c>
    </row>
    <row r="4482" s="2" customFormat="1" ht="24.15" customHeight="1">
      <c r="A4482" s="41"/>
      <c r="B4482" s="42"/>
      <c r="C4482" s="216" t="s">
        <v>6823</v>
      </c>
      <c r="D4482" s="216" t="s">
        <v>183</v>
      </c>
      <c r="E4482" s="217" t="s">
        <v>6824</v>
      </c>
      <c r="F4482" s="218" t="s">
        <v>6825</v>
      </c>
      <c r="G4482" s="219" t="s">
        <v>283</v>
      </c>
      <c r="H4482" s="220">
        <v>74.400000000000006</v>
      </c>
      <c r="I4482" s="221"/>
      <c r="J4482" s="222">
        <f>ROUND(I4482*H4482,2)</f>
        <v>0</v>
      </c>
      <c r="K4482" s="218" t="s">
        <v>187</v>
      </c>
      <c r="L4482" s="47"/>
      <c r="M4482" s="223" t="s">
        <v>19</v>
      </c>
      <c r="N4482" s="224" t="s">
        <v>42</v>
      </c>
      <c r="O4482" s="87"/>
      <c r="P4482" s="225">
        <f>O4482*H4482</f>
        <v>0</v>
      </c>
      <c r="Q4482" s="225">
        <v>0.00066</v>
      </c>
      <c r="R4482" s="225">
        <f>Q4482*H4482</f>
        <v>0.049104000000000002</v>
      </c>
      <c r="S4482" s="225">
        <v>0</v>
      </c>
      <c r="T4482" s="226">
        <f>S4482*H4482</f>
        <v>0</v>
      </c>
      <c r="U4482" s="41"/>
      <c r="V4482" s="41"/>
      <c r="W4482" s="41"/>
      <c r="X4482" s="41"/>
      <c r="Y4482" s="41"/>
      <c r="Z4482" s="41"/>
      <c r="AA4482" s="41"/>
      <c r="AB4482" s="41"/>
      <c r="AC4482" s="41"/>
      <c r="AD4482" s="41"/>
      <c r="AE4482" s="41"/>
      <c r="AR4482" s="227" t="s">
        <v>308</v>
      </c>
      <c r="AT4482" s="227" t="s">
        <v>183</v>
      </c>
      <c r="AU4482" s="227" t="s">
        <v>80</v>
      </c>
      <c r="AY4482" s="20" t="s">
        <v>181</v>
      </c>
      <c r="BE4482" s="228">
        <f>IF(N4482="základní",J4482,0)</f>
        <v>0</v>
      </c>
      <c r="BF4482" s="228">
        <f>IF(N4482="snížená",J4482,0)</f>
        <v>0</v>
      </c>
      <c r="BG4482" s="228">
        <f>IF(N4482="zákl. přenesená",J4482,0)</f>
        <v>0</v>
      </c>
      <c r="BH4482" s="228">
        <f>IF(N4482="sníž. přenesená",J4482,0)</f>
        <v>0</v>
      </c>
      <c r="BI4482" s="228">
        <f>IF(N4482="nulová",J4482,0)</f>
        <v>0</v>
      </c>
      <c r="BJ4482" s="20" t="s">
        <v>78</v>
      </c>
      <c r="BK4482" s="228">
        <f>ROUND(I4482*H4482,2)</f>
        <v>0</v>
      </c>
      <c r="BL4482" s="20" t="s">
        <v>308</v>
      </c>
      <c r="BM4482" s="227" t="s">
        <v>6826</v>
      </c>
    </row>
    <row r="4483" s="2" customFormat="1">
      <c r="A4483" s="41"/>
      <c r="B4483" s="42"/>
      <c r="C4483" s="43"/>
      <c r="D4483" s="229" t="s">
        <v>190</v>
      </c>
      <c r="E4483" s="43"/>
      <c r="F4483" s="230" t="s">
        <v>6827</v>
      </c>
      <c r="G4483" s="43"/>
      <c r="H4483" s="43"/>
      <c r="I4483" s="231"/>
      <c r="J4483" s="43"/>
      <c r="K4483" s="43"/>
      <c r="L4483" s="47"/>
      <c r="M4483" s="232"/>
      <c r="N4483" s="233"/>
      <c r="O4483" s="87"/>
      <c r="P4483" s="87"/>
      <c r="Q4483" s="87"/>
      <c r="R4483" s="87"/>
      <c r="S4483" s="87"/>
      <c r="T4483" s="88"/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T4483" s="20" t="s">
        <v>190</v>
      </c>
      <c r="AU4483" s="20" t="s">
        <v>80</v>
      </c>
    </row>
    <row r="4484" s="14" customFormat="1">
      <c r="A4484" s="14"/>
      <c r="B4484" s="245"/>
      <c r="C4484" s="246"/>
      <c r="D4484" s="236" t="s">
        <v>192</v>
      </c>
      <c r="E4484" s="247" t="s">
        <v>19</v>
      </c>
      <c r="F4484" s="248" t="s">
        <v>6790</v>
      </c>
      <c r="G4484" s="246"/>
      <c r="H4484" s="249">
        <v>74.400000000000006</v>
      </c>
      <c r="I4484" s="250"/>
      <c r="J4484" s="246"/>
      <c r="K4484" s="246"/>
      <c r="L4484" s="251"/>
      <c r="M4484" s="252"/>
      <c r="N4484" s="253"/>
      <c r="O4484" s="253"/>
      <c r="P4484" s="253"/>
      <c r="Q4484" s="253"/>
      <c r="R4484" s="253"/>
      <c r="S4484" s="253"/>
      <c r="T4484" s="25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5" t="s">
        <v>192</v>
      </c>
      <c r="AU4484" s="255" t="s">
        <v>80</v>
      </c>
      <c r="AV4484" s="14" t="s">
        <v>80</v>
      </c>
      <c r="AW4484" s="14" t="s">
        <v>194</v>
      </c>
      <c r="AX4484" s="14" t="s">
        <v>71</v>
      </c>
      <c r="AY4484" s="255" t="s">
        <v>181</v>
      </c>
    </row>
    <row r="4485" s="2" customFormat="1" ht="37.8" customHeight="1">
      <c r="A4485" s="41"/>
      <c r="B4485" s="42"/>
      <c r="C4485" s="216" t="s">
        <v>6828</v>
      </c>
      <c r="D4485" s="216" t="s">
        <v>183</v>
      </c>
      <c r="E4485" s="217" t="s">
        <v>6829</v>
      </c>
      <c r="F4485" s="218" t="s">
        <v>6830</v>
      </c>
      <c r="G4485" s="219" t="s">
        <v>283</v>
      </c>
      <c r="H4485" s="220">
        <v>81.734999999999999</v>
      </c>
      <c r="I4485" s="221"/>
      <c r="J4485" s="222">
        <f>ROUND(I4485*H4485,2)</f>
        <v>0</v>
      </c>
      <c r="K4485" s="218" t="s">
        <v>187</v>
      </c>
      <c r="L4485" s="47"/>
      <c r="M4485" s="223" t="s">
        <v>19</v>
      </c>
      <c r="N4485" s="224" t="s">
        <v>42</v>
      </c>
      <c r="O4485" s="87"/>
      <c r="P4485" s="225">
        <f>O4485*H4485</f>
        <v>0</v>
      </c>
      <c r="Q4485" s="225">
        <v>0.00020000000000000001</v>
      </c>
      <c r="R4485" s="225">
        <f>Q4485*H4485</f>
        <v>0.016347</v>
      </c>
      <c r="S4485" s="225">
        <v>0</v>
      </c>
      <c r="T4485" s="226">
        <f>S4485*H4485</f>
        <v>0</v>
      </c>
      <c r="U4485" s="41"/>
      <c r="V4485" s="41"/>
      <c r="W4485" s="41"/>
      <c r="X4485" s="41"/>
      <c r="Y4485" s="41"/>
      <c r="Z4485" s="41"/>
      <c r="AA4485" s="41"/>
      <c r="AB4485" s="41"/>
      <c r="AC4485" s="41"/>
      <c r="AD4485" s="41"/>
      <c r="AE4485" s="41"/>
      <c r="AR4485" s="227" t="s">
        <v>308</v>
      </c>
      <c r="AT4485" s="227" t="s">
        <v>183</v>
      </c>
      <c r="AU4485" s="227" t="s">
        <v>80</v>
      </c>
      <c r="AY4485" s="20" t="s">
        <v>181</v>
      </c>
      <c r="BE4485" s="228">
        <f>IF(N4485="základní",J4485,0)</f>
        <v>0</v>
      </c>
      <c r="BF4485" s="228">
        <f>IF(N4485="snížená",J4485,0)</f>
        <v>0</v>
      </c>
      <c r="BG4485" s="228">
        <f>IF(N4485="zákl. přenesená",J4485,0)</f>
        <v>0</v>
      </c>
      <c r="BH4485" s="228">
        <f>IF(N4485="sníž. přenesená",J4485,0)</f>
        <v>0</v>
      </c>
      <c r="BI4485" s="228">
        <f>IF(N4485="nulová",J4485,0)</f>
        <v>0</v>
      </c>
      <c r="BJ4485" s="20" t="s">
        <v>78</v>
      </c>
      <c r="BK4485" s="228">
        <f>ROUND(I4485*H4485,2)</f>
        <v>0</v>
      </c>
      <c r="BL4485" s="20" t="s">
        <v>308</v>
      </c>
      <c r="BM4485" s="227" t="s">
        <v>6831</v>
      </c>
    </row>
    <row r="4486" s="2" customFormat="1">
      <c r="A4486" s="41"/>
      <c r="B4486" s="42"/>
      <c r="C4486" s="43"/>
      <c r="D4486" s="229" t="s">
        <v>190</v>
      </c>
      <c r="E4486" s="43"/>
      <c r="F4486" s="230" t="s">
        <v>6832</v>
      </c>
      <c r="G4486" s="43"/>
      <c r="H4486" s="43"/>
      <c r="I4486" s="231"/>
      <c r="J4486" s="43"/>
      <c r="K4486" s="43"/>
      <c r="L4486" s="47"/>
      <c r="M4486" s="232"/>
      <c r="N4486" s="233"/>
      <c r="O4486" s="87"/>
      <c r="P4486" s="87"/>
      <c r="Q4486" s="87"/>
      <c r="R4486" s="87"/>
      <c r="S4486" s="87"/>
      <c r="T4486" s="88"/>
      <c r="U4486" s="41"/>
      <c r="V4486" s="41"/>
      <c r="W4486" s="41"/>
      <c r="X4486" s="41"/>
      <c r="Y4486" s="41"/>
      <c r="Z4486" s="41"/>
      <c r="AA4486" s="41"/>
      <c r="AB4486" s="41"/>
      <c r="AC4486" s="41"/>
      <c r="AD4486" s="41"/>
      <c r="AE4486" s="41"/>
      <c r="AT4486" s="20" t="s">
        <v>190</v>
      </c>
      <c r="AU4486" s="20" t="s">
        <v>80</v>
      </c>
    </row>
    <row r="4487" s="14" customFormat="1">
      <c r="A4487" s="14"/>
      <c r="B4487" s="245"/>
      <c r="C4487" s="246"/>
      <c r="D4487" s="236" t="s">
        <v>192</v>
      </c>
      <c r="E4487" s="247" t="s">
        <v>19</v>
      </c>
      <c r="F4487" s="248" t="s">
        <v>1758</v>
      </c>
      <c r="G4487" s="246"/>
      <c r="H4487" s="249">
        <v>21.862500000000001</v>
      </c>
      <c r="I4487" s="250"/>
      <c r="J4487" s="246"/>
      <c r="K4487" s="246"/>
      <c r="L4487" s="251"/>
      <c r="M4487" s="252"/>
      <c r="N4487" s="253"/>
      <c r="O4487" s="253"/>
      <c r="P4487" s="253"/>
      <c r="Q4487" s="253"/>
      <c r="R4487" s="253"/>
      <c r="S4487" s="253"/>
      <c r="T4487" s="25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T4487" s="255" t="s">
        <v>192</v>
      </c>
      <c r="AU4487" s="255" t="s">
        <v>80</v>
      </c>
      <c r="AV4487" s="14" t="s">
        <v>80</v>
      </c>
      <c r="AW4487" s="14" t="s">
        <v>194</v>
      </c>
      <c r="AX4487" s="14" t="s">
        <v>71</v>
      </c>
      <c r="AY4487" s="255" t="s">
        <v>181</v>
      </c>
    </row>
    <row r="4488" s="14" customFormat="1">
      <c r="A4488" s="14"/>
      <c r="B4488" s="245"/>
      <c r="C4488" s="246"/>
      <c r="D4488" s="236" t="s">
        <v>192</v>
      </c>
      <c r="E4488" s="247" t="s">
        <v>19</v>
      </c>
      <c r="F4488" s="248" t="s">
        <v>1874</v>
      </c>
      <c r="G4488" s="246"/>
      <c r="H4488" s="249">
        <v>29.056720000000002</v>
      </c>
      <c r="I4488" s="250"/>
      <c r="J4488" s="246"/>
      <c r="K4488" s="246"/>
      <c r="L4488" s="251"/>
      <c r="M4488" s="252"/>
      <c r="N4488" s="253"/>
      <c r="O4488" s="253"/>
      <c r="P4488" s="253"/>
      <c r="Q4488" s="253"/>
      <c r="R4488" s="253"/>
      <c r="S4488" s="253"/>
      <c r="T4488" s="25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5" t="s">
        <v>192</v>
      </c>
      <c r="AU4488" s="255" t="s">
        <v>80</v>
      </c>
      <c r="AV4488" s="14" t="s">
        <v>80</v>
      </c>
      <c r="AW4488" s="14" t="s">
        <v>194</v>
      </c>
      <c r="AX4488" s="14" t="s">
        <v>71</v>
      </c>
      <c r="AY4488" s="255" t="s">
        <v>181</v>
      </c>
    </row>
    <row r="4489" s="14" customFormat="1">
      <c r="A4489" s="14"/>
      <c r="B4489" s="245"/>
      <c r="C4489" s="246"/>
      <c r="D4489" s="236" t="s">
        <v>192</v>
      </c>
      <c r="E4489" s="247" t="s">
        <v>19</v>
      </c>
      <c r="F4489" s="248" t="s">
        <v>1892</v>
      </c>
      <c r="G4489" s="246"/>
      <c r="H4489" s="249">
        <v>30.816000000000003</v>
      </c>
      <c r="I4489" s="250"/>
      <c r="J4489" s="246"/>
      <c r="K4489" s="246"/>
      <c r="L4489" s="251"/>
      <c r="M4489" s="252"/>
      <c r="N4489" s="253"/>
      <c r="O4489" s="253"/>
      <c r="P4489" s="253"/>
      <c r="Q4489" s="253"/>
      <c r="R4489" s="253"/>
      <c r="S4489" s="253"/>
      <c r="T4489" s="25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T4489" s="255" t="s">
        <v>192</v>
      </c>
      <c r="AU4489" s="255" t="s">
        <v>80</v>
      </c>
      <c r="AV4489" s="14" t="s">
        <v>80</v>
      </c>
      <c r="AW4489" s="14" t="s">
        <v>194</v>
      </c>
      <c r="AX4489" s="14" t="s">
        <v>71</v>
      </c>
      <c r="AY4489" s="255" t="s">
        <v>181</v>
      </c>
    </row>
    <row r="4490" s="2" customFormat="1" ht="24.15" customHeight="1">
      <c r="A4490" s="41"/>
      <c r="B4490" s="42"/>
      <c r="C4490" s="216" t="s">
        <v>6833</v>
      </c>
      <c r="D4490" s="216" t="s">
        <v>183</v>
      </c>
      <c r="E4490" s="217" t="s">
        <v>6834</v>
      </c>
      <c r="F4490" s="218" t="s">
        <v>6835</v>
      </c>
      <c r="G4490" s="219" t="s">
        <v>283</v>
      </c>
      <c r="H4490" s="220">
        <v>81.736000000000004</v>
      </c>
      <c r="I4490" s="221"/>
      <c r="J4490" s="222">
        <f>ROUND(I4490*H4490,2)</f>
        <v>0</v>
      </c>
      <c r="K4490" s="218" t="s">
        <v>187</v>
      </c>
      <c r="L4490" s="47"/>
      <c r="M4490" s="223" t="s">
        <v>19</v>
      </c>
      <c r="N4490" s="224" t="s">
        <v>42</v>
      </c>
      <c r="O4490" s="87"/>
      <c r="P4490" s="225">
        <f>O4490*H4490</f>
        <v>0</v>
      </c>
      <c r="Q4490" s="225">
        <v>0.00048000000000000001</v>
      </c>
      <c r="R4490" s="225">
        <f>Q4490*H4490</f>
        <v>0.039233280000000002</v>
      </c>
      <c r="S4490" s="225">
        <v>0</v>
      </c>
      <c r="T4490" s="226">
        <f>S4490*H4490</f>
        <v>0</v>
      </c>
      <c r="U4490" s="41"/>
      <c r="V4490" s="41"/>
      <c r="W4490" s="41"/>
      <c r="X4490" s="41"/>
      <c r="Y4490" s="41"/>
      <c r="Z4490" s="41"/>
      <c r="AA4490" s="41"/>
      <c r="AB4490" s="41"/>
      <c r="AC4490" s="41"/>
      <c r="AD4490" s="41"/>
      <c r="AE4490" s="41"/>
      <c r="AR4490" s="227" t="s">
        <v>308</v>
      </c>
      <c r="AT4490" s="227" t="s">
        <v>183</v>
      </c>
      <c r="AU4490" s="227" t="s">
        <v>80</v>
      </c>
      <c r="AY4490" s="20" t="s">
        <v>181</v>
      </c>
      <c r="BE4490" s="228">
        <f>IF(N4490="základní",J4490,0)</f>
        <v>0</v>
      </c>
      <c r="BF4490" s="228">
        <f>IF(N4490="snížená",J4490,0)</f>
        <v>0</v>
      </c>
      <c r="BG4490" s="228">
        <f>IF(N4490="zákl. přenesená",J4490,0)</f>
        <v>0</v>
      </c>
      <c r="BH4490" s="228">
        <f>IF(N4490="sníž. přenesená",J4490,0)</f>
        <v>0</v>
      </c>
      <c r="BI4490" s="228">
        <f>IF(N4490="nulová",J4490,0)</f>
        <v>0</v>
      </c>
      <c r="BJ4490" s="20" t="s">
        <v>78</v>
      </c>
      <c r="BK4490" s="228">
        <f>ROUND(I4490*H4490,2)</f>
        <v>0</v>
      </c>
      <c r="BL4490" s="20" t="s">
        <v>308</v>
      </c>
      <c r="BM4490" s="227" t="s">
        <v>6836</v>
      </c>
    </row>
    <row r="4491" s="2" customFormat="1">
      <c r="A4491" s="41"/>
      <c r="B4491" s="42"/>
      <c r="C4491" s="43"/>
      <c r="D4491" s="229" t="s">
        <v>190</v>
      </c>
      <c r="E4491" s="43"/>
      <c r="F4491" s="230" t="s">
        <v>6837</v>
      </c>
      <c r="G4491" s="43"/>
      <c r="H4491" s="43"/>
      <c r="I4491" s="231"/>
      <c r="J4491" s="43"/>
      <c r="K4491" s="43"/>
      <c r="L4491" s="47"/>
      <c r="M4491" s="232"/>
      <c r="N4491" s="233"/>
      <c r="O4491" s="87"/>
      <c r="P4491" s="87"/>
      <c r="Q4491" s="87"/>
      <c r="R4491" s="87"/>
      <c r="S4491" s="87"/>
      <c r="T4491" s="88"/>
      <c r="U4491" s="41"/>
      <c r="V4491" s="41"/>
      <c r="W4491" s="41"/>
      <c r="X4491" s="41"/>
      <c r="Y4491" s="41"/>
      <c r="Z4491" s="41"/>
      <c r="AA4491" s="41"/>
      <c r="AB4491" s="41"/>
      <c r="AC4491" s="41"/>
      <c r="AD4491" s="41"/>
      <c r="AE4491" s="41"/>
      <c r="AT4491" s="20" t="s">
        <v>190</v>
      </c>
      <c r="AU4491" s="20" t="s">
        <v>80</v>
      </c>
    </row>
    <row r="4492" s="14" customFormat="1">
      <c r="A4492" s="14"/>
      <c r="B4492" s="245"/>
      <c r="C4492" s="246"/>
      <c r="D4492" s="236" t="s">
        <v>192</v>
      </c>
      <c r="E4492" s="247" t="s">
        <v>19</v>
      </c>
      <c r="F4492" s="248" t="s">
        <v>6838</v>
      </c>
      <c r="G4492" s="246"/>
      <c r="H4492" s="249">
        <v>21.863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192</v>
      </c>
      <c r="AU4492" s="255" t="s">
        <v>80</v>
      </c>
      <c r="AV4492" s="14" t="s">
        <v>80</v>
      </c>
      <c r="AW4492" s="14" t="s">
        <v>194</v>
      </c>
      <c r="AX4492" s="14" t="s">
        <v>71</v>
      </c>
      <c r="AY4492" s="255" t="s">
        <v>181</v>
      </c>
    </row>
    <row r="4493" s="14" customFormat="1">
      <c r="A4493" s="14"/>
      <c r="B4493" s="245"/>
      <c r="C4493" s="246"/>
      <c r="D4493" s="236" t="s">
        <v>192</v>
      </c>
      <c r="E4493" s="247" t="s">
        <v>19</v>
      </c>
      <c r="F4493" s="248" t="s">
        <v>1874</v>
      </c>
      <c r="G4493" s="246"/>
      <c r="H4493" s="249">
        <v>29.056720000000002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192</v>
      </c>
      <c r="AU4493" s="255" t="s">
        <v>80</v>
      </c>
      <c r="AV4493" s="14" t="s">
        <v>80</v>
      </c>
      <c r="AW4493" s="14" t="s">
        <v>194</v>
      </c>
      <c r="AX4493" s="14" t="s">
        <v>71</v>
      </c>
      <c r="AY4493" s="255" t="s">
        <v>181</v>
      </c>
    </row>
    <row r="4494" s="14" customFormat="1">
      <c r="A4494" s="14"/>
      <c r="B4494" s="245"/>
      <c r="C4494" s="246"/>
      <c r="D4494" s="236" t="s">
        <v>192</v>
      </c>
      <c r="E4494" s="247" t="s">
        <v>19</v>
      </c>
      <c r="F4494" s="248" t="s">
        <v>1892</v>
      </c>
      <c r="G4494" s="246"/>
      <c r="H4494" s="249">
        <v>30.816000000000003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192</v>
      </c>
      <c r="AU4494" s="255" t="s">
        <v>80</v>
      </c>
      <c r="AV4494" s="14" t="s">
        <v>80</v>
      </c>
      <c r="AW4494" s="14" t="s">
        <v>194</v>
      </c>
      <c r="AX4494" s="14" t="s">
        <v>71</v>
      </c>
      <c r="AY4494" s="255" t="s">
        <v>181</v>
      </c>
    </row>
    <row r="4495" s="2" customFormat="1" ht="21.75" customHeight="1">
      <c r="A4495" s="41"/>
      <c r="B4495" s="42"/>
      <c r="C4495" s="216" t="s">
        <v>6839</v>
      </c>
      <c r="D4495" s="216" t="s">
        <v>183</v>
      </c>
      <c r="E4495" s="217" t="s">
        <v>6840</v>
      </c>
      <c r="F4495" s="218" t="s">
        <v>6841</v>
      </c>
      <c r="G4495" s="219" t="s">
        <v>283</v>
      </c>
      <c r="H4495" s="220">
        <v>228.94900000000001</v>
      </c>
      <c r="I4495" s="221"/>
      <c r="J4495" s="222">
        <f>ROUND(I4495*H4495,2)</f>
        <v>0</v>
      </c>
      <c r="K4495" s="218" t="s">
        <v>19</v>
      </c>
      <c r="L4495" s="47"/>
      <c r="M4495" s="223" t="s">
        <v>19</v>
      </c>
      <c r="N4495" s="224" t="s">
        <v>42</v>
      </c>
      <c r="O4495" s="87"/>
      <c r="P4495" s="225">
        <f>O4495*H4495</f>
        <v>0</v>
      </c>
      <c r="Q4495" s="225">
        <v>0.00064999999999999997</v>
      </c>
      <c r="R4495" s="225">
        <f>Q4495*H4495</f>
        <v>0.14881685</v>
      </c>
      <c r="S4495" s="225">
        <v>0</v>
      </c>
      <c r="T4495" s="226">
        <f>S4495*H4495</f>
        <v>0</v>
      </c>
      <c r="U4495" s="41"/>
      <c r="V4495" s="41"/>
      <c r="W4495" s="41"/>
      <c r="X4495" s="41"/>
      <c r="Y4495" s="41"/>
      <c r="Z4495" s="41"/>
      <c r="AA4495" s="41"/>
      <c r="AB4495" s="41"/>
      <c r="AC4495" s="41"/>
      <c r="AD4495" s="41"/>
      <c r="AE4495" s="41"/>
      <c r="AR4495" s="227" t="s">
        <v>308</v>
      </c>
      <c r="AT4495" s="227" t="s">
        <v>183</v>
      </c>
      <c r="AU4495" s="227" t="s">
        <v>80</v>
      </c>
      <c r="AY4495" s="20" t="s">
        <v>181</v>
      </c>
      <c r="BE4495" s="228">
        <f>IF(N4495="základní",J4495,0)</f>
        <v>0</v>
      </c>
      <c r="BF4495" s="228">
        <f>IF(N4495="snížená",J4495,0)</f>
        <v>0</v>
      </c>
      <c r="BG4495" s="228">
        <f>IF(N4495="zákl. přenesená",J4495,0)</f>
        <v>0</v>
      </c>
      <c r="BH4495" s="228">
        <f>IF(N4495="sníž. přenesená",J4495,0)</f>
        <v>0</v>
      </c>
      <c r="BI4495" s="228">
        <f>IF(N4495="nulová",J4495,0)</f>
        <v>0</v>
      </c>
      <c r="BJ4495" s="20" t="s">
        <v>78</v>
      </c>
      <c r="BK4495" s="228">
        <f>ROUND(I4495*H4495,2)</f>
        <v>0</v>
      </c>
      <c r="BL4495" s="20" t="s">
        <v>308</v>
      </c>
      <c r="BM4495" s="227" t="s">
        <v>6842</v>
      </c>
    </row>
    <row r="4496" s="14" customFormat="1">
      <c r="A4496" s="14"/>
      <c r="B4496" s="245"/>
      <c r="C4496" s="246"/>
      <c r="D4496" s="236" t="s">
        <v>192</v>
      </c>
      <c r="E4496" s="247" t="s">
        <v>19</v>
      </c>
      <c r="F4496" s="248" t="s">
        <v>6843</v>
      </c>
      <c r="G4496" s="246"/>
      <c r="H4496" s="249">
        <v>228.94900000000001</v>
      </c>
      <c r="I4496" s="250"/>
      <c r="J4496" s="246"/>
      <c r="K4496" s="246"/>
      <c r="L4496" s="251"/>
      <c r="M4496" s="252"/>
      <c r="N4496" s="253"/>
      <c r="O4496" s="253"/>
      <c r="P4496" s="253"/>
      <c r="Q4496" s="253"/>
      <c r="R4496" s="253"/>
      <c r="S4496" s="253"/>
      <c r="T4496" s="25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T4496" s="255" t="s">
        <v>192</v>
      </c>
      <c r="AU4496" s="255" t="s">
        <v>80</v>
      </c>
      <c r="AV4496" s="14" t="s">
        <v>80</v>
      </c>
      <c r="AW4496" s="14" t="s">
        <v>194</v>
      </c>
      <c r="AX4496" s="14" t="s">
        <v>71</v>
      </c>
      <c r="AY4496" s="255" t="s">
        <v>181</v>
      </c>
    </row>
    <row r="4497" s="12" customFormat="1" ht="22.8" customHeight="1">
      <c r="A4497" s="12"/>
      <c r="B4497" s="200"/>
      <c r="C4497" s="201"/>
      <c r="D4497" s="202" t="s">
        <v>70</v>
      </c>
      <c r="E4497" s="214" t="s">
        <v>5229</v>
      </c>
      <c r="F4497" s="214" t="s">
        <v>6844</v>
      </c>
      <c r="G4497" s="201"/>
      <c r="H4497" s="201"/>
      <c r="I4497" s="204"/>
      <c r="J4497" s="215">
        <f>BK4497</f>
        <v>0</v>
      </c>
      <c r="K4497" s="201"/>
      <c r="L4497" s="206"/>
      <c r="M4497" s="207"/>
      <c r="N4497" s="208"/>
      <c r="O4497" s="208"/>
      <c r="P4497" s="209">
        <f>SUM(P4498:P4663)</f>
        <v>0</v>
      </c>
      <c r="Q4497" s="208"/>
      <c r="R4497" s="209">
        <f>SUM(R4498:R4663)</f>
        <v>19.214706214</v>
      </c>
      <c r="S4497" s="208"/>
      <c r="T4497" s="210">
        <f>SUM(T4498:T4663)</f>
        <v>3.26437936</v>
      </c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R4497" s="211" t="s">
        <v>80</v>
      </c>
      <c r="AT4497" s="212" t="s">
        <v>70</v>
      </c>
      <c r="AU4497" s="212" t="s">
        <v>78</v>
      </c>
      <c r="AY4497" s="211" t="s">
        <v>181</v>
      </c>
      <c r="BK4497" s="213">
        <f>SUM(BK4498:BK4663)</f>
        <v>0</v>
      </c>
    </row>
    <row r="4498" s="2" customFormat="1" ht="16.5" customHeight="1">
      <c r="A4498" s="41"/>
      <c r="B4498" s="42"/>
      <c r="C4498" s="216" t="s">
        <v>6845</v>
      </c>
      <c r="D4498" s="216" t="s">
        <v>183</v>
      </c>
      <c r="E4498" s="217" t="s">
        <v>6846</v>
      </c>
      <c r="F4498" s="218" t="s">
        <v>6847</v>
      </c>
      <c r="G4498" s="219" t="s">
        <v>283</v>
      </c>
      <c r="H4498" s="220">
        <v>6338.0929999999998</v>
      </c>
      <c r="I4498" s="221"/>
      <c r="J4498" s="222">
        <f>ROUND(I4498*H4498,2)</f>
        <v>0</v>
      </c>
      <c r="K4498" s="218" t="s">
        <v>187</v>
      </c>
      <c r="L4498" s="47"/>
      <c r="M4498" s="223" t="s">
        <v>19</v>
      </c>
      <c r="N4498" s="224" t="s">
        <v>42</v>
      </c>
      <c r="O4498" s="87"/>
      <c r="P4498" s="225">
        <f>O4498*H4498</f>
        <v>0</v>
      </c>
      <c r="Q4498" s="225">
        <v>0.001</v>
      </c>
      <c r="R4498" s="225">
        <f>Q4498*H4498</f>
        <v>6.3380929999999998</v>
      </c>
      <c r="S4498" s="225">
        <v>0.00031</v>
      </c>
      <c r="T4498" s="226">
        <f>S4498*H4498</f>
        <v>1.96480883</v>
      </c>
      <c r="U4498" s="41"/>
      <c r="V4498" s="41"/>
      <c r="W4498" s="41"/>
      <c r="X4498" s="41"/>
      <c r="Y4498" s="41"/>
      <c r="Z4498" s="41"/>
      <c r="AA4498" s="41"/>
      <c r="AB4498" s="41"/>
      <c r="AC4498" s="41"/>
      <c r="AD4498" s="41"/>
      <c r="AE4498" s="41"/>
      <c r="AR4498" s="227" t="s">
        <v>308</v>
      </c>
      <c r="AT4498" s="227" t="s">
        <v>183</v>
      </c>
      <c r="AU4498" s="227" t="s">
        <v>80</v>
      </c>
      <c r="AY4498" s="20" t="s">
        <v>181</v>
      </c>
      <c r="BE4498" s="228">
        <f>IF(N4498="základní",J4498,0)</f>
        <v>0</v>
      </c>
      <c r="BF4498" s="228">
        <f>IF(N4498="snížená",J4498,0)</f>
        <v>0</v>
      </c>
      <c r="BG4498" s="228">
        <f>IF(N4498="zákl. přenesená",J4498,0)</f>
        <v>0</v>
      </c>
      <c r="BH4498" s="228">
        <f>IF(N4498="sníž. přenesená",J4498,0)</f>
        <v>0</v>
      </c>
      <c r="BI4498" s="228">
        <f>IF(N4498="nulová",J4498,0)</f>
        <v>0</v>
      </c>
      <c r="BJ4498" s="20" t="s">
        <v>78</v>
      </c>
      <c r="BK4498" s="228">
        <f>ROUND(I4498*H4498,2)</f>
        <v>0</v>
      </c>
      <c r="BL4498" s="20" t="s">
        <v>308</v>
      </c>
      <c r="BM4498" s="227" t="s">
        <v>6848</v>
      </c>
    </row>
    <row r="4499" s="2" customFormat="1">
      <c r="A4499" s="41"/>
      <c r="B4499" s="42"/>
      <c r="C4499" s="43"/>
      <c r="D4499" s="229" t="s">
        <v>190</v>
      </c>
      <c r="E4499" s="43"/>
      <c r="F4499" s="230" t="s">
        <v>6849</v>
      </c>
      <c r="G4499" s="43"/>
      <c r="H4499" s="43"/>
      <c r="I4499" s="231"/>
      <c r="J4499" s="43"/>
      <c r="K4499" s="43"/>
      <c r="L4499" s="47"/>
      <c r="M4499" s="232"/>
      <c r="N4499" s="233"/>
      <c r="O4499" s="87"/>
      <c r="P4499" s="87"/>
      <c r="Q4499" s="87"/>
      <c r="R4499" s="87"/>
      <c r="S4499" s="87"/>
      <c r="T4499" s="88"/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T4499" s="20" t="s">
        <v>190</v>
      </c>
      <c r="AU4499" s="20" t="s">
        <v>80</v>
      </c>
    </row>
    <row r="4500" s="13" customFormat="1">
      <c r="A4500" s="13"/>
      <c r="B4500" s="234"/>
      <c r="C4500" s="235"/>
      <c r="D4500" s="236" t="s">
        <v>192</v>
      </c>
      <c r="E4500" s="237" t="s">
        <v>19</v>
      </c>
      <c r="F4500" s="238" t="s">
        <v>204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192</v>
      </c>
      <c r="AU4500" s="244" t="s">
        <v>80</v>
      </c>
      <c r="AV4500" s="13" t="s">
        <v>78</v>
      </c>
      <c r="AW4500" s="13" t="s">
        <v>194</v>
      </c>
      <c r="AX4500" s="13" t="s">
        <v>71</v>
      </c>
      <c r="AY4500" s="244" t="s">
        <v>181</v>
      </c>
    </row>
    <row r="4501" s="13" customFormat="1">
      <c r="A4501" s="13"/>
      <c r="B4501" s="234"/>
      <c r="C4501" s="235"/>
      <c r="D4501" s="236" t="s">
        <v>192</v>
      </c>
      <c r="E4501" s="237" t="s">
        <v>19</v>
      </c>
      <c r="F4501" s="238" t="s">
        <v>464</v>
      </c>
      <c r="G4501" s="235"/>
      <c r="H4501" s="237" t="s">
        <v>19</v>
      </c>
      <c r="I4501" s="239"/>
      <c r="J4501" s="235"/>
      <c r="K4501" s="235"/>
      <c r="L4501" s="240"/>
      <c r="M4501" s="241"/>
      <c r="N4501" s="242"/>
      <c r="O4501" s="242"/>
      <c r="P4501" s="242"/>
      <c r="Q4501" s="242"/>
      <c r="R4501" s="242"/>
      <c r="S4501" s="242"/>
      <c r="T4501" s="24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4" t="s">
        <v>192</v>
      </c>
      <c r="AU4501" s="244" t="s">
        <v>80</v>
      </c>
      <c r="AV4501" s="13" t="s">
        <v>78</v>
      </c>
      <c r="AW4501" s="13" t="s">
        <v>194</v>
      </c>
      <c r="AX4501" s="13" t="s">
        <v>71</v>
      </c>
      <c r="AY4501" s="244" t="s">
        <v>181</v>
      </c>
    </row>
    <row r="4502" s="14" customFormat="1">
      <c r="A4502" s="14"/>
      <c r="B4502" s="245"/>
      <c r="C4502" s="246"/>
      <c r="D4502" s="236" t="s">
        <v>192</v>
      </c>
      <c r="E4502" s="247" t="s">
        <v>19</v>
      </c>
      <c r="F4502" s="248" t="s">
        <v>6850</v>
      </c>
      <c r="G4502" s="246"/>
      <c r="H4502" s="249">
        <v>781.72149999999999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192</v>
      </c>
      <c r="AU4502" s="255" t="s">
        <v>80</v>
      </c>
      <c r="AV4502" s="14" t="s">
        <v>80</v>
      </c>
      <c r="AW4502" s="14" t="s">
        <v>194</v>
      </c>
      <c r="AX4502" s="14" t="s">
        <v>71</v>
      </c>
      <c r="AY4502" s="255" t="s">
        <v>181</v>
      </c>
    </row>
    <row r="4503" s="14" customFormat="1">
      <c r="A4503" s="14"/>
      <c r="B4503" s="245"/>
      <c r="C4503" s="246"/>
      <c r="D4503" s="236" t="s">
        <v>192</v>
      </c>
      <c r="E4503" s="247" t="s">
        <v>19</v>
      </c>
      <c r="F4503" s="248" t="s">
        <v>6851</v>
      </c>
      <c r="G4503" s="246"/>
      <c r="H4503" s="249">
        <v>1475.2124999999999</v>
      </c>
      <c r="I4503" s="250"/>
      <c r="J4503" s="246"/>
      <c r="K4503" s="246"/>
      <c r="L4503" s="251"/>
      <c r="M4503" s="252"/>
      <c r="N4503" s="253"/>
      <c r="O4503" s="253"/>
      <c r="P4503" s="253"/>
      <c r="Q4503" s="253"/>
      <c r="R4503" s="253"/>
      <c r="S4503" s="253"/>
      <c r="T4503" s="25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T4503" s="255" t="s">
        <v>192</v>
      </c>
      <c r="AU4503" s="255" t="s">
        <v>80</v>
      </c>
      <c r="AV4503" s="14" t="s">
        <v>80</v>
      </c>
      <c r="AW4503" s="14" t="s">
        <v>194</v>
      </c>
      <c r="AX4503" s="14" t="s">
        <v>71</v>
      </c>
      <c r="AY4503" s="255" t="s">
        <v>181</v>
      </c>
    </row>
    <row r="4504" s="14" customFormat="1">
      <c r="A4504" s="14"/>
      <c r="B4504" s="245"/>
      <c r="C4504" s="246"/>
      <c r="D4504" s="236" t="s">
        <v>192</v>
      </c>
      <c r="E4504" s="247" t="s">
        <v>19</v>
      </c>
      <c r="F4504" s="248" t="s">
        <v>6852</v>
      </c>
      <c r="G4504" s="246"/>
      <c r="H4504" s="249">
        <v>-17.225000000000001</v>
      </c>
      <c r="I4504" s="250"/>
      <c r="J4504" s="246"/>
      <c r="K4504" s="246"/>
      <c r="L4504" s="251"/>
      <c r="M4504" s="252"/>
      <c r="N4504" s="253"/>
      <c r="O4504" s="253"/>
      <c r="P4504" s="253"/>
      <c r="Q4504" s="253"/>
      <c r="R4504" s="253"/>
      <c r="S4504" s="253"/>
      <c r="T4504" s="25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T4504" s="255" t="s">
        <v>192</v>
      </c>
      <c r="AU4504" s="255" t="s">
        <v>80</v>
      </c>
      <c r="AV4504" s="14" t="s">
        <v>80</v>
      </c>
      <c r="AW4504" s="14" t="s">
        <v>194</v>
      </c>
      <c r="AX4504" s="14" t="s">
        <v>71</v>
      </c>
      <c r="AY4504" s="255" t="s">
        <v>181</v>
      </c>
    </row>
    <row r="4505" s="14" customFormat="1">
      <c r="A4505" s="14"/>
      <c r="B4505" s="245"/>
      <c r="C4505" s="246"/>
      <c r="D4505" s="236" t="s">
        <v>192</v>
      </c>
      <c r="E4505" s="247" t="s">
        <v>19</v>
      </c>
      <c r="F4505" s="248" t="s">
        <v>6853</v>
      </c>
      <c r="G4505" s="246"/>
      <c r="H4505" s="249">
        <v>-255.767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192</v>
      </c>
      <c r="AU4505" s="255" t="s">
        <v>80</v>
      </c>
      <c r="AV4505" s="14" t="s">
        <v>80</v>
      </c>
      <c r="AW4505" s="14" t="s">
        <v>194</v>
      </c>
      <c r="AX4505" s="14" t="s">
        <v>71</v>
      </c>
      <c r="AY4505" s="255" t="s">
        <v>181</v>
      </c>
    </row>
    <row r="4506" s="14" customFormat="1">
      <c r="A4506" s="14"/>
      <c r="B4506" s="245"/>
      <c r="C4506" s="246"/>
      <c r="D4506" s="236" t="s">
        <v>192</v>
      </c>
      <c r="E4506" s="247" t="s">
        <v>19</v>
      </c>
      <c r="F4506" s="248" t="s">
        <v>6854</v>
      </c>
      <c r="G4506" s="246"/>
      <c r="H4506" s="249">
        <v>-252.86099999999999</v>
      </c>
      <c r="I4506" s="250"/>
      <c r="J4506" s="246"/>
      <c r="K4506" s="246"/>
      <c r="L4506" s="251"/>
      <c r="M4506" s="252"/>
      <c r="N4506" s="253"/>
      <c r="O4506" s="253"/>
      <c r="P4506" s="253"/>
      <c r="Q4506" s="253"/>
      <c r="R4506" s="253"/>
      <c r="S4506" s="253"/>
      <c r="T4506" s="25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5" t="s">
        <v>192</v>
      </c>
      <c r="AU4506" s="255" t="s">
        <v>80</v>
      </c>
      <c r="AV4506" s="14" t="s">
        <v>80</v>
      </c>
      <c r="AW4506" s="14" t="s">
        <v>194</v>
      </c>
      <c r="AX4506" s="14" t="s">
        <v>71</v>
      </c>
      <c r="AY4506" s="255" t="s">
        <v>181</v>
      </c>
    </row>
    <row r="4507" s="15" customFormat="1">
      <c r="A4507" s="15"/>
      <c r="B4507" s="256"/>
      <c r="C4507" s="257"/>
      <c r="D4507" s="236" t="s">
        <v>192</v>
      </c>
      <c r="E4507" s="258" t="s">
        <v>19</v>
      </c>
      <c r="F4507" s="259" t="s">
        <v>214</v>
      </c>
      <c r="G4507" s="257"/>
      <c r="H4507" s="260">
        <v>1731.0809999999997</v>
      </c>
      <c r="I4507" s="261"/>
      <c r="J4507" s="257"/>
      <c r="K4507" s="257"/>
      <c r="L4507" s="262"/>
      <c r="M4507" s="263"/>
      <c r="N4507" s="264"/>
      <c r="O4507" s="264"/>
      <c r="P4507" s="264"/>
      <c r="Q4507" s="264"/>
      <c r="R4507" s="264"/>
      <c r="S4507" s="264"/>
      <c r="T4507" s="26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T4507" s="266" t="s">
        <v>192</v>
      </c>
      <c r="AU4507" s="266" t="s">
        <v>80</v>
      </c>
      <c r="AV4507" s="15" t="s">
        <v>97</v>
      </c>
      <c r="AW4507" s="15" t="s">
        <v>194</v>
      </c>
      <c r="AX4507" s="15" t="s">
        <v>71</v>
      </c>
      <c r="AY4507" s="266" t="s">
        <v>181</v>
      </c>
    </row>
    <row r="4508" s="13" customFormat="1">
      <c r="A4508" s="13"/>
      <c r="B4508" s="234"/>
      <c r="C4508" s="235"/>
      <c r="D4508" s="236" t="s">
        <v>192</v>
      </c>
      <c r="E4508" s="237" t="s">
        <v>19</v>
      </c>
      <c r="F4508" s="238" t="s">
        <v>469</v>
      </c>
      <c r="G4508" s="235"/>
      <c r="H4508" s="237" t="s">
        <v>19</v>
      </c>
      <c r="I4508" s="239"/>
      <c r="J4508" s="235"/>
      <c r="K4508" s="235"/>
      <c r="L4508" s="240"/>
      <c r="M4508" s="241"/>
      <c r="N4508" s="242"/>
      <c r="O4508" s="242"/>
      <c r="P4508" s="242"/>
      <c r="Q4508" s="242"/>
      <c r="R4508" s="242"/>
      <c r="S4508" s="242"/>
      <c r="T4508" s="24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T4508" s="244" t="s">
        <v>192</v>
      </c>
      <c r="AU4508" s="244" t="s">
        <v>80</v>
      </c>
      <c r="AV4508" s="13" t="s">
        <v>78</v>
      </c>
      <c r="AW4508" s="13" t="s">
        <v>194</v>
      </c>
      <c r="AX4508" s="13" t="s">
        <v>71</v>
      </c>
      <c r="AY4508" s="244" t="s">
        <v>181</v>
      </c>
    </row>
    <row r="4509" s="14" customFormat="1">
      <c r="A4509" s="14"/>
      <c r="B4509" s="245"/>
      <c r="C4509" s="246"/>
      <c r="D4509" s="236" t="s">
        <v>192</v>
      </c>
      <c r="E4509" s="247" t="s">
        <v>19</v>
      </c>
      <c r="F4509" s="248" t="s">
        <v>6855</v>
      </c>
      <c r="G4509" s="246"/>
      <c r="H4509" s="249">
        <v>258.67939999999999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192</v>
      </c>
      <c r="AU4509" s="255" t="s">
        <v>80</v>
      </c>
      <c r="AV4509" s="14" t="s">
        <v>80</v>
      </c>
      <c r="AW4509" s="14" t="s">
        <v>194</v>
      </c>
      <c r="AX4509" s="14" t="s">
        <v>71</v>
      </c>
      <c r="AY4509" s="255" t="s">
        <v>181</v>
      </c>
    </row>
    <row r="4510" s="15" customFormat="1">
      <c r="A4510" s="15"/>
      <c r="B4510" s="256"/>
      <c r="C4510" s="257"/>
      <c r="D4510" s="236" t="s">
        <v>192</v>
      </c>
      <c r="E4510" s="258" t="s">
        <v>19</v>
      </c>
      <c r="F4510" s="259" t="s">
        <v>214</v>
      </c>
      <c r="G4510" s="257"/>
      <c r="H4510" s="260">
        <v>258.67939999999999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192</v>
      </c>
      <c r="AU4510" s="266" t="s">
        <v>80</v>
      </c>
      <c r="AV4510" s="15" t="s">
        <v>97</v>
      </c>
      <c r="AW4510" s="15" t="s">
        <v>194</v>
      </c>
      <c r="AX4510" s="15" t="s">
        <v>71</v>
      </c>
      <c r="AY4510" s="266" t="s">
        <v>181</v>
      </c>
    </row>
    <row r="4511" s="13" customFormat="1">
      <c r="A4511" s="13"/>
      <c r="B4511" s="234"/>
      <c r="C4511" s="235"/>
      <c r="D4511" s="236" t="s">
        <v>192</v>
      </c>
      <c r="E4511" s="237" t="s">
        <v>19</v>
      </c>
      <c r="F4511" s="238" t="s">
        <v>471</v>
      </c>
      <c r="G4511" s="235"/>
      <c r="H4511" s="237" t="s">
        <v>19</v>
      </c>
      <c r="I4511" s="239"/>
      <c r="J4511" s="235"/>
      <c r="K4511" s="235"/>
      <c r="L4511" s="240"/>
      <c r="M4511" s="241"/>
      <c r="N4511" s="242"/>
      <c r="O4511" s="242"/>
      <c r="P4511" s="242"/>
      <c r="Q4511" s="242"/>
      <c r="R4511" s="242"/>
      <c r="S4511" s="242"/>
      <c r="T4511" s="24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44" t="s">
        <v>192</v>
      </c>
      <c r="AU4511" s="244" t="s">
        <v>80</v>
      </c>
      <c r="AV4511" s="13" t="s">
        <v>78</v>
      </c>
      <c r="AW4511" s="13" t="s">
        <v>194</v>
      </c>
      <c r="AX4511" s="13" t="s">
        <v>71</v>
      </c>
      <c r="AY4511" s="244" t="s">
        <v>181</v>
      </c>
    </row>
    <row r="4512" s="14" customFormat="1">
      <c r="A4512" s="14"/>
      <c r="B4512" s="245"/>
      <c r="C4512" s="246"/>
      <c r="D4512" s="236" t="s">
        <v>192</v>
      </c>
      <c r="E4512" s="247" t="s">
        <v>19</v>
      </c>
      <c r="F4512" s="248" t="s">
        <v>6856</v>
      </c>
      <c r="G4512" s="246"/>
      <c r="H4512" s="249">
        <v>2037.8252999999997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192</v>
      </c>
      <c r="AU4512" s="255" t="s">
        <v>80</v>
      </c>
      <c r="AV4512" s="14" t="s">
        <v>80</v>
      </c>
      <c r="AW4512" s="14" t="s">
        <v>194</v>
      </c>
      <c r="AX4512" s="14" t="s">
        <v>71</v>
      </c>
      <c r="AY4512" s="255" t="s">
        <v>181</v>
      </c>
    </row>
    <row r="4513" s="14" customFormat="1">
      <c r="A4513" s="14"/>
      <c r="B4513" s="245"/>
      <c r="C4513" s="246"/>
      <c r="D4513" s="236" t="s">
        <v>192</v>
      </c>
      <c r="E4513" s="247" t="s">
        <v>19</v>
      </c>
      <c r="F4513" s="248" t="s">
        <v>6857</v>
      </c>
      <c r="G4513" s="246"/>
      <c r="H4513" s="249">
        <v>-37.685000000000002</v>
      </c>
      <c r="I4513" s="250"/>
      <c r="J4513" s="246"/>
      <c r="K4513" s="246"/>
      <c r="L4513" s="251"/>
      <c r="M4513" s="252"/>
      <c r="N4513" s="253"/>
      <c r="O4513" s="253"/>
      <c r="P4513" s="253"/>
      <c r="Q4513" s="253"/>
      <c r="R4513" s="253"/>
      <c r="S4513" s="253"/>
      <c r="T4513" s="25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5" t="s">
        <v>192</v>
      </c>
      <c r="AU4513" s="255" t="s">
        <v>80</v>
      </c>
      <c r="AV4513" s="14" t="s">
        <v>80</v>
      </c>
      <c r="AW4513" s="14" t="s">
        <v>194</v>
      </c>
      <c r="AX4513" s="14" t="s">
        <v>71</v>
      </c>
      <c r="AY4513" s="255" t="s">
        <v>181</v>
      </c>
    </row>
    <row r="4514" s="15" customFormat="1">
      <c r="A4514" s="15"/>
      <c r="B4514" s="256"/>
      <c r="C4514" s="257"/>
      <c r="D4514" s="236" t="s">
        <v>192</v>
      </c>
      <c r="E4514" s="258" t="s">
        <v>19</v>
      </c>
      <c r="F4514" s="259" t="s">
        <v>214</v>
      </c>
      <c r="G4514" s="257"/>
      <c r="H4514" s="260">
        <v>2000.1402999999998</v>
      </c>
      <c r="I4514" s="261"/>
      <c r="J4514" s="257"/>
      <c r="K4514" s="257"/>
      <c r="L4514" s="262"/>
      <c r="M4514" s="263"/>
      <c r="N4514" s="264"/>
      <c r="O4514" s="264"/>
      <c r="P4514" s="264"/>
      <c r="Q4514" s="264"/>
      <c r="R4514" s="264"/>
      <c r="S4514" s="264"/>
      <c r="T4514" s="26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T4514" s="266" t="s">
        <v>192</v>
      </c>
      <c r="AU4514" s="266" t="s">
        <v>80</v>
      </c>
      <c r="AV4514" s="15" t="s">
        <v>97</v>
      </c>
      <c r="AW4514" s="15" t="s">
        <v>194</v>
      </c>
      <c r="AX4514" s="15" t="s">
        <v>71</v>
      </c>
      <c r="AY4514" s="266" t="s">
        <v>181</v>
      </c>
    </row>
    <row r="4515" s="13" customFormat="1">
      <c r="A4515" s="13"/>
      <c r="B4515" s="234"/>
      <c r="C4515" s="235"/>
      <c r="D4515" s="236" t="s">
        <v>192</v>
      </c>
      <c r="E4515" s="237" t="s">
        <v>19</v>
      </c>
      <c r="F4515" s="238" t="s">
        <v>715</v>
      </c>
      <c r="G4515" s="235"/>
      <c r="H4515" s="237" t="s">
        <v>19</v>
      </c>
      <c r="I4515" s="239"/>
      <c r="J4515" s="235"/>
      <c r="K4515" s="235"/>
      <c r="L4515" s="240"/>
      <c r="M4515" s="241"/>
      <c r="N4515" s="242"/>
      <c r="O4515" s="242"/>
      <c r="P4515" s="242"/>
      <c r="Q4515" s="242"/>
      <c r="R4515" s="242"/>
      <c r="S4515" s="242"/>
      <c r="T4515" s="24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44" t="s">
        <v>192</v>
      </c>
      <c r="AU4515" s="244" t="s">
        <v>80</v>
      </c>
      <c r="AV4515" s="13" t="s">
        <v>78</v>
      </c>
      <c r="AW4515" s="13" t="s">
        <v>194</v>
      </c>
      <c r="AX4515" s="13" t="s">
        <v>71</v>
      </c>
      <c r="AY4515" s="244" t="s">
        <v>181</v>
      </c>
    </row>
    <row r="4516" s="14" customFormat="1">
      <c r="A4516" s="14"/>
      <c r="B4516" s="245"/>
      <c r="C4516" s="246"/>
      <c r="D4516" s="236" t="s">
        <v>192</v>
      </c>
      <c r="E4516" s="247" t="s">
        <v>19</v>
      </c>
      <c r="F4516" s="248" t="s">
        <v>6858</v>
      </c>
      <c r="G4516" s="246"/>
      <c r="H4516" s="249">
        <v>782.72199999999998</v>
      </c>
      <c r="I4516" s="250"/>
      <c r="J4516" s="246"/>
      <c r="K4516" s="246"/>
      <c r="L4516" s="251"/>
      <c r="M4516" s="252"/>
      <c r="N4516" s="253"/>
      <c r="O4516" s="253"/>
      <c r="P4516" s="253"/>
      <c r="Q4516" s="253"/>
      <c r="R4516" s="253"/>
      <c r="S4516" s="253"/>
      <c r="T4516" s="25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T4516" s="255" t="s">
        <v>192</v>
      </c>
      <c r="AU4516" s="255" t="s">
        <v>80</v>
      </c>
      <c r="AV4516" s="14" t="s">
        <v>80</v>
      </c>
      <c r="AW4516" s="14" t="s">
        <v>194</v>
      </c>
      <c r="AX4516" s="14" t="s">
        <v>71</v>
      </c>
      <c r="AY4516" s="255" t="s">
        <v>181</v>
      </c>
    </row>
    <row r="4517" s="15" customFormat="1">
      <c r="A4517" s="15"/>
      <c r="B4517" s="256"/>
      <c r="C4517" s="257"/>
      <c r="D4517" s="236" t="s">
        <v>192</v>
      </c>
      <c r="E4517" s="258" t="s">
        <v>19</v>
      </c>
      <c r="F4517" s="259" t="s">
        <v>214</v>
      </c>
      <c r="G4517" s="257"/>
      <c r="H4517" s="260">
        <v>782.72199999999998</v>
      </c>
      <c r="I4517" s="261"/>
      <c r="J4517" s="257"/>
      <c r="K4517" s="257"/>
      <c r="L4517" s="262"/>
      <c r="M4517" s="263"/>
      <c r="N4517" s="264"/>
      <c r="O4517" s="264"/>
      <c r="P4517" s="264"/>
      <c r="Q4517" s="264"/>
      <c r="R4517" s="264"/>
      <c r="S4517" s="264"/>
      <c r="T4517" s="26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T4517" s="266" t="s">
        <v>192</v>
      </c>
      <c r="AU4517" s="266" t="s">
        <v>80</v>
      </c>
      <c r="AV4517" s="15" t="s">
        <v>97</v>
      </c>
      <c r="AW4517" s="15" t="s">
        <v>194</v>
      </c>
      <c r="AX4517" s="15" t="s">
        <v>71</v>
      </c>
      <c r="AY4517" s="266" t="s">
        <v>181</v>
      </c>
    </row>
    <row r="4518" s="13" customFormat="1">
      <c r="A4518" s="13"/>
      <c r="B4518" s="234"/>
      <c r="C4518" s="235"/>
      <c r="D4518" s="236" t="s">
        <v>192</v>
      </c>
      <c r="E4518" s="237" t="s">
        <v>19</v>
      </c>
      <c r="F4518" s="238" t="s">
        <v>215</v>
      </c>
      <c r="G4518" s="235"/>
      <c r="H4518" s="237" t="s">
        <v>19</v>
      </c>
      <c r="I4518" s="239"/>
      <c r="J4518" s="235"/>
      <c r="K4518" s="235"/>
      <c r="L4518" s="240"/>
      <c r="M4518" s="241"/>
      <c r="N4518" s="242"/>
      <c r="O4518" s="242"/>
      <c r="P4518" s="242"/>
      <c r="Q4518" s="242"/>
      <c r="R4518" s="242"/>
      <c r="S4518" s="242"/>
      <c r="T4518" s="24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44" t="s">
        <v>192</v>
      </c>
      <c r="AU4518" s="244" t="s">
        <v>80</v>
      </c>
      <c r="AV4518" s="13" t="s">
        <v>78</v>
      </c>
      <c r="AW4518" s="13" t="s">
        <v>194</v>
      </c>
      <c r="AX4518" s="13" t="s">
        <v>71</v>
      </c>
      <c r="AY4518" s="244" t="s">
        <v>181</v>
      </c>
    </row>
    <row r="4519" s="14" customFormat="1">
      <c r="A4519" s="14"/>
      <c r="B4519" s="245"/>
      <c r="C4519" s="246"/>
      <c r="D4519" s="236" t="s">
        <v>192</v>
      </c>
      <c r="E4519" s="247" t="s">
        <v>19</v>
      </c>
      <c r="F4519" s="248" t="s">
        <v>6859</v>
      </c>
      <c r="G4519" s="246"/>
      <c r="H4519" s="249">
        <v>1069.7339000000002</v>
      </c>
      <c r="I4519" s="250"/>
      <c r="J4519" s="246"/>
      <c r="K4519" s="246"/>
      <c r="L4519" s="251"/>
      <c r="M4519" s="252"/>
      <c r="N4519" s="253"/>
      <c r="O4519" s="253"/>
      <c r="P4519" s="253"/>
      <c r="Q4519" s="253"/>
      <c r="R4519" s="253"/>
      <c r="S4519" s="253"/>
      <c r="T4519" s="25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T4519" s="255" t="s">
        <v>192</v>
      </c>
      <c r="AU4519" s="255" t="s">
        <v>80</v>
      </c>
      <c r="AV4519" s="14" t="s">
        <v>80</v>
      </c>
      <c r="AW4519" s="14" t="s">
        <v>194</v>
      </c>
      <c r="AX4519" s="14" t="s">
        <v>71</v>
      </c>
      <c r="AY4519" s="255" t="s">
        <v>181</v>
      </c>
    </row>
    <row r="4520" s="14" customFormat="1">
      <c r="A4520" s="14"/>
      <c r="B4520" s="245"/>
      <c r="C4520" s="246"/>
      <c r="D4520" s="236" t="s">
        <v>192</v>
      </c>
      <c r="E4520" s="247" t="s">
        <v>19</v>
      </c>
      <c r="F4520" s="248" t="s">
        <v>6860</v>
      </c>
      <c r="G4520" s="246"/>
      <c r="H4520" s="249">
        <v>-61.920500000000004</v>
      </c>
      <c r="I4520" s="250"/>
      <c r="J4520" s="246"/>
      <c r="K4520" s="246"/>
      <c r="L4520" s="251"/>
      <c r="M4520" s="252"/>
      <c r="N4520" s="253"/>
      <c r="O4520" s="253"/>
      <c r="P4520" s="253"/>
      <c r="Q4520" s="253"/>
      <c r="R4520" s="253"/>
      <c r="S4520" s="253"/>
      <c r="T4520" s="25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5" t="s">
        <v>192</v>
      </c>
      <c r="AU4520" s="255" t="s">
        <v>80</v>
      </c>
      <c r="AV4520" s="14" t="s">
        <v>80</v>
      </c>
      <c r="AW4520" s="14" t="s">
        <v>194</v>
      </c>
      <c r="AX4520" s="14" t="s">
        <v>71</v>
      </c>
      <c r="AY4520" s="255" t="s">
        <v>181</v>
      </c>
    </row>
    <row r="4521" s="15" customFormat="1">
      <c r="A4521" s="15"/>
      <c r="B4521" s="256"/>
      <c r="C4521" s="257"/>
      <c r="D4521" s="236" t="s">
        <v>192</v>
      </c>
      <c r="E4521" s="258" t="s">
        <v>19</v>
      </c>
      <c r="F4521" s="259" t="s">
        <v>214</v>
      </c>
      <c r="G4521" s="257"/>
      <c r="H4521" s="260">
        <v>1007.8134000000002</v>
      </c>
      <c r="I4521" s="261"/>
      <c r="J4521" s="257"/>
      <c r="K4521" s="257"/>
      <c r="L4521" s="262"/>
      <c r="M4521" s="263"/>
      <c r="N4521" s="264"/>
      <c r="O4521" s="264"/>
      <c r="P4521" s="264"/>
      <c r="Q4521" s="264"/>
      <c r="R4521" s="264"/>
      <c r="S4521" s="264"/>
      <c r="T4521" s="26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T4521" s="266" t="s">
        <v>192</v>
      </c>
      <c r="AU4521" s="266" t="s">
        <v>80</v>
      </c>
      <c r="AV4521" s="15" t="s">
        <v>97</v>
      </c>
      <c r="AW4521" s="15" t="s">
        <v>194</v>
      </c>
      <c r="AX4521" s="15" t="s">
        <v>71</v>
      </c>
      <c r="AY4521" s="266" t="s">
        <v>181</v>
      </c>
    </row>
    <row r="4522" s="13" customFormat="1">
      <c r="A4522" s="13"/>
      <c r="B4522" s="234"/>
      <c r="C4522" s="235"/>
      <c r="D4522" s="236" t="s">
        <v>192</v>
      </c>
      <c r="E4522" s="237" t="s">
        <v>19</v>
      </c>
      <c r="F4522" s="238" t="s">
        <v>217</v>
      </c>
      <c r="G4522" s="235"/>
      <c r="H4522" s="237" t="s">
        <v>19</v>
      </c>
      <c r="I4522" s="239"/>
      <c r="J4522" s="235"/>
      <c r="K4522" s="235"/>
      <c r="L4522" s="240"/>
      <c r="M4522" s="241"/>
      <c r="N4522" s="242"/>
      <c r="O4522" s="242"/>
      <c r="P4522" s="242"/>
      <c r="Q4522" s="242"/>
      <c r="R4522" s="242"/>
      <c r="S4522" s="242"/>
      <c r="T4522" s="24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4" t="s">
        <v>192</v>
      </c>
      <c r="AU4522" s="244" t="s">
        <v>80</v>
      </c>
      <c r="AV4522" s="13" t="s">
        <v>78</v>
      </c>
      <c r="AW4522" s="13" t="s">
        <v>194</v>
      </c>
      <c r="AX4522" s="13" t="s">
        <v>71</v>
      </c>
      <c r="AY4522" s="244" t="s">
        <v>181</v>
      </c>
    </row>
    <row r="4523" s="14" customFormat="1">
      <c r="A4523" s="14"/>
      <c r="B4523" s="245"/>
      <c r="C4523" s="246"/>
      <c r="D4523" s="236" t="s">
        <v>192</v>
      </c>
      <c r="E4523" s="247" t="s">
        <v>19</v>
      </c>
      <c r="F4523" s="248" t="s">
        <v>6861</v>
      </c>
      <c r="G4523" s="246"/>
      <c r="H4523" s="249">
        <v>442.06390000000005</v>
      </c>
      <c r="I4523" s="250"/>
      <c r="J4523" s="246"/>
      <c r="K4523" s="246"/>
      <c r="L4523" s="251"/>
      <c r="M4523" s="252"/>
      <c r="N4523" s="253"/>
      <c r="O4523" s="253"/>
      <c r="P4523" s="253"/>
      <c r="Q4523" s="253"/>
      <c r="R4523" s="253"/>
      <c r="S4523" s="253"/>
      <c r="T4523" s="25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55" t="s">
        <v>192</v>
      </c>
      <c r="AU4523" s="255" t="s">
        <v>80</v>
      </c>
      <c r="AV4523" s="14" t="s">
        <v>80</v>
      </c>
      <c r="AW4523" s="14" t="s">
        <v>194</v>
      </c>
      <c r="AX4523" s="14" t="s">
        <v>71</v>
      </c>
      <c r="AY4523" s="255" t="s">
        <v>181</v>
      </c>
    </row>
    <row r="4524" s="14" customFormat="1">
      <c r="A4524" s="14"/>
      <c r="B4524" s="245"/>
      <c r="C4524" s="246"/>
      <c r="D4524" s="236" t="s">
        <v>192</v>
      </c>
      <c r="E4524" s="247" t="s">
        <v>19</v>
      </c>
      <c r="F4524" s="248" t="s">
        <v>6862</v>
      </c>
      <c r="G4524" s="246"/>
      <c r="H4524" s="249">
        <v>-28.864000000000001</v>
      </c>
      <c r="I4524" s="250"/>
      <c r="J4524" s="246"/>
      <c r="K4524" s="246"/>
      <c r="L4524" s="251"/>
      <c r="M4524" s="252"/>
      <c r="N4524" s="253"/>
      <c r="O4524" s="253"/>
      <c r="P4524" s="253"/>
      <c r="Q4524" s="253"/>
      <c r="R4524" s="253"/>
      <c r="S4524" s="253"/>
      <c r="T4524" s="25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5" t="s">
        <v>192</v>
      </c>
      <c r="AU4524" s="255" t="s">
        <v>80</v>
      </c>
      <c r="AV4524" s="14" t="s">
        <v>80</v>
      </c>
      <c r="AW4524" s="14" t="s">
        <v>194</v>
      </c>
      <c r="AX4524" s="14" t="s">
        <v>71</v>
      </c>
      <c r="AY4524" s="255" t="s">
        <v>181</v>
      </c>
    </row>
    <row r="4525" s="15" customFormat="1">
      <c r="A4525" s="15"/>
      <c r="B4525" s="256"/>
      <c r="C4525" s="257"/>
      <c r="D4525" s="236" t="s">
        <v>192</v>
      </c>
      <c r="E4525" s="258" t="s">
        <v>19</v>
      </c>
      <c r="F4525" s="259" t="s">
        <v>214</v>
      </c>
      <c r="G4525" s="257"/>
      <c r="H4525" s="260">
        <v>413.19990000000007</v>
      </c>
      <c r="I4525" s="261"/>
      <c r="J4525" s="257"/>
      <c r="K4525" s="257"/>
      <c r="L4525" s="262"/>
      <c r="M4525" s="263"/>
      <c r="N4525" s="264"/>
      <c r="O4525" s="264"/>
      <c r="P4525" s="264"/>
      <c r="Q4525" s="264"/>
      <c r="R4525" s="264"/>
      <c r="S4525" s="264"/>
      <c r="T4525" s="26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T4525" s="266" t="s">
        <v>192</v>
      </c>
      <c r="AU4525" s="266" t="s">
        <v>80</v>
      </c>
      <c r="AV4525" s="15" t="s">
        <v>97</v>
      </c>
      <c r="AW4525" s="15" t="s">
        <v>194</v>
      </c>
      <c r="AX4525" s="15" t="s">
        <v>71</v>
      </c>
      <c r="AY4525" s="266" t="s">
        <v>181</v>
      </c>
    </row>
    <row r="4526" s="14" customFormat="1">
      <c r="A4526" s="14"/>
      <c r="B4526" s="245"/>
      <c r="C4526" s="246"/>
      <c r="D4526" s="236" t="s">
        <v>192</v>
      </c>
      <c r="E4526" s="247" t="s">
        <v>19</v>
      </c>
      <c r="F4526" s="248" t="s">
        <v>6863</v>
      </c>
      <c r="G4526" s="246"/>
      <c r="H4526" s="249">
        <v>144.45699999999999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192</v>
      </c>
      <c r="AU4526" s="255" t="s">
        <v>80</v>
      </c>
      <c r="AV4526" s="14" t="s">
        <v>80</v>
      </c>
      <c r="AW4526" s="14" t="s">
        <v>194</v>
      </c>
      <c r="AX4526" s="14" t="s">
        <v>71</v>
      </c>
      <c r="AY4526" s="255" t="s">
        <v>181</v>
      </c>
    </row>
    <row r="4527" s="15" customFormat="1">
      <c r="A4527" s="15"/>
      <c r="B4527" s="256"/>
      <c r="C4527" s="257"/>
      <c r="D4527" s="236" t="s">
        <v>192</v>
      </c>
      <c r="E4527" s="258" t="s">
        <v>19</v>
      </c>
      <c r="F4527" s="259" t="s">
        <v>214</v>
      </c>
      <c r="G4527" s="257"/>
      <c r="H4527" s="260">
        <v>144.45699999999999</v>
      </c>
      <c r="I4527" s="261"/>
      <c r="J4527" s="257"/>
      <c r="K4527" s="257"/>
      <c r="L4527" s="262"/>
      <c r="M4527" s="263"/>
      <c r="N4527" s="264"/>
      <c r="O4527" s="264"/>
      <c r="P4527" s="264"/>
      <c r="Q4527" s="264"/>
      <c r="R4527" s="264"/>
      <c r="S4527" s="264"/>
      <c r="T4527" s="26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T4527" s="266" t="s">
        <v>192</v>
      </c>
      <c r="AU4527" s="266" t="s">
        <v>80</v>
      </c>
      <c r="AV4527" s="15" t="s">
        <v>97</v>
      </c>
      <c r="AW4527" s="15" t="s">
        <v>194</v>
      </c>
      <c r="AX4527" s="15" t="s">
        <v>71</v>
      </c>
      <c r="AY4527" s="266" t="s">
        <v>181</v>
      </c>
    </row>
    <row r="4528" s="16" customFormat="1">
      <c r="A4528" s="16"/>
      <c r="B4528" s="267"/>
      <c r="C4528" s="268"/>
      <c r="D4528" s="236" t="s">
        <v>192</v>
      </c>
      <c r="E4528" s="269" t="s">
        <v>19</v>
      </c>
      <c r="F4528" s="270" t="s">
        <v>220</v>
      </c>
      <c r="G4528" s="268"/>
      <c r="H4528" s="271">
        <v>6338.0930000000008</v>
      </c>
      <c r="I4528" s="272"/>
      <c r="J4528" s="268"/>
      <c r="K4528" s="268"/>
      <c r="L4528" s="273"/>
      <c r="M4528" s="274"/>
      <c r="N4528" s="275"/>
      <c r="O4528" s="275"/>
      <c r="P4528" s="275"/>
      <c r="Q4528" s="275"/>
      <c r="R4528" s="275"/>
      <c r="S4528" s="275"/>
      <c r="T4528" s="27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T4528" s="277" t="s">
        <v>192</v>
      </c>
      <c r="AU4528" s="277" t="s">
        <v>80</v>
      </c>
      <c r="AV4528" s="16" t="s">
        <v>188</v>
      </c>
      <c r="AW4528" s="16" t="s">
        <v>194</v>
      </c>
      <c r="AX4528" s="16" t="s">
        <v>78</v>
      </c>
      <c r="AY4528" s="277" t="s">
        <v>181</v>
      </c>
    </row>
    <row r="4529" s="2" customFormat="1" ht="24.15" customHeight="1">
      <c r="A4529" s="41"/>
      <c r="B4529" s="42"/>
      <c r="C4529" s="216" t="s">
        <v>6864</v>
      </c>
      <c r="D4529" s="216" t="s">
        <v>183</v>
      </c>
      <c r="E4529" s="217" t="s">
        <v>6865</v>
      </c>
      <c r="F4529" s="218" t="s">
        <v>6866</v>
      </c>
      <c r="G4529" s="219" t="s">
        <v>283</v>
      </c>
      <c r="H4529" s="220">
        <v>2973.6669999999999</v>
      </c>
      <c r="I4529" s="221"/>
      <c r="J4529" s="222">
        <f>ROUND(I4529*H4529,2)</f>
        <v>0</v>
      </c>
      <c r="K4529" s="218" t="s">
        <v>187</v>
      </c>
      <c r="L4529" s="47"/>
      <c r="M4529" s="223" t="s">
        <v>19</v>
      </c>
      <c r="N4529" s="224" t="s">
        <v>42</v>
      </c>
      <c r="O4529" s="87"/>
      <c r="P4529" s="225">
        <f>O4529*H4529</f>
        <v>0</v>
      </c>
      <c r="Q4529" s="225">
        <v>0.001</v>
      </c>
      <c r="R4529" s="225">
        <f>Q4529*H4529</f>
        <v>2.9736669999999998</v>
      </c>
      <c r="S4529" s="225">
        <v>0.00031</v>
      </c>
      <c r="T4529" s="226">
        <f>S4529*H4529</f>
        <v>0.92183676999999997</v>
      </c>
      <c r="U4529" s="41"/>
      <c r="V4529" s="41"/>
      <c r="W4529" s="41"/>
      <c r="X4529" s="41"/>
      <c r="Y4529" s="41"/>
      <c r="Z4529" s="41"/>
      <c r="AA4529" s="41"/>
      <c r="AB4529" s="41"/>
      <c r="AC4529" s="41"/>
      <c r="AD4529" s="41"/>
      <c r="AE4529" s="41"/>
      <c r="AR4529" s="227" t="s">
        <v>308</v>
      </c>
      <c r="AT4529" s="227" t="s">
        <v>183</v>
      </c>
      <c r="AU4529" s="227" t="s">
        <v>80</v>
      </c>
      <c r="AY4529" s="20" t="s">
        <v>181</v>
      </c>
      <c r="BE4529" s="228">
        <f>IF(N4529="základní",J4529,0)</f>
        <v>0</v>
      </c>
      <c r="BF4529" s="228">
        <f>IF(N4529="snížená",J4529,0)</f>
        <v>0</v>
      </c>
      <c r="BG4529" s="228">
        <f>IF(N4529="zákl. přenesená",J4529,0)</f>
        <v>0</v>
      </c>
      <c r="BH4529" s="228">
        <f>IF(N4529="sníž. přenesená",J4529,0)</f>
        <v>0</v>
      </c>
      <c r="BI4529" s="228">
        <f>IF(N4529="nulová",J4529,0)</f>
        <v>0</v>
      </c>
      <c r="BJ4529" s="20" t="s">
        <v>78</v>
      </c>
      <c r="BK4529" s="228">
        <f>ROUND(I4529*H4529,2)</f>
        <v>0</v>
      </c>
      <c r="BL4529" s="20" t="s">
        <v>308</v>
      </c>
      <c r="BM4529" s="227" t="s">
        <v>6867</v>
      </c>
    </row>
    <row r="4530" s="2" customFormat="1">
      <c r="A4530" s="41"/>
      <c r="B4530" s="42"/>
      <c r="C4530" s="43"/>
      <c r="D4530" s="229" t="s">
        <v>190</v>
      </c>
      <c r="E4530" s="43"/>
      <c r="F4530" s="230" t="s">
        <v>6868</v>
      </c>
      <c r="G4530" s="43"/>
      <c r="H4530" s="43"/>
      <c r="I4530" s="231"/>
      <c r="J4530" s="43"/>
      <c r="K4530" s="43"/>
      <c r="L4530" s="47"/>
      <c r="M4530" s="232"/>
      <c r="N4530" s="233"/>
      <c r="O4530" s="87"/>
      <c r="P4530" s="87"/>
      <c r="Q4530" s="87"/>
      <c r="R4530" s="87"/>
      <c r="S4530" s="87"/>
      <c r="T4530" s="88"/>
      <c r="U4530" s="41"/>
      <c r="V4530" s="41"/>
      <c r="W4530" s="41"/>
      <c r="X4530" s="41"/>
      <c r="Y4530" s="41"/>
      <c r="Z4530" s="41"/>
      <c r="AA4530" s="41"/>
      <c r="AB4530" s="41"/>
      <c r="AC4530" s="41"/>
      <c r="AD4530" s="41"/>
      <c r="AE4530" s="41"/>
      <c r="AT4530" s="20" t="s">
        <v>190</v>
      </c>
      <c r="AU4530" s="20" t="s">
        <v>80</v>
      </c>
    </row>
    <row r="4531" s="13" customFormat="1">
      <c r="A4531" s="13"/>
      <c r="B4531" s="234"/>
      <c r="C4531" s="235"/>
      <c r="D4531" s="236" t="s">
        <v>192</v>
      </c>
      <c r="E4531" s="237" t="s">
        <v>19</v>
      </c>
      <c r="F4531" s="238" t="s">
        <v>6869</v>
      </c>
      <c r="G4531" s="235"/>
      <c r="H4531" s="237" t="s">
        <v>19</v>
      </c>
      <c r="I4531" s="239"/>
      <c r="J4531" s="235"/>
      <c r="K4531" s="235"/>
      <c r="L4531" s="240"/>
      <c r="M4531" s="241"/>
      <c r="N4531" s="242"/>
      <c r="O4531" s="242"/>
      <c r="P4531" s="242"/>
      <c r="Q4531" s="242"/>
      <c r="R4531" s="242"/>
      <c r="S4531" s="242"/>
      <c r="T4531" s="24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T4531" s="244" t="s">
        <v>192</v>
      </c>
      <c r="AU4531" s="244" t="s">
        <v>80</v>
      </c>
      <c r="AV4531" s="13" t="s">
        <v>78</v>
      </c>
      <c r="AW4531" s="13" t="s">
        <v>194</v>
      </c>
      <c r="AX4531" s="13" t="s">
        <v>71</v>
      </c>
      <c r="AY4531" s="244" t="s">
        <v>181</v>
      </c>
    </row>
    <row r="4532" s="14" customFormat="1">
      <c r="A4532" s="14"/>
      <c r="B4532" s="245"/>
      <c r="C4532" s="246"/>
      <c r="D4532" s="236" t="s">
        <v>192</v>
      </c>
      <c r="E4532" s="247" t="s">
        <v>19</v>
      </c>
      <c r="F4532" s="248" t="s">
        <v>6870</v>
      </c>
      <c r="G4532" s="246"/>
      <c r="H4532" s="249">
        <v>88.251300000000001</v>
      </c>
      <c r="I4532" s="250"/>
      <c r="J4532" s="246"/>
      <c r="K4532" s="246"/>
      <c r="L4532" s="251"/>
      <c r="M4532" s="252"/>
      <c r="N4532" s="253"/>
      <c r="O4532" s="253"/>
      <c r="P4532" s="253"/>
      <c r="Q4532" s="253"/>
      <c r="R4532" s="253"/>
      <c r="S4532" s="253"/>
      <c r="T4532" s="25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T4532" s="255" t="s">
        <v>192</v>
      </c>
      <c r="AU4532" s="255" t="s">
        <v>80</v>
      </c>
      <c r="AV4532" s="14" t="s">
        <v>80</v>
      </c>
      <c r="AW4532" s="14" t="s">
        <v>194</v>
      </c>
      <c r="AX4532" s="14" t="s">
        <v>71</v>
      </c>
      <c r="AY4532" s="255" t="s">
        <v>181</v>
      </c>
    </row>
    <row r="4533" s="14" customFormat="1">
      <c r="A4533" s="14"/>
      <c r="B4533" s="245"/>
      <c r="C4533" s="246"/>
      <c r="D4533" s="236" t="s">
        <v>192</v>
      </c>
      <c r="E4533" s="247" t="s">
        <v>19</v>
      </c>
      <c r="F4533" s="248" t="s">
        <v>6871</v>
      </c>
      <c r="G4533" s="246"/>
      <c r="H4533" s="249">
        <v>167.5154</v>
      </c>
      <c r="I4533" s="250"/>
      <c r="J4533" s="246"/>
      <c r="K4533" s="246"/>
      <c r="L4533" s="251"/>
      <c r="M4533" s="252"/>
      <c r="N4533" s="253"/>
      <c r="O4533" s="253"/>
      <c r="P4533" s="253"/>
      <c r="Q4533" s="253"/>
      <c r="R4533" s="253"/>
      <c r="S4533" s="253"/>
      <c r="T4533" s="25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5" t="s">
        <v>192</v>
      </c>
      <c r="AU4533" s="255" t="s">
        <v>80</v>
      </c>
      <c r="AV4533" s="14" t="s">
        <v>80</v>
      </c>
      <c r="AW4533" s="14" t="s">
        <v>194</v>
      </c>
      <c r="AX4533" s="14" t="s">
        <v>71</v>
      </c>
      <c r="AY4533" s="255" t="s">
        <v>181</v>
      </c>
    </row>
    <row r="4534" s="15" customFormat="1">
      <c r="A4534" s="15"/>
      <c r="B4534" s="256"/>
      <c r="C4534" s="257"/>
      <c r="D4534" s="236" t="s">
        <v>192</v>
      </c>
      <c r="E4534" s="258" t="s">
        <v>19</v>
      </c>
      <c r="F4534" s="259" t="s">
        <v>214</v>
      </c>
      <c r="G4534" s="257"/>
      <c r="H4534" s="260">
        <v>255.76669999999999</v>
      </c>
      <c r="I4534" s="261"/>
      <c r="J4534" s="257"/>
      <c r="K4534" s="257"/>
      <c r="L4534" s="262"/>
      <c r="M4534" s="263"/>
      <c r="N4534" s="264"/>
      <c r="O4534" s="264"/>
      <c r="P4534" s="264"/>
      <c r="Q4534" s="264"/>
      <c r="R4534" s="264"/>
      <c r="S4534" s="264"/>
      <c r="T4534" s="26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T4534" s="266" t="s">
        <v>192</v>
      </c>
      <c r="AU4534" s="266" t="s">
        <v>80</v>
      </c>
      <c r="AV4534" s="15" t="s">
        <v>97</v>
      </c>
      <c r="AW4534" s="15" t="s">
        <v>194</v>
      </c>
      <c r="AX4534" s="15" t="s">
        <v>71</v>
      </c>
      <c r="AY4534" s="266" t="s">
        <v>181</v>
      </c>
    </row>
    <row r="4535" s="13" customFormat="1">
      <c r="A4535" s="13"/>
      <c r="B4535" s="234"/>
      <c r="C4535" s="235"/>
      <c r="D4535" s="236" t="s">
        <v>192</v>
      </c>
      <c r="E4535" s="237" t="s">
        <v>19</v>
      </c>
      <c r="F4535" s="238" t="s">
        <v>469</v>
      </c>
      <c r="G4535" s="235"/>
      <c r="H4535" s="237" t="s">
        <v>19</v>
      </c>
      <c r="I4535" s="239"/>
      <c r="J4535" s="235"/>
      <c r="K4535" s="235"/>
      <c r="L4535" s="240"/>
      <c r="M4535" s="241"/>
      <c r="N4535" s="242"/>
      <c r="O4535" s="242"/>
      <c r="P4535" s="242"/>
      <c r="Q4535" s="242"/>
      <c r="R4535" s="242"/>
      <c r="S4535" s="242"/>
      <c r="T4535" s="24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44" t="s">
        <v>192</v>
      </c>
      <c r="AU4535" s="244" t="s">
        <v>80</v>
      </c>
      <c r="AV4535" s="13" t="s">
        <v>78</v>
      </c>
      <c r="AW4535" s="13" t="s">
        <v>194</v>
      </c>
      <c r="AX4535" s="13" t="s">
        <v>71</v>
      </c>
      <c r="AY4535" s="244" t="s">
        <v>181</v>
      </c>
    </row>
    <row r="4536" s="14" customFormat="1">
      <c r="A4536" s="14"/>
      <c r="B4536" s="245"/>
      <c r="C4536" s="246"/>
      <c r="D4536" s="236" t="s">
        <v>192</v>
      </c>
      <c r="E4536" s="247" t="s">
        <v>19</v>
      </c>
      <c r="F4536" s="248" t="s">
        <v>6872</v>
      </c>
      <c r="G4536" s="246"/>
      <c r="H4536" s="249">
        <v>1542.6306</v>
      </c>
      <c r="I4536" s="250"/>
      <c r="J4536" s="246"/>
      <c r="K4536" s="246"/>
      <c r="L4536" s="251"/>
      <c r="M4536" s="252"/>
      <c r="N4536" s="253"/>
      <c r="O4536" s="253"/>
      <c r="P4536" s="253"/>
      <c r="Q4536" s="253"/>
      <c r="R4536" s="253"/>
      <c r="S4536" s="253"/>
      <c r="T4536" s="25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T4536" s="255" t="s">
        <v>192</v>
      </c>
      <c r="AU4536" s="255" t="s">
        <v>80</v>
      </c>
      <c r="AV4536" s="14" t="s">
        <v>80</v>
      </c>
      <c r="AW4536" s="14" t="s">
        <v>194</v>
      </c>
      <c r="AX4536" s="14" t="s">
        <v>71</v>
      </c>
      <c r="AY4536" s="255" t="s">
        <v>181</v>
      </c>
    </row>
    <row r="4537" s="14" customFormat="1">
      <c r="A4537" s="14"/>
      <c r="B4537" s="245"/>
      <c r="C4537" s="246"/>
      <c r="D4537" s="236" t="s">
        <v>192</v>
      </c>
      <c r="E4537" s="247" t="s">
        <v>19</v>
      </c>
      <c r="F4537" s="248" t="s">
        <v>6873</v>
      </c>
      <c r="G4537" s="246"/>
      <c r="H4537" s="249">
        <v>1630.4186</v>
      </c>
      <c r="I4537" s="250"/>
      <c r="J4537" s="246"/>
      <c r="K4537" s="246"/>
      <c r="L4537" s="251"/>
      <c r="M4537" s="252"/>
      <c r="N4537" s="253"/>
      <c r="O4537" s="253"/>
      <c r="P4537" s="253"/>
      <c r="Q4537" s="253"/>
      <c r="R4537" s="253"/>
      <c r="S4537" s="253"/>
      <c r="T4537" s="25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T4537" s="255" t="s">
        <v>192</v>
      </c>
      <c r="AU4537" s="255" t="s">
        <v>80</v>
      </c>
      <c r="AV4537" s="14" t="s">
        <v>80</v>
      </c>
      <c r="AW4537" s="14" t="s">
        <v>194</v>
      </c>
      <c r="AX4537" s="14" t="s">
        <v>71</v>
      </c>
      <c r="AY4537" s="255" t="s">
        <v>181</v>
      </c>
    </row>
    <row r="4538" s="14" customFormat="1">
      <c r="A4538" s="14"/>
      <c r="B4538" s="245"/>
      <c r="C4538" s="246"/>
      <c r="D4538" s="236" t="s">
        <v>192</v>
      </c>
      <c r="E4538" s="247" t="s">
        <v>19</v>
      </c>
      <c r="F4538" s="248" t="s">
        <v>6874</v>
      </c>
      <c r="G4538" s="246"/>
      <c r="H4538" s="249">
        <v>-258.67899999999997</v>
      </c>
      <c r="I4538" s="250"/>
      <c r="J4538" s="246"/>
      <c r="K4538" s="246"/>
      <c r="L4538" s="251"/>
      <c r="M4538" s="252"/>
      <c r="N4538" s="253"/>
      <c r="O4538" s="253"/>
      <c r="P4538" s="253"/>
      <c r="Q4538" s="253"/>
      <c r="R4538" s="253"/>
      <c r="S4538" s="253"/>
      <c r="T4538" s="25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55" t="s">
        <v>192</v>
      </c>
      <c r="AU4538" s="255" t="s">
        <v>80</v>
      </c>
      <c r="AV4538" s="14" t="s">
        <v>80</v>
      </c>
      <c r="AW4538" s="14" t="s">
        <v>194</v>
      </c>
      <c r="AX4538" s="14" t="s">
        <v>71</v>
      </c>
      <c r="AY4538" s="255" t="s">
        <v>181</v>
      </c>
    </row>
    <row r="4539" s="14" customFormat="1">
      <c r="A4539" s="14"/>
      <c r="B4539" s="245"/>
      <c r="C4539" s="246"/>
      <c r="D4539" s="236" t="s">
        <v>192</v>
      </c>
      <c r="E4539" s="247" t="s">
        <v>19</v>
      </c>
      <c r="F4539" s="248" t="s">
        <v>6875</v>
      </c>
      <c r="G4539" s="246"/>
      <c r="H4539" s="249">
        <v>-45.073</v>
      </c>
      <c r="I4539" s="250"/>
      <c r="J4539" s="246"/>
      <c r="K4539" s="246"/>
      <c r="L4539" s="251"/>
      <c r="M4539" s="252"/>
      <c r="N4539" s="253"/>
      <c r="O4539" s="253"/>
      <c r="P4539" s="253"/>
      <c r="Q4539" s="253"/>
      <c r="R4539" s="253"/>
      <c r="S4539" s="253"/>
      <c r="T4539" s="25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T4539" s="255" t="s">
        <v>192</v>
      </c>
      <c r="AU4539" s="255" t="s">
        <v>80</v>
      </c>
      <c r="AV4539" s="14" t="s">
        <v>80</v>
      </c>
      <c r="AW4539" s="14" t="s">
        <v>194</v>
      </c>
      <c r="AX4539" s="14" t="s">
        <v>71</v>
      </c>
      <c r="AY4539" s="255" t="s">
        <v>181</v>
      </c>
    </row>
    <row r="4540" s="14" customFormat="1">
      <c r="A4540" s="14"/>
      <c r="B4540" s="245"/>
      <c r="C4540" s="246"/>
      <c r="D4540" s="236" t="s">
        <v>192</v>
      </c>
      <c r="E4540" s="247" t="s">
        <v>19</v>
      </c>
      <c r="F4540" s="248" t="s">
        <v>6876</v>
      </c>
      <c r="G4540" s="246"/>
      <c r="H4540" s="249">
        <v>-151.39699999999999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192</v>
      </c>
      <c r="AU4540" s="255" t="s">
        <v>80</v>
      </c>
      <c r="AV4540" s="14" t="s">
        <v>80</v>
      </c>
      <c r="AW4540" s="14" t="s">
        <v>194</v>
      </c>
      <c r="AX4540" s="14" t="s">
        <v>71</v>
      </c>
      <c r="AY4540" s="255" t="s">
        <v>181</v>
      </c>
    </row>
    <row r="4541" s="15" customFormat="1">
      <c r="A4541" s="15"/>
      <c r="B4541" s="256"/>
      <c r="C4541" s="257"/>
      <c r="D4541" s="236" t="s">
        <v>192</v>
      </c>
      <c r="E4541" s="258" t="s">
        <v>19</v>
      </c>
      <c r="F4541" s="259" t="s">
        <v>214</v>
      </c>
      <c r="G4541" s="257"/>
      <c r="H4541" s="260">
        <v>2717.9002</v>
      </c>
      <c r="I4541" s="261"/>
      <c r="J4541" s="257"/>
      <c r="K4541" s="257"/>
      <c r="L4541" s="262"/>
      <c r="M4541" s="263"/>
      <c r="N4541" s="264"/>
      <c r="O4541" s="264"/>
      <c r="P4541" s="264"/>
      <c r="Q4541" s="264"/>
      <c r="R4541" s="264"/>
      <c r="S4541" s="264"/>
      <c r="T4541" s="26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T4541" s="266" t="s">
        <v>192</v>
      </c>
      <c r="AU4541" s="266" t="s">
        <v>80</v>
      </c>
      <c r="AV4541" s="15" t="s">
        <v>97</v>
      </c>
      <c r="AW4541" s="15" t="s">
        <v>194</v>
      </c>
      <c r="AX4541" s="15" t="s">
        <v>71</v>
      </c>
      <c r="AY4541" s="266" t="s">
        <v>181</v>
      </c>
    </row>
    <row r="4542" s="16" customFormat="1">
      <c r="A4542" s="16"/>
      <c r="B4542" s="267"/>
      <c r="C4542" s="268"/>
      <c r="D4542" s="236" t="s">
        <v>192</v>
      </c>
      <c r="E4542" s="269" t="s">
        <v>19</v>
      </c>
      <c r="F4542" s="270" t="s">
        <v>220</v>
      </c>
      <c r="G4542" s="268"/>
      <c r="H4542" s="271">
        <v>2973.6669000000002</v>
      </c>
      <c r="I4542" s="272"/>
      <c r="J4542" s="268"/>
      <c r="K4542" s="268"/>
      <c r="L4542" s="273"/>
      <c r="M4542" s="274"/>
      <c r="N4542" s="275"/>
      <c r="O4542" s="275"/>
      <c r="P4542" s="275"/>
      <c r="Q4542" s="275"/>
      <c r="R4542" s="275"/>
      <c r="S4542" s="275"/>
      <c r="T4542" s="27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T4542" s="277" t="s">
        <v>192</v>
      </c>
      <c r="AU4542" s="277" t="s">
        <v>80</v>
      </c>
      <c r="AV4542" s="16" t="s">
        <v>188</v>
      </c>
      <c r="AW4542" s="16" t="s">
        <v>194</v>
      </c>
      <c r="AX4542" s="16" t="s">
        <v>78</v>
      </c>
      <c r="AY4542" s="277" t="s">
        <v>181</v>
      </c>
    </row>
    <row r="4543" s="2" customFormat="1" ht="21.75" customHeight="1">
      <c r="A4543" s="41"/>
      <c r="B4543" s="42"/>
      <c r="C4543" s="216" t="s">
        <v>6877</v>
      </c>
      <c r="D4543" s="216" t="s">
        <v>183</v>
      </c>
      <c r="E4543" s="217" t="s">
        <v>6878</v>
      </c>
      <c r="F4543" s="218" t="s">
        <v>6879</v>
      </c>
      <c r="G4543" s="219" t="s">
        <v>283</v>
      </c>
      <c r="H4543" s="220">
        <v>854.56399999999996</v>
      </c>
      <c r="I4543" s="221"/>
      <c r="J4543" s="222">
        <f>ROUND(I4543*H4543,2)</f>
        <v>0</v>
      </c>
      <c r="K4543" s="218" t="s">
        <v>187</v>
      </c>
      <c r="L4543" s="47"/>
      <c r="M4543" s="223" t="s">
        <v>19</v>
      </c>
      <c r="N4543" s="224" t="s">
        <v>42</v>
      </c>
      <c r="O4543" s="87"/>
      <c r="P4543" s="225">
        <f>O4543*H4543</f>
        <v>0</v>
      </c>
      <c r="Q4543" s="225">
        <v>0.001</v>
      </c>
      <c r="R4543" s="225">
        <f>Q4543*H4543</f>
        <v>0.85456399999999999</v>
      </c>
      <c r="S4543" s="225">
        <v>0.00031</v>
      </c>
      <c r="T4543" s="226">
        <f>S4543*H4543</f>
        <v>0.26491483999999998</v>
      </c>
      <c r="U4543" s="41"/>
      <c r="V4543" s="41"/>
      <c r="W4543" s="41"/>
      <c r="X4543" s="41"/>
      <c r="Y4543" s="41"/>
      <c r="Z4543" s="41"/>
      <c r="AA4543" s="41"/>
      <c r="AB4543" s="41"/>
      <c r="AC4543" s="41"/>
      <c r="AD4543" s="41"/>
      <c r="AE4543" s="41"/>
      <c r="AR4543" s="227" t="s">
        <v>308</v>
      </c>
      <c r="AT4543" s="227" t="s">
        <v>183</v>
      </c>
      <c r="AU4543" s="227" t="s">
        <v>80</v>
      </c>
      <c r="AY4543" s="20" t="s">
        <v>181</v>
      </c>
      <c r="BE4543" s="228">
        <f>IF(N4543="základní",J4543,0)</f>
        <v>0</v>
      </c>
      <c r="BF4543" s="228">
        <f>IF(N4543="snížená",J4543,0)</f>
        <v>0</v>
      </c>
      <c r="BG4543" s="228">
        <f>IF(N4543="zákl. přenesená",J4543,0)</f>
        <v>0</v>
      </c>
      <c r="BH4543" s="228">
        <f>IF(N4543="sníž. přenesená",J4543,0)</f>
        <v>0</v>
      </c>
      <c r="BI4543" s="228">
        <f>IF(N4543="nulová",J4543,0)</f>
        <v>0</v>
      </c>
      <c r="BJ4543" s="20" t="s">
        <v>78</v>
      </c>
      <c r="BK4543" s="228">
        <f>ROUND(I4543*H4543,2)</f>
        <v>0</v>
      </c>
      <c r="BL4543" s="20" t="s">
        <v>308</v>
      </c>
      <c r="BM4543" s="227" t="s">
        <v>6880</v>
      </c>
    </row>
    <row r="4544" s="2" customFormat="1">
      <c r="A4544" s="41"/>
      <c r="B4544" s="42"/>
      <c r="C4544" s="43"/>
      <c r="D4544" s="229" t="s">
        <v>190</v>
      </c>
      <c r="E4544" s="43"/>
      <c r="F4544" s="230" t="s">
        <v>6881</v>
      </c>
      <c r="G4544" s="43"/>
      <c r="H4544" s="43"/>
      <c r="I4544" s="231"/>
      <c r="J4544" s="43"/>
      <c r="K4544" s="43"/>
      <c r="L4544" s="47"/>
      <c r="M4544" s="232"/>
      <c r="N4544" s="233"/>
      <c r="O4544" s="87"/>
      <c r="P4544" s="87"/>
      <c r="Q4544" s="87"/>
      <c r="R4544" s="87"/>
      <c r="S4544" s="87"/>
      <c r="T4544" s="88"/>
      <c r="U4544" s="41"/>
      <c r="V4544" s="41"/>
      <c r="W4544" s="41"/>
      <c r="X4544" s="41"/>
      <c r="Y4544" s="41"/>
      <c r="Z4544" s="41"/>
      <c r="AA4544" s="41"/>
      <c r="AB4544" s="41"/>
      <c r="AC4544" s="41"/>
      <c r="AD4544" s="41"/>
      <c r="AE4544" s="41"/>
      <c r="AT4544" s="20" t="s">
        <v>190</v>
      </c>
      <c r="AU4544" s="20" t="s">
        <v>80</v>
      </c>
    </row>
    <row r="4545" s="14" customFormat="1">
      <c r="A4545" s="14"/>
      <c r="B4545" s="245"/>
      <c r="C4545" s="246"/>
      <c r="D4545" s="236" t="s">
        <v>192</v>
      </c>
      <c r="E4545" s="247" t="s">
        <v>19</v>
      </c>
      <c r="F4545" s="248" t="s">
        <v>6882</v>
      </c>
      <c r="G4545" s="246"/>
      <c r="H4545" s="249">
        <v>252.86089999999999</v>
      </c>
      <c r="I4545" s="250"/>
      <c r="J4545" s="246"/>
      <c r="K4545" s="246"/>
      <c r="L4545" s="251"/>
      <c r="M4545" s="252"/>
      <c r="N4545" s="253"/>
      <c r="O4545" s="253"/>
      <c r="P4545" s="253"/>
      <c r="Q4545" s="253"/>
      <c r="R4545" s="253"/>
      <c r="S4545" s="253"/>
      <c r="T4545" s="25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55" t="s">
        <v>192</v>
      </c>
      <c r="AU4545" s="255" t="s">
        <v>80</v>
      </c>
      <c r="AV4545" s="14" t="s">
        <v>80</v>
      </c>
      <c r="AW4545" s="14" t="s">
        <v>194</v>
      </c>
      <c r="AX4545" s="14" t="s">
        <v>71</v>
      </c>
      <c r="AY4545" s="255" t="s">
        <v>181</v>
      </c>
    </row>
    <row r="4546" s="14" customFormat="1">
      <c r="A4546" s="14"/>
      <c r="B4546" s="245"/>
      <c r="C4546" s="246"/>
      <c r="D4546" s="236" t="s">
        <v>192</v>
      </c>
      <c r="E4546" s="247" t="s">
        <v>19</v>
      </c>
      <c r="F4546" s="248" t="s">
        <v>6883</v>
      </c>
      <c r="G4546" s="246"/>
      <c r="H4546" s="249">
        <v>601.70309999999995</v>
      </c>
      <c r="I4546" s="250"/>
      <c r="J4546" s="246"/>
      <c r="K4546" s="246"/>
      <c r="L4546" s="251"/>
      <c r="M4546" s="252"/>
      <c r="N4546" s="253"/>
      <c r="O4546" s="253"/>
      <c r="P4546" s="253"/>
      <c r="Q4546" s="253"/>
      <c r="R4546" s="253"/>
      <c r="S4546" s="253"/>
      <c r="T4546" s="25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5" t="s">
        <v>192</v>
      </c>
      <c r="AU4546" s="255" t="s">
        <v>80</v>
      </c>
      <c r="AV4546" s="14" t="s">
        <v>80</v>
      </c>
      <c r="AW4546" s="14" t="s">
        <v>194</v>
      </c>
      <c r="AX4546" s="14" t="s">
        <v>71</v>
      </c>
      <c r="AY4546" s="255" t="s">
        <v>181</v>
      </c>
    </row>
    <row r="4547" s="2" customFormat="1" ht="24.15" customHeight="1">
      <c r="A4547" s="41"/>
      <c r="B4547" s="42"/>
      <c r="C4547" s="216" t="s">
        <v>6884</v>
      </c>
      <c r="D4547" s="216" t="s">
        <v>183</v>
      </c>
      <c r="E4547" s="217" t="s">
        <v>6885</v>
      </c>
      <c r="F4547" s="218" t="s">
        <v>6886</v>
      </c>
      <c r="G4547" s="219" t="s">
        <v>283</v>
      </c>
      <c r="H4547" s="220">
        <v>363.93200000000002</v>
      </c>
      <c r="I4547" s="221"/>
      <c r="J4547" s="222">
        <f>ROUND(I4547*H4547,2)</f>
        <v>0</v>
      </c>
      <c r="K4547" s="218" t="s">
        <v>187</v>
      </c>
      <c r="L4547" s="47"/>
      <c r="M4547" s="223" t="s">
        <v>19</v>
      </c>
      <c r="N4547" s="224" t="s">
        <v>42</v>
      </c>
      <c r="O4547" s="87"/>
      <c r="P4547" s="225">
        <f>O4547*H4547</f>
        <v>0</v>
      </c>
      <c r="Q4547" s="225">
        <v>0.001</v>
      </c>
      <c r="R4547" s="225">
        <f>Q4547*H4547</f>
        <v>0.36393200000000003</v>
      </c>
      <c r="S4547" s="225">
        <v>0.00031</v>
      </c>
      <c r="T4547" s="226">
        <f>S4547*H4547</f>
        <v>0.11281892</v>
      </c>
      <c r="U4547" s="41"/>
      <c r="V4547" s="41"/>
      <c r="W4547" s="41"/>
      <c r="X4547" s="41"/>
      <c r="Y4547" s="41"/>
      <c r="Z4547" s="41"/>
      <c r="AA4547" s="41"/>
      <c r="AB4547" s="41"/>
      <c r="AC4547" s="41"/>
      <c r="AD4547" s="41"/>
      <c r="AE4547" s="41"/>
      <c r="AR4547" s="227" t="s">
        <v>308</v>
      </c>
      <c r="AT4547" s="227" t="s">
        <v>183</v>
      </c>
      <c r="AU4547" s="227" t="s">
        <v>80</v>
      </c>
      <c r="AY4547" s="20" t="s">
        <v>181</v>
      </c>
      <c r="BE4547" s="228">
        <f>IF(N4547="základní",J4547,0)</f>
        <v>0</v>
      </c>
      <c r="BF4547" s="228">
        <f>IF(N4547="snížená",J4547,0)</f>
        <v>0</v>
      </c>
      <c r="BG4547" s="228">
        <f>IF(N4547="zákl. přenesená",J4547,0)</f>
        <v>0</v>
      </c>
      <c r="BH4547" s="228">
        <f>IF(N4547="sníž. přenesená",J4547,0)</f>
        <v>0</v>
      </c>
      <c r="BI4547" s="228">
        <f>IF(N4547="nulová",J4547,0)</f>
        <v>0</v>
      </c>
      <c r="BJ4547" s="20" t="s">
        <v>78</v>
      </c>
      <c r="BK4547" s="228">
        <f>ROUND(I4547*H4547,2)</f>
        <v>0</v>
      </c>
      <c r="BL4547" s="20" t="s">
        <v>308</v>
      </c>
      <c r="BM4547" s="227" t="s">
        <v>6887</v>
      </c>
    </row>
    <row r="4548" s="2" customFormat="1">
      <c r="A4548" s="41"/>
      <c r="B4548" s="42"/>
      <c r="C4548" s="43"/>
      <c r="D4548" s="229" t="s">
        <v>190</v>
      </c>
      <c r="E4548" s="43"/>
      <c r="F4548" s="230" t="s">
        <v>6888</v>
      </c>
      <c r="G4548" s="43"/>
      <c r="H4548" s="43"/>
      <c r="I4548" s="231"/>
      <c r="J4548" s="43"/>
      <c r="K4548" s="43"/>
      <c r="L4548" s="47"/>
      <c r="M4548" s="232"/>
      <c r="N4548" s="233"/>
      <c r="O4548" s="87"/>
      <c r="P4548" s="87"/>
      <c r="Q4548" s="87"/>
      <c r="R4548" s="87"/>
      <c r="S4548" s="87"/>
      <c r="T4548" s="88"/>
      <c r="U4548" s="41"/>
      <c r="V4548" s="41"/>
      <c r="W4548" s="41"/>
      <c r="X4548" s="41"/>
      <c r="Y4548" s="41"/>
      <c r="Z4548" s="41"/>
      <c r="AA4548" s="41"/>
      <c r="AB4548" s="41"/>
      <c r="AC4548" s="41"/>
      <c r="AD4548" s="41"/>
      <c r="AE4548" s="41"/>
      <c r="AT4548" s="20" t="s">
        <v>190</v>
      </c>
      <c r="AU4548" s="20" t="s">
        <v>80</v>
      </c>
    </row>
    <row r="4549" s="13" customFormat="1">
      <c r="A4549" s="13"/>
      <c r="B4549" s="234"/>
      <c r="C4549" s="235"/>
      <c r="D4549" s="236" t="s">
        <v>192</v>
      </c>
      <c r="E4549" s="237" t="s">
        <v>19</v>
      </c>
      <c r="F4549" s="238" t="s">
        <v>204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192</v>
      </c>
      <c r="AU4549" s="244" t="s">
        <v>80</v>
      </c>
      <c r="AV4549" s="13" t="s">
        <v>78</v>
      </c>
      <c r="AW4549" s="13" t="s">
        <v>194</v>
      </c>
      <c r="AX4549" s="13" t="s">
        <v>71</v>
      </c>
      <c r="AY4549" s="244" t="s">
        <v>181</v>
      </c>
    </row>
    <row r="4550" s="13" customFormat="1">
      <c r="A4550" s="13"/>
      <c r="B4550" s="234"/>
      <c r="C4550" s="235"/>
      <c r="D4550" s="236" t="s">
        <v>192</v>
      </c>
      <c r="E4550" s="237" t="s">
        <v>19</v>
      </c>
      <c r="F4550" s="238" t="s">
        <v>464</v>
      </c>
      <c r="G4550" s="235"/>
      <c r="H4550" s="237" t="s">
        <v>19</v>
      </c>
      <c r="I4550" s="239"/>
      <c r="J4550" s="235"/>
      <c r="K4550" s="235"/>
      <c r="L4550" s="240"/>
      <c r="M4550" s="241"/>
      <c r="N4550" s="242"/>
      <c r="O4550" s="242"/>
      <c r="P4550" s="242"/>
      <c r="Q4550" s="242"/>
      <c r="R4550" s="242"/>
      <c r="S4550" s="242"/>
      <c r="T4550" s="24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T4550" s="244" t="s">
        <v>192</v>
      </c>
      <c r="AU4550" s="244" t="s">
        <v>80</v>
      </c>
      <c r="AV4550" s="13" t="s">
        <v>78</v>
      </c>
      <c r="AW4550" s="13" t="s">
        <v>194</v>
      </c>
      <c r="AX4550" s="13" t="s">
        <v>71</v>
      </c>
      <c r="AY4550" s="244" t="s">
        <v>181</v>
      </c>
    </row>
    <row r="4551" s="14" customFormat="1">
      <c r="A4551" s="14"/>
      <c r="B4551" s="245"/>
      <c r="C4551" s="246"/>
      <c r="D4551" s="236" t="s">
        <v>192</v>
      </c>
      <c r="E4551" s="247" t="s">
        <v>19</v>
      </c>
      <c r="F4551" s="248" t="s">
        <v>6889</v>
      </c>
      <c r="G4551" s="246"/>
      <c r="H4551" s="249">
        <v>38.9925</v>
      </c>
      <c r="I4551" s="250"/>
      <c r="J4551" s="246"/>
      <c r="K4551" s="246"/>
      <c r="L4551" s="251"/>
      <c r="M4551" s="252"/>
      <c r="N4551" s="253"/>
      <c r="O4551" s="253"/>
      <c r="P4551" s="253"/>
      <c r="Q4551" s="253"/>
      <c r="R4551" s="253"/>
      <c r="S4551" s="253"/>
      <c r="T4551" s="25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55" t="s">
        <v>192</v>
      </c>
      <c r="AU4551" s="255" t="s">
        <v>80</v>
      </c>
      <c r="AV4551" s="14" t="s">
        <v>80</v>
      </c>
      <c r="AW4551" s="14" t="s">
        <v>194</v>
      </c>
      <c r="AX4551" s="14" t="s">
        <v>71</v>
      </c>
      <c r="AY4551" s="255" t="s">
        <v>181</v>
      </c>
    </row>
    <row r="4552" s="15" customFormat="1">
      <c r="A4552" s="15"/>
      <c r="B4552" s="256"/>
      <c r="C4552" s="257"/>
      <c r="D4552" s="236" t="s">
        <v>192</v>
      </c>
      <c r="E4552" s="258" t="s">
        <v>19</v>
      </c>
      <c r="F4552" s="259" t="s">
        <v>214</v>
      </c>
      <c r="G4552" s="257"/>
      <c r="H4552" s="260">
        <v>38.9925</v>
      </c>
      <c r="I4552" s="261"/>
      <c r="J4552" s="257"/>
      <c r="K4552" s="257"/>
      <c r="L4552" s="262"/>
      <c r="M4552" s="263"/>
      <c r="N4552" s="264"/>
      <c r="O4552" s="264"/>
      <c r="P4552" s="264"/>
      <c r="Q4552" s="264"/>
      <c r="R4552" s="264"/>
      <c r="S4552" s="264"/>
      <c r="T4552" s="26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T4552" s="266" t="s">
        <v>192</v>
      </c>
      <c r="AU4552" s="266" t="s">
        <v>80</v>
      </c>
      <c r="AV4552" s="15" t="s">
        <v>97</v>
      </c>
      <c r="AW4552" s="15" t="s">
        <v>194</v>
      </c>
      <c r="AX4552" s="15" t="s">
        <v>71</v>
      </c>
      <c r="AY4552" s="266" t="s">
        <v>181</v>
      </c>
    </row>
    <row r="4553" s="13" customFormat="1">
      <c r="A4553" s="13"/>
      <c r="B4553" s="234"/>
      <c r="C4553" s="235"/>
      <c r="D4553" s="236" t="s">
        <v>192</v>
      </c>
      <c r="E4553" s="237" t="s">
        <v>19</v>
      </c>
      <c r="F4553" s="238" t="s">
        <v>469</v>
      </c>
      <c r="G4553" s="235"/>
      <c r="H4553" s="237" t="s">
        <v>19</v>
      </c>
      <c r="I4553" s="239"/>
      <c r="J4553" s="235"/>
      <c r="K4553" s="235"/>
      <c r="L4553" s="240"/>
      <c r="M4553" s="241"/>
      <c r="N4553" s="242"/>
      <c r="O4553" s="242"/>
      <c r="P4553" s="242"/>
      <c r="Q4553" s="242"/>
      <c r="R4553" s="242"/>
      <c r="S4553" s="242"/>
      <c r="T4553" s="24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44" t="s">
        <v>192</v>
      </c>
      <c r="AU4553" s="244" t="s">
        <v>80</v>
      </c>
      <c r="AV4553" s="13" t="s">
        <v>78</v>
      </c>
      <c r="AW4553" s="13" t="s">
        <v>194</v>
      </c>
      <c r="AX4553" s="13" t="s">
        <v>71</v>
      </c>
      <c r="AY4553" s="244" t="s">
        <v>181</v>
      </c>
    </row>
    <row r="4554" s="14" customFormat="1">
      <c r="A4554" s="14"/>
      <c r="B4554" s="245"/>
      <c r="C4554" s="246"/>
      <c r="D4554" s="236" t="s">
        <v>192</v>
      </c>
      <c r="E4554" s="247" t="s">
        <v>19</v>
      </c>
      <c r="F4554" s="248" t="s">
        <v>6890</v>
      </c>
      <c r="G4554" s="246"/>
      <c r="H4554" s="249">
        <v>45.073</v>
      </c>
      <c r="I4554" s="250"/>
      <c r="J4554" s="246"/>
      <c r="K4554" s="246"/>
      <c r="L4554" s="251"/>
      <c r="M4554" s="252"/>
      <c r="N4554" s="253"/>
      <c r="O4554" s="253"/>
      <c r="P4554" s="253"/>
      <c r="Q4554" s="253"/>
      <c r="R4554" s="253"/>
      <c r="S4554" s="253"/>
      <c r="T4554" s="25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5" t="s">
        <v>192</v>
      </c>
      <c r="AU4554" s="255" t="s">
        <v>80</v>
      </c>
      <c r="AV4554" s="14" t="s">
        <v>80</v>
      </c>
      <c r="AW4554" s="14" t="s">
        <v>194</v>
      </c>
      <c r="AX4554" s="14" t="s">
        <v>71</v>
      </c>
      <c r="AY4554" s="255" t="s">
        <v>181</v>
      </c>
    </row>
    <row r="4555" s="14" customFormat="1">
      <c r="A4555" s="14"/>
      <c r="B4555" s="245"/>
      <c r="C4555" s="246"/>
      <c r="D4555" s="236" t="s">
        <v>192</v>
      </c>
      <c r="E4555" s="247" t="s">
        <v>19</v>
      </c>
      <c r="F4555" s="248" t="s">
        <v>6891</v>
      </c>
      <c r="G4555" s="246"/>
      <c r="H4555" s="249">
        <v>151.3971</v>
      </c>
      <c r="I4555" s="250"/>
      <c r="J4555" s="246"/>
      <c r="K4555" s="246"/>
      <c r="L4555" s="251"/>
      <c r="M4555" s="252"/>
      <c r="N4555" s="253"/>
      <c r="O4555" s="253"/>
      <c r="P4555" s="253"/>
      <c r="Q4555" s="253"/>
      <c r="R4555" s="253"/>
      <c r="S4555" s="253"/>
      <c r="T4555" s="25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55" t="s">
        <v>192</v>
      </c>
      <c r="AU4555" s="255" t="s">
        <v>80</v>
      </c>
      <c r="AV4555" s="14" t="s">
        <v>80</v>
      </c>
      <c r="AW4555" s="14" t="s">
        <v>194</v>
      </c>
      <c r="AX4555" s="14" t="s">
        <v>71</v>
      </c>
      <c r="AY4555" s="255" t="s">
        <v>181</v>
      </c>
    </row>
    <row r="4556" s="15" customFormat="1">
      <c r="A4556" s="15"/>
      <c r="B4556" s="256"/>
      <c r="C4556" s="257"/>
      <c r="D4556" s="236" t="s">
        <v>192</v>
      </c>
      <c r="E4556" s="258" t="s">
        <v>19</v>
      </c>
      <c r="F4556" s="259" t="s">
        <v>214</v>
      </c>
      <c r="G4556" s="257"/>
      <c r="H4556" s="260">
        <v>196.4701</v>
      </c>
      <c r="I4556" s="261"/>
      <c r="J4556" s="257"/>
      <c r="K4556" s="257"/>
      <c r="L4556" s="262"/>
      <c r="M4556" s="263"/>
      <c r="N4556" s="264"/>
      <c r="O4556" s="264"/>
      <c r="P4556" s="264"/>
      <c r="Q4556" s="264"/>
      <c r="R4556" s="264"/>
      <c r="S4556" s="264"/>
      <c r="T4556" s="26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T4556" s="266" t="s">
        <v>192</v>
      </c>
      <c r="AU4556" s="266" t="s">
        <v>80</v>
      </c>
      <c r="AV4556" s="15" t="s">
        <v>97</v>
      </c>
      <c r="AW4556" s="15" t="s">
        <v>194</v>
      </c>
      <c r="AX4556" s="15" t="s">
        <v>71</v>
      </c>
      <c r="AY4556" s="266" t="s">
        <v>181</v>
      </c>
    </row>
    <row r="4557" s="13" customFormat="1">
      <c r="A4557" s="13"/>
      <c r="B4557" s="234"/>
      <c r="C4557" s="235"/>
      <c r="D4557" s="236" t="s">
        <v>192</v>
      </c>
      <c r="E4557" s="237" t="s">
        <v>19</v>
      </c>
      <c r="F4557" s="238" t="s">
        <v>471</v>
      </c>
      <c r="G4557" s="235"/>
      <c r="H4557" s="237" t="s">
        <v>19</v>
      </c>
      <c r="I4557" s="239"/>
      <c r="J4557" s="235"/>
      <c r="K4557" s="235"/>
      <c r="L4557" s="240"/>
      <c r="M4557" s="241"/>
      <c r="N4557" s="242"/>
      <c r="O4557" s="242"/>
      <c r="P4557" s="242"/>
      <c r="Q4557" s="242"/>
      <c r="R4557" s="242"/>
      <c r="S4557" s="242"/>
      <c r="T4557" s="24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44" t="s">
        <v>192</v>
      </c>
      <c r="AU4557" s="244" t="s">
        <v>80</v>
      </c>
      <c r="AV4557" s="13" t="s">
        <v>78</v>
      </c>
      <c r="AW4557" s="13" t="s">
        <v>194</v>
      </c>
      <c r="AX4557" s="13" t="s">
        <v>71</v>
      </c>
      <c r="AY4557" s="244" t="s">
        <v>181</v>
      </c>
    </row>
    <row r="4558" s="14" customFormat="1">
      <c r="A4558" s="14"/>
      <c r="B4558" s="245"/>
      <c r="C4558" s="246"/>
      <c r="D4558" s="236" t="s">
        <v>192</v>
      </c>
      <c r="E4558" s="247" t="s">
        <v>19</v>
      </c>
      <c r="F4558" s="248" t="s">
        <v>6892</v>
      </c>
      <c r="G4558" s="246"/>
      <c r="H4558" s="249">
        <v>37.685199999999995</v>
      </c>
      <c r="I4558" s="250"/>
      <c r="J4558" s="246"/>
      <c r="K4558" s="246"/>
      <c r="L4558" s="251"/>
      <c r="M4558" s="252"/>
      <c r="N4558" s="253"/>
      <c r="O4558" s="253"/>
      <c r="P4558" s="253"/>
      <c r="Q4558" s="253"/>
      <c r="R4558" s="253"/>
      <c r="S4558" s="253"/>
      <c r="T4558" s="25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55" t="s">
        <v>192</v>
      </c>
      <c r="AU4558" s="255" t="s">
        <v>80</v>
      </c>
      <c r="AV4558" s="14" t="s">
        <v>80</v>
      </c>
      <c r="AW4558" s="14" t="s">
        <v>194</v>
      </c>
      <c r="AX4558" s="14" t="s">
        <v>71</v>
      </c>
      <c r="AY4558" s="255" t="s">
        <v>181</v>
      </c>
    </row>
    <row r="4559" s="15" customFormat="1">
      <c r="A4559" s="15"/>
      <c r="B4559" s="256"/>
      <c r="C4559" s="257"/>
      <c r="D4559" s="236" t="s">
        <v>192</v>
      </c>
      <c r="E4559" s="258" t="s">
        <v>19</v>
      </c>
      <c r="F4559" s="259" t="s">
        <v>214</v>
      </c>
      <c r="G4559" s="257"/>
      <c r="H4559" s="260">
        <v>37.685199999999995</v>
      </c>
      <c r="I4559" s="261"/>
      <c r="J4559" s="257"/>
      <c r="K4559" s="257"/>
      <c r="L4559" s="262"/>
      <c r="M4559" s="263"/>
      <c r="N4559" s="264"/>
      <c r="O4559" s="264"/>
      <c r="P4559" s="264"/>
      <c r="Q4559" s="264"/>
      <c r="R4559" s="264"/>
      <c r="S4559" s="264"/>
      <c r="T4559" s="26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T4559" s="266" t="s">
        <v>192</v>
      </c>
      <c r="AU4559" s="266" t="s">
        <v>80</v>
      </c>
      <c r="AV4559" s="15" t="s">
        <v>97</v>
      </c>
      <c r="AW4559" s="15" t="s">
        <v>194</v>
      </c>
      <c r="AX4559" s="15" t="s">
        <v>71</v>
      </c>
      <c r="AY4559" s="266" t="s">
        <v>181</v>
      </c>
    </row>
    <row r="4560" s="13" customFormat="1">
      <c r="A4560" s="13"/>
      <c r="B4560" s="234"/>
      <c r="C4560" s="235"/>
      <c r="D4560" s="236" t="s">
        <v>192</v>
      </c>
      <c r="E4560" s="237" t="s">
        <v>19</v>
      </c>
      <c r="F4560" s="238" t="s">
        <v>215</v>
      </c>
      <c r="G4560" s="235"/>
      <c r="H4560" s="237" t="s">
        <v>19</v>
      </c>
      <c r="I4560" s="239"/>
      <c r="J4560" s="235"/>
      <c r="K4560" s="235"/>
      <c r="L4560" s="240"/>
      <c r="M4560" s="241"/>
      <c r="N4560" s="242"/>
      <c r="O4560" s="242"/>
      <c r="P4560" s="242"/>
      <c r="Q4560" s="242"/>
      <c r="R4560" s="242"/>
      <c r="S4560" s="242"/>
      <c r="T4560" s="24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44" t="s">
        <v>192</v>
      </c>
      <c r="AU4560" s="244" t="s">
        <v>80</v>
      </c>
      <c r="AV4560" s="13" t="s">
        <v>78</v>
      </c>
      <c r="AW4560" s="13" t="s">
        <v>194</v>
      </c>
      <c r="AX4560" s="13" t="s">
        <v>71</v>
      </c>
      <c r="AY4560" s="244" t="s">
        <v>181</v>
      </c>
    </row>
    <row r="4561" s="14" customFormat="1">
      <c r="A4561" s="14"/>
      <c r="B4561" s="245"/>
      <c r="C4561" s="246"/>
      <c r="D4561" s="236" t="s">
        <v>192</v>
      </c>
      <c r="E4561" s="247" t="s">
        <v>19</v>
      </c>
      <c r="F4561" s="248" t="s">
        <v>6893</v>
      </c>
      <c r="G4561" s="246"/>
      <c r="H4561" s="249">
        <v>61.920500000000004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192</v>
      </c>
      <c r="AU4561" s="255" t="s">
        <v>80</v>
      </c>
      <c r="AV4561" s="14" t="s">
        <v>80</v>
      </c>
      <c r="AW4561" s="14" t="s">
        <v>194</v>
      </c>
      <c r="AX4561" s="14" t="s">
        <v>71</v>
      </c>
      <c r="AY4561" s="255" t="s">
        <v>181</v>
      </c>
    </row>
    <row r="4562" s="15" customFormat="1">
      <c r="A4562" s="15"/>
      <c r="B4562" s="256"/>
      <c r="C4562" s="257"/>
      <c r="D4562" s="236" t="s">
        <v>192</v>
      </c>
      <c r="E4562" s="258" t="s">
        <v>19</v>
      </c>
      <c r="F4562" s="259" t="s">
        <v>214</v>
      </c>
      <c r="G4562" s="257"/>
      <c r="H4562" s="260">
        <v>61.920500000000004</v>
      </c>
      <c r="I4562" s="261"/>
      <c r="J4562" s="257"/>
      <c r="K4562" s="257"/>
      <c r="L4562" s="262"/>
      <c r="M4562" s="263"/>
      <c r="N4562" s="264"/>
      <c r="O4562" s="264"/>
      <c r="P4562" s="264"/>
      <c r="Q4562" s="264"/>
      <c r="R4562" s="264"/>
      <c r="S4562" s="264"/>
      <c r="T4562" s="26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T4562" s="266" t="s">
        <v>192</v>
      </c>
      <c r="AU4562" s="266" t="s">
        <v>80</v>
      </c>
      <c r="AV4562" s="15" t="s">
        <v>97</v>
      </c>
      <c r="AW4562" s="15" t="s">
        <v>194</v>
      </c>
      <c r="AX4562" s="15" t="s">
        <v>71</v>
      </c>
      <c r="AY4562" s="266" t="s">
        <v>181</v>
      </c>
    </row>
    <row r="4563" s="13" customFormat="1">
      <c r="A4563" s="13"/>
      <c r="B4563" s="234"/>
      <c r="C4563" s="235"/>
      <c r="D4563" s="236" t="s">
        <v>192</v>
      </c>
      <c r="E4563" s="237" t="s">
        <v>19</v>
      </c>
      <c r="F4563" s="238" t="s">
        <v>217</v>
      </c>
      <c r="G4563" s="235"/>
      <c r="H4563" s="237" t="s">
        <v>19</v>
      </c>
      <c r="I4563" s="239"/>
      <c r="J4563" s="235"/>
      <c r="K4563" s="235"/>
      <c r="L4563" s="240"/>
      <c r="M4563" s="241"/>
      <c r="N4563" s="242"/>
      <c r="O4563" s="242"/>
      <c r="P4563" s="242"/>
      <c r="Q4563" s="242"/>
      <c r="R4563" s="242"/>
      <c r="S4563" s="242"/>
      <c r="T4563" s="24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T4563" s="244" t="s">
        <v>192</v>
      </c>
      <c r="AU4563" s="244" t="s">
        <v>80</v>
      </c>
      <c r="AV4563" s="13" t="s">
        <v>78</v>
      </c>
      <c r="AW4563" s="13" t="s">
        <v>194</v>
      </c>
      <c r="AX4563" s="13" t="s">
        <v>71</v>
      </c>
      <c r="AY4563" s="244" t="s">
        <v>181</v>
      </c>
    </row>
    <row r="4564" s="14" customFormat="1">
      <c r="A4564" s="14"/>
      <c r="B4564" s="245"/>
      <c r="C4564" s="246"/>
      <c r="D4564" s="236" t="s">
        <v>192</v>
      </c>
      <c r="E4564" s="247" t="s">
        <v>19</v>
      </c>
      <c r="F4564" s="248" t="s">
        <v>6894</v>
      </c>
      <c r="G4564" s="246"/>
      <c r="H4564" s="249">
        <v>28.863700000000005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192</v>
      </c>
      <c r="AU4564" s="255" t="s">
        <v>80</v>
      </c>
      <c r="AV4564" s="14" t="s">
        <v>80</v>
      </c>
      <c r="AW4564" s="14" t="s">
        <v>194</v>
      </c>
      <c r="AX4564" s="14" t="s">
        <v>71</v>
      </c>
      <c r="AY4564" s="255" t="s">
        <v>181</v>
      </c>
    </row>
    <row r="4565" s="15" customFormat="1">
      <c r="A4565" s="15"/>
      <c r="B4565" s="256"/>
      <c r="C4565" s="257"/>
      <c r="D4565" s="236" t="s">
        <v>192</v>
      </c>
      <c r="E4565" s="258" t="s">
        <v>19</v>
      </c>
      <c r="F4565" s="259" t="s">
        <v>214</v>
      </c>
      <c r="G4565" s="257"/>
      <c r="H4565" s="260">
        <v>28.863700000000005</v>
      </c>
      <c r="I4565" s="261"/>
      <c r="J4565" s="257"/>
      <c r="K4565" s="257"/>
      <c r="L4565" s="262"/>
      <c r="M4565" s="263"/>
      <c r="N4565" s="264"/>
      <c r="O4565" s="264"/>
      <c r="P4565" s="264"/>
      <c r="Q4565" s="264"/>
      <c r="R4565" s="264"/>
      <c r="S4565" s="264"/>
      <c r="T4565" s="26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T4565" s="266" t="s">
        <v>192</v>
      </c>
      <c r="AU4565" s="266" t="s">
        <v>80</v>
      </c>
      <c r="AV4565" s="15" t="s">
        <v>97</v>
      </c>
      <c r="AW4565" s="15" t="s">
        <v>194</v>
      </c>
      <c r="AX4565" s="15" t="s">
        <v>71</v>
      </c>
      <c r="AY4565" s="266" t="s">
        <v>181</v>
      </c>
    </row>
    <row r="4566" s="16" customFormat="1">
      <c r="A4566" s="16"/>
      <c r="B4566" s="267"/>
      <c r="C4566" s="268"/>
      <c r="D4566" s="236" t="s">
        <v>192</v>
      </c>
      <c r="E4566" s="269" t="s">
        <v>19</v>
      </c>
      <c r="F4566" s="270" t="s">
        <v>220</v>
      </c>
      <c r="G4566" s="268"/>
      <c r="H4566" s="271">
        <v>363.93200000000002</v>
      </c>
      <c r="I4566" s="272"/>
      <c r="J4566" s="268"/>
      <c r="K4566" s="268"/>
      <c r="L4566" s="273"/>
      <c r="M4566" s="274"/>
      <c r="N4566" s="275"/>
      <c r="O4566" s="275"/>
      <c r="P4566" s="275"/>
      <c r="Q4566" s="275"/>
      <c r="R4566" s="275"/>
      <c r="S4566" s="275"/>
      <c r="T4566" s="27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T4566" s="277" t="s">
        <v>192</v>
      </c>
      <c r="AU4566" s="277" t="s">
        <v>80</v>
      </c>
      <c r="AV4566" s="16" t="s">
        <v>188</v>
      </c>
      <c r="AW4566" s="16" t="s">
        <v>194</v>
      </c>
      <c r="AX4566" s="16" t="s">
        <v>78</v>
      </c>
      <c r="AY4566" s="277" t="s">
        <v>181</v>
      </c>
    </row>
    <row r="4567" s="2" customFormat="1" ht="24.15" customHeight="1">
      <c r="A4567" s="41"/>
      <c r="B4567" s="42"/>
      <c r="C4567" s="216" t="s">
        <v>6895</v>
      </c>
      <c r="D4567" s="216" t="s">
        <v>183</v>
      </c>
      <c r="E4567" s="217" t="s">
        <v>6896</v>
      </c>
      <c r="F4567" s="218" t="s">
        <v>6897</v>
      </c>
      <c r="G4567" s="219" t="s">
        <v>283</v>
      </c>
      <c r="H4567" s="220">
        <v>8344.2129999999997</v>
      </c>
      <c r="I4567" s="221"/>
      <c r="J4567" s="222">
        <f>ROUND(I4567*H4567,2)</f>
        <v>0</v>
      </c>
      <c r="K4567" s="218" t="s">
        <v>187</v>
      </c>
      <c r="L4567" s="47"/>
      <c r="M4567" s="223" t="s">
        <v>19</v>
      </c>
      <c r="N4567" s="224" t="s">
        <v>42</v>
      </c>
      <c r="O4567" s="87"/>
      <c r="P4567" s="225">
        <f>O4567*H4567</f>
        <v>0</v>
      </c>
      <c r="Q4567" s="225">
        <v>0.00021000000000000001</v>
      </c>
      <c r="R4567" s="225">
        <f>Q4567*H4567</f>
        <v>1.75228473</v>
      </c>
      <c r="S4567" s="225">
        <v>0</v>
      </c>
      <c r="T4567" s="226">
        <f>S4567*H4567</f>
        <v>0</v>
      </c>
      <c r="U4567" s="41"/>
      <c r="V4567" s="41"/>
      <c r="W4567" s="41"/>
      <c r="X4567" s="41"/>
      <c r="Y4567" s="41"/>
      <c r="Z4567" s="41"/>
      <c r="AA4567" s="41"/>
      <c r="AB4567" s="41"/>
      <c r="AC4567" s="41"/>
      <c r="AD4567" s="41"/>
      <c r="AE4567" s="41"/>
      <c r="AR4567" s="227" t="s">
        <v>308</v>
      </c>
      <c r="AT4567" s="227" t="s">
        <v>183</v>
      </c>
      <c r="AU4567" s="227" t="s">
        <v>80</v>
      </c>
      <c r="AY4567" s="20" t="s">
        <v>181</v>
      </c>
      <c r="BE4567" s="228">
        <f>IF(N4567="základní",J4567,0)</f>
        <v>0</v>
      </c>
      <c r="BF4567" s="228">
        <f>IF(N4567="snížená",J4567,0)</f>
        <v>0</v>
      </c>
      <c r="BG4567" s="228">
        <f>IF(N4567="zákl. přenesená",J4567,0)</f>
        <v>0</v>
      </c>
      <c r="BH4567" s="228">
        <f>IF(N4567="sníž. přenesená",J4567,0)</f>
        <v>0</v>
      </c>
      <c r="BI4567" s="228">
        <f>IF(N4567="nulová",J4567,0)</f>
        <v>0</v>
      </c>
      <c r="BJ4567" s="20" t="s">
        <v>78</v>
      </c>
      <c r="BK4567" s="228">
        <f>ROUND(I4567*H4567,2)</f>
        <v>0</v>
      </c>
      <c r="BL4567" s="20" t="s">
        <v>308</v>
      </c>
      <c r="BM4567" s="227" t="s">
        <v>6898</v>
      </c>
    </row>
    <row r="4568" s="2" customFormat="1">
      <c r="A4568" s="41"/>
      <c r="B4568" s="42"/>
      <c r="C4568" s="43"/>
      <c r="D4568" s="229" t="s">
        <v>190</v>
      </c>
      <c r="E4568" s="43"/>
      <c r="F4568" s="230" t="s">
        <v>6899</v>
      </c>
      <c r="G4568" s="43"/>
      <c r="H4568" s="43"/>
      <c r="I4568" s="231"/>
      <c r="J4568" s="43"/>
      <c r="K4568" s="43"/>
      <c r="L4568" s="47"/>
      <c r="M4568" s="232"/>
      <c r="N4568" s="233"/>
      <c r="O4568" s="87"/>
      <c r="P4568" s="87"/>
      <c r="Q4568" s="87"/>
      <c r="R4568" s="87"/>
      <c r="S4568" s="87"/>
      <c r="T4568" s="88"/>
      <c r="U4568" s="41"/>
      <c r="V4568" s="41"/>
      <c r="W4568" s="41"/>
      <c r="X4568" s="41"/>
      <c r="Y4568" s="41"/>
      <c r="Z4568" s="41"/>
      <c r="AA4568" s="41"/>
      <c r="AB4568" s="41"/>
      <c r="AC4568" s="41"/>
      <c r="AD4568" s="41"/>
      <c r="AE4568" s="41"/>
      <c r="AT4568" s="20" t="s">
        <v>190</v>
      </c>
      <c r="AU4568" s="20" t="s">
        <v>80</v>
      </c>
    </row>
    <row r="4569" s="13" customFormat="1">
      <c r="A4569" s="13"/>
      <c r="B4569" s="234"/>
      <c r="C4569" s="235"/>
      <c r="D4569" s="236" t="s">
        <v>192</v>
      </c>
      <c r="E4569" s="237" t="s">
        <v>19</v>
      </c>
      <c r="F4569" s="238" t="s">
        <v>204</v>
      </c>
      <c r="G4569" s="235"/>
      <c r="H4569" s="237" t="s">
        <v>19</v>
      </c>
      <c r="I4569" s="239"/>
      <c r="J4569" s="235"/>
      <c r="K4569" s="235"/>
      <c r="L4569" s="240"/>
      <c r="M4569" s="241"/>
      <c r="N4569" s="242"/>
      <c r="O4569" s="242"/>
      <c r="P4569" s="242"/>
      <c r="Q4569" s="242"/>
      <c r="R4569" s="242"/>
      <c r="S4569" s="242"/>
      <c r="T4569" s="24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4" t="s">
        <v>192</v>
      </c>
      <c r="AU4569" s="244" t="s">
        <v>80</v>
      </c>
      <c r="AV4569" s="13" t="s">
        <v>78</v>
      </c>
      <c r="AW4569" s="13" t="s">
        <v>194</v>
      </c>
      <c r="AX4569" s="13" t="s">
        <v>71</v>
      </c>
      <c r="AY4569" s="244" t="s">
        <v>181</v>
      </c>
    </row>
    <row r="4570" s="13" customFormat="1">
      <c r="A4570" s="13"/>
      <c r="B4570" s="234"/>
      <c r="C4570" s="235"/>
      <c r="D4570" s="236" t="s">
        <v>192</v>
      </c>
      <c r="E4570" s="237" t="s">
        <v>19</v>
      </c>
      <c r="F4570" s="238" t="s">
        <v>464</v>
      </c>
      <c r="G4570" s="235"/>
      <c r="H4570" s="237" t="s">
        <v>19</v>
      </c>
      <c r="I4570" s="239"/>
      <c r="J4570" s="235"/>
      <c r="K4570" s="235"/>
      <c r="L4570" s="240"/>
      <c r="M4570" s="241"/>
      <c r="N4570" s="242"/>
      <c r="O4570" s="242"/>
      <c r="P4570" s="242"/>
      <c r="Q4570" s="242"/>
      <c r="R4570" s="242"/>
      <c r="S4570" s="242"/>
      <c r="T4570" s="24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T4570" s="244" t="s">
        <v>192</v>
      </c>
      <c r="AU4570" s="244" t="s">
        <v>80</v>
      </c>
      <c r="AV4570" s="13" t="s">
        <v>78</v>
      </c>
      <c r="AW4570" s="13" t="s">
        <v>194</v>
      </c>
      <c r="AX4570" s="13" t="s">
        <v>71</v>
      </c>
      <c r="AY4570" s="244" t="s">
        <v>181</v>
      </c>
    </row>
    <row r="4571" s="14" customFormat="1">
      <c r="A4571" s="14"/>
      <c r="B4571" s="245"/>
      <c r="C4571" s="246"/>
      <c r="D4571" s="236" t="s">
        <v>192</v>
      </c>
      <c r="E4571" s="247" t="s">
        <v>19</v>
      </c>
      <c r="F4571" s="248" t="s">
        <v>6900</v>
      </c>
      <c r="G4571" s="246"/>
      <c r="H4571" s="249">
        <v>1326.739</v>
      </c>
      <c r="I4571" s="250"/>
      <c r="J4571" s="246"/>
      <c r="K4571" s="246"/>
      <c r="L4571" s="251"/>
      <c r="M4571" s="252"/>
      <c r="N4571" s="253"/>
      <c r="O4571" s="253"/>
      <c r="P4571" s="253"/>
      <c r="Q4571" s="253"/>
      <c r="R4571" s="253"/>
      <c r="S4571" s="253"/>
      <c r="T4571" s="25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5" t="s">
        <v>192</v>
      </c>
      <c r="AU4571" s="255" t="s">
        <v>80</v>
      </c>
      <c r="AV4571" s="14" t="s">
        <v>80</v>
      </c>
      <c r="AW4571" s="14" t="s">
        <v>194</v>
      </c>
      <c r="AX4571" s="14" t="s">
        <v>71</v>
      </c>
      <c r="AY4571" s="255" t="s">
        <v>181</v>
      </c>
    </row>
    <row r="4572" s="14" customFormat="1">
      <c r="A4572" s="14"/>
      <c r="B4572" s="245"/>
      <c r="C4572" s="246"/>
      <c r="D4572" s="236" t="s">
        <v>192</v>
      </c>
      <c r="E4572" s="247" t="s">
        <v>19</v>
      </c>
      <c r="F4572" s="248" t="s">
        <v>6901</v>
      </c>
      <c r="G4572" s="246"/>
      <c r="H4572" s="249">
        <v>140.26500000000002</v>
      </c>
      <c r="I4572" s="250"/>
      <c r="J4572" s="246"/>
      <c r="K4572" s="246"/>
      <c r="L4572" s="251"/>
      <c r="M4572" s="252"/>
      <c r="N4572" s="253"/>
      <c r="O4572" s="253"/>
      <c r="P4572" s="253"/>
      <c r="Q4572" s="253"/>
      <c r="R4572" s="253"/>
      <c r="S4572" s="253"/>
      <c r="T4572" s="25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T4572" s="255" t="s">
        <v>192</v>
      </c>
      <c r="AU4572" s="255" t="s">
        <v>80</v>
      </c>
      <c r="AV4572" s="14" t="s">
        <v>80</v>
      </c>
      <c r="AW4572" s="14" t="s">
        <v>194</v>
      </c>
      <c r="AX4572" s="14" t="s">
        <v>71</v>
      </c>
      <c r="AY4572" s="255" t="s">
        <v>181</v>
      </c>
    </row>
    <row r="4573" s="14" customFormat="1">
      <c r="A4573" s="14"/>
      <c r="B4573" s="245"/>
      <c r="C4573" s="246"/>
      <c r="D4573" s="236" t="s">
        <v>192</v>
      </c>
      <c r="E4573" s="247" t="s">
        <v>19</v>
      </c>
      <c r="F4573" s="248" t="s">
        <v>6902</v>
      </c>
      <c r="G4573" s="246"/>
      <c r="H4573" s="249">
        <v>2022.1929999999998</v>
      </c>
      <c r="I4573" s="250"/>
      <c r="J4573" s="246"/>
      <c r="K4573" s="246"/>
      <c r="L4573" s="251"/>
      <c r="M4573" s="252"/>
      <c r="N4573" s="253"/>
      <c r="O4573" s="253"/>
      <c r="P4573" s="253"/>
      <c r="Q4573" s="253"/>
      <c r="R4573" s="253"/>
      <c r="S4573" s="253"/>
      <c r="T4573" s="25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5" t="s">
        <v>192</v>
      </c>
      <c r="AU4573" s="255" t="s">
        <v>80</v>
      </c>
      <c r="AV4573" s="14" t="s">
        <v>80</v>
      </c>
      <c r="AW4573" s="14" t="s">
        <v>194</v>
      </c>
      <c r="AX4573" s="14" t="s">
        <v>71</v>
      </c>
      <c r="AY4573" s="255" t="s">
        <v>181</v>
      </c>
    </row>
    <row r="4574" s="14" customFormat="1">
      <c r="A4574" s="14"/>
      <c r="B4574" s="245"/>
      <c r="C4574" s="246"/>
      <c r="D4574" s="236" t="s">
        <v>192</v>
      </c>
      <c r="E4574" s="247" t="s">
        <v>19</v>
      </c>
      <c r="F4574" s="248" t="s">
        <v>6903</v>
      </c>
      <c r="G4574" s="246"/>
      <c r="H4574" s="249">
        <v>440.017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192</v>
      </c>
      <c r="AU4574" s="255" t="s">
        <v>80</v>
      </c>
      <c r="AV4574" s="14" t="s">
        <v>80</v>
      </c>
      <c r="AW4574" s="14" t="s">
        <v>194</v>
      </c>
      <c r="AX4574" s="14" t="s">
        <v>71</v>
      </c>
      <c r="AY4574" s="255" t="s">
        <v>181</v>
      </c>
    </row>
    <row r="4575" s="14" customFormat="1">
      <c r="A4575" s="14"/>
      <c r="B4575" s="245"/>
      <c r="C4575" s="246"/>
      <c r="D4575" s="236" t="s">
        <v>192</v>
      </c>
      <c r="E4575" s="247" t="s">
        <v>19</v>
      </c>
      <c r="F4575" s="248" t="s">
        <v>6904</v>
      </c>
      <c r="G4575" s="246"/>
      <c r="H4575" s="249">
        <v>67.679999999999993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192</v>
      </c>
      <c r="AU4575" s="255" t="s">
        <v>80</v>
      </c>
      <c r="AV4575" s="14" t="s">
        <v>80</v>
      </c>
      <c r="AW4575" s="14" t="s">
        <v>194</v>
      </c>
      <c r="AX4575" s="14" t="s">
        <v>71</v>
      </c>
      <c r="AY4575" s="255" t="s">
        <v>181</v>
      </c>
    </row>
    <row r="4576" s="14" customFormat="1">
      <c r="A4576" s="14"/>
      <c r="B4576" s="245"/>
      <c r="C4576" s="246"/>
      <c r="D4576" s="236" t="s">
        <v>192</v>
      </c>
      <c r="E4576" s="247" t="s">
        <v>19</v>
      </c>
      <c r="F4576" s="248" t="s">
        <v>6905</v>
      </c>
      <c r="G4576" s="246"/>
      <c r="H4576" s="249">
        <v>-377.86700000000002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192</v>
      </c>
      <c r="AU4576" s="255" t="s">
        <v>80</v>
      </c>
      <c r="AV4576" s="14" t="s">
        <v>80</v>
      </c>
      <c r="AW4576" s="14" t="s">
        <v>194</v>
      </c>
      <c r="AX4576" s="14" t="s">
        <v>71</v>
      </c>
      <c r="AY4576" s="255" t="s">
        <v>181</v>
      </c>
    </row>
    <row r="4577" s="14" customFormat="1">
      <c r="A4577" s="14"/>
      <c r="B4577" s="245"/>
      <c r="C4577" s="246"/>
      <c r="D4577" s="236" t="s">
        <v>192</v>
      </c>
      <c r="E4577" s="247" t="s">
        <v>19</v>
      </c>
      <c r="F4577" s="248" t="s">
        <v>6906</v>
      </c>
      <c r="G4577" s="246"/>
      <c r="H4577" s="249">
        <v>-836.36699999999996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192</v>
      </c>
      <c r="AU4577" s="255" t="s">
        <v>80</v>
      </c>
      <c r="AV4577" s="14" t="s">
        <v>80</v>
      </c>
      <c r="AW4577" s="14" t="s">
        <v>194</v>
      </c>
      <c r="AX4577" s="14" t="s">
        <v>71</v>
      </c>
      <c r="AY4577" s="255" t="s">
        <v>181</v>
      </c>
    </row>
    <row r="4578" s="14" customFormat="1">
      <c r="A4578" s="14"/>
      <c r="B4578" s="245"/>
      <c r="C4578" s="246"/>
      <c r="D4578" s="236" t="s">
        <v>192</v>
      </c>
      <c r="E4578" s="247" t="s">
        <v>19</v>
      </c>
      <c r="F4578" s="248" t="s">
        <v>6907</v>
      </c>
      <c r="G4578" s="246"/>
      <c r="H4578" s="249">
        <v>-140.16399999999999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192</v>
      </c>
      <c r="AU4578" s="255" t="s">
        <v>80</v>
      </c>
      <c r="AV4578" s="14" t="s">
        <v>80</v>
      </c>
      <c r="AW4578" s="14" t="s">
        <v>194</v>
      </c>
      <c r="AX4578" s="14" t="s">
        <v>71</v>
      </c>
      <c r="AY4578" s="255" t="s">
        <v>181</v>
      </c>
    </row>
    <row r="4579" s="15" customFormat="1">
      <c r="A4579" s="15"/>
      <c r="B4579" s="256"/>
      <c r="C4579" s="257"/>
      <c r="D4579" s="236" t="s">
        <v>192</v>
      </c>
      <c r="E4579" s="258" t="s">
        <v>19</v>
      </c>
      <c r="F4579" s="259" t="s">
        <v>214</v>
      </c>
      <c r="G4579" s="257"/>
      <c r="H4579" s="260">
        <v>2642.4960000000001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192</v>
      </c>
      <c r="AU4579" s="266" t="s">
        <v>80</v>
      </c>
      <c r="AV4579" s="15" t="s">
        <v>97</v>
      </c>
      <c r="AW4579" s="15" t="s">
        <v>194</v>
      </c>
      <c r="AX4579" s="15" t="s">
        <v>71</v>
      </c>
      <c r="AY4579" s="266" t="s">
        <v>181</v>
      </c>
    </row>
    <row r="4580" s="13" customFormat="1">
      <c r="A4580" s="13"/>
      <c r="B4580" s="234"/>
      <c r="C4580" s="235"/>
      <c r="D4580" s="236" t="s">
        <v>192</v>
      </c>
      <c r="E4580" s="237" t="s">
        <v>19</v>
      </c>
      <c r="F4580" s="238" t="s">
        <v>469</v>
      </c>
      <c r="G4580" s="235"/>
      <c r="H4580" s="237" t="s">
        <v>19</v>
      </c>
      <c r="I4580" s="239"/>
      <c r="J4580" s="235"/>
      <c r="K4580" s="235"/>
      <c r="L4580" s="240"/>
      <c r="M4580" s="241"/>
      <c r="N4580" s="242"/>
      <c r="O4580" s="242"/>
      <c r="P4580" s="242"/>
      <c r="Q4580" s="242"/>
      <c r="R4580" s="242"/>
      <c r="S4580" s="242"/>
      <c r="T4580" s="24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44" t="s">
        <v>192</v>
      </c>
      <c r="AU4580" s="244" t="s">
        <v>80</v>
      </c>
      <c r="AV4580" s="13" t="s">
        <v>78</v>
      </c>
      <c r="AW4580" s="13" t="s">
        <v>194</v>
      </c>
      <c r="AX4580" s="13" t="s">
        <v>71</v>
      </c>
      <c r="AY4580" s="244" t="s">
        <v>181</v>
      </c>
    </row>
    <row r="4581" s="14" customFormat="1">
      <c r="A4581" s="14"/>
      <c r="B4581" s="245"/>
      <c r="C4581" s="246"/>
      <c r="D4581" s="236" t="s">
        <v>192</v>
      </c>
      <c r="E4581" s="247" t="s">
        <v>19</v>
      </c>
      <c r="F4581" s="248" t="s">
        <v>6908</v>
      </c>
      <c r="G4581" s="246"/>
      <c r="H4581" s="249">
        <v>313.928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192</v>
      </c>
      <c r="AU4581" s="255" t="s">
        <v>80</v>
      </c>
      <c r="AV4581" s="14" t="s">
        <v>80</v>
      </c>
      <c r="AW4581" s="14" t="s">
        <v>194</v>
      </c>
      <c r="AX4581" s="14" t="s">
        <v>71</v>
      </c>
      <c r="AY4581" s="255" t="s">
        <v>181</v>
      </c>
    </row>
    <row r="4582" s="14" customFormat="1">
      <c r="A4582" s="14"/>
      <c r="B4582" s="245"/>
      <c r="C4582" s="246"/>
      <c r="D4582" s="236" t="s">
        <v>192</v>
      </c>
      <c r="E4582" s="247" t="s">
        <v>19</v>
      </c>
      <c r="F4582" s="248" t="s">
        <v>6909</v>
      </c>
      <c r="G4582" s="246"/>
      <c r="H4582" s="249">
        <v>179.00200000000001</v>
      </c>
      <c r="I4582" s="250"/>
      <c r="J4582" s="246"/>
      <c r="K4582" s="246"/>
      <c r="L4582" s="251"/>
      <c r="M4582" s="252"/>
      <c r="N4582" s="253"/>
      <c r="O4582" s="253"/>
      <c r="P4582" s="253"/>
      <c r="Q4582" s="253"/>
      <c r="R4582" s="253"/>
      <c r="S4582" s="253"/>
      <c r="T4582" s="25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5" t="s">
        <v>192</v>
      </c>
      <c r="AU4582" s="255" t="s">
        <v>80</v>
      </c>
      <c r="AV4582" s="14" t="s">
        <v>80</v>
      </c>
      <c r="AW4582" s="14" t="s">
        <v>194</v>
      </c>
      <c r="AX4582" s="14" t="s">
        <v>71</v>
      </c>
      <c r="AY4582" s="255" t="s">
        <v>181</v>
      </c>
    </row>
    <row r="4583" s="15" customFormat="1">
      <c r="A4583" s="15"/>
      <c r="B4583" s="256"/>
      <c r="C4583" s="257"/>
      <c r="D4583" s="236" t="s">
        <v>192</v>
      </c>
      <c r="E4583" s="258" t="s">
        <v>19</v>
      </c>
      <c r="F4583" s="259" t="s">
        <v>214</v>
      </c>
      <c r="G4583" s="257"/>
      <c r="H4583" s="260">
        <v>492.93000000000001</v>
      </c>
      <c r="I4583" s="261"/>
      <c r="J4583" s="257"/>
      <c r="K4583" s="257"/>
      <c r="L4583" s="262"/>
      <c r="M4583" s="263"/>
      <c r="N4583" s="264"/>
      <c r="O4583" s="264"/>
      <c r="P4583" s="264"/>
      <c r="Q4583" s="264"/>
      <c r="R4583" s="264"/>
      <c r="S4583" s="264"/>
      <c r="T4583" s="26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6" t="s">
        <v>192</v>
      </c>
      <c r="AU4583" s="266" t="s">
        <v>80</v>
      </c>
      <c r="AV4583" s="15" t="s">
        <v>97</v>
      </c>
      <c r="AW4583" s="15" t="s">
        <v>194</v>
      </c>
      <c r="AX4583" s="15" t="s">
        <v>71</v>
      </c>
      <c r="AY4583" s="266" t="s">
        <v>181</v>
      </c>
    </row>
    <row r="4584" s="13" customFormat="1">
      <c r="A4584" s="13"/>
      <c r="B4584" s="234"/>
      <c r="C4584" s="235"/>
      <c r="D4584" s="236" t="s">
        <v>192</v>
      </c>
      <c r="E4584" s="237" t="s">
        <v>19</v>
      </c>
      <c r="F4584" s="238" t="s">
        <v>471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192</v>
      </c>
      <c r="AU4584" s="244" t="s">
        <v>80</v>
      </c>
      <c r="AV4584" s="13" t="s">
        <v>78</v>
      </c>
      <c r="AW4584" s="13" t="s">
        <v>194</v>
      </c>
      <c r="AX4584" s="13" t="s">
        <v>71</v>
      </c>
      <c r="AY4584" s="244" t="s">
        <v>181</v>
      </c>
    </row>
    <row r="4585" s="14" customFormat="1">
      <c r="A4585" s="14"/>
      <c r="B4585" s="245"/>
      <c r="C4585" s="246"/>
      <c r="D4585" s="236" t="s">
        <v>192</v>
      </c>
      <c r="E4585" s="247" t="s">
        <v>19</v>
      </c>
      <c r="F4585" s="248" t="s">
        <v>6910</v>
      </c>
      <c r="G4585" s="246"/>
      <c r="H4585" s="249">
        <v>1109.27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192</v>
      </c>
      <c r="AU4585" s="255" t="s">
        <v>80</v>
      </c>
      <c r="AV4585" s="14" t="s">
        <v>80</v>
      </c>
      <c r="AW4585" s="14" t="s">
        <v>194</v>
      </c>
      <c r="AX4585" s="14" t="s">
        <v>71</v>
      </c>
      <c r="AY4585" s="255" t="s">
        <v>181</v>
      </c>
    </row>
    <row r="4586" s="14" customFormat="1">
      <c r="A4586" s="14"/>
      <c r="B4586" s="245"/>
      <c r="C4586" s="246"/>
      <c r="D4586" s="236" t="s">
        <v>192</v>
      </c>
      <c r="E4586" s="247" t="s">
        <v>19</v>
      </c>
      <c r="F4586" s="248" t="s">
        <v>6911</v>
      </c>
      <c r="G4586" s="246"/>
      <c r="H4586" s="249">
        <v>7.7039999999999997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192</v>
      </c>
      <c r="AU4586" s="255" t="s">
        <v>80</v>
      </c>
      <c r="AV4586" s="14" t="s">
        <v>80</v>
      </c>
      <c r="AW4586" s="14" t="s">
        <v>194</v>
      </c>
      <c r="AX4586" s="14" t="s">
        <v>71</v>
      </c>
      <c r="AY4586" s="255" t="s">
        <v>181</v>
      </c>
    </row>
    <row r="4587" s="14" customFormat="1">
      <c r="A4587" s="14"/>
      <c r="B4587" s="245"/>
      <c r="C4587" s="246"/>
      <c r="D4587" s="236" t="s">
        <v>192</v>
      </c>
      <c r="E4587" s="247" t="s">
        <v>19</v>
      </c>
      <c r="F4587" s="248" t="s">
        <v>6912</v>
      </c>
      <c r="G4587" s="246"/>
      <c r="H4587" s="249">
        <v>1772.3609999999999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192</v>
      </c>
      <c r="AU4587" s="255" t="s">
        <v>80</v>
      </c>
      <c r="AV4587" s="14" t="s">
        <v>80</v>
      </c>
      <c r="AW4587" s="14" t="s">
        <v>194</v>
      </c>
      <c r="AX4587" s="14" t="s">
        <v>71</v>
      </c>
      <c r="AY4587" s="255" t="s">
        <v>181</v>
      </c>
    </row>
    <row r="4588" s="14" customFormat="1">
      <c r="A4588" s="14"/>
      <c r="B4588" s="245"/>
      <c r="C4588" s="246"/>
      <c r="D4588" s="236" t="s">
        <v>192</v>
      </c>
      <c r="E4588" s="247" t="s">
        <v>19</v>
      </c>
      <c r="F4588" s="248" t="s">
        <v>6913</v>
      </c>
      <c r="G4588" s="246"/>
      <c r="H4588" s="249">
        <v>81.757000000000005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192</v>
      </c>
      <c r="AU4588" s="255" t="s">
        <v>80</v>
      </c>
      <c r="AV4588" s="14" t="s">
        <v>80</v>
      </c>
      <c r="AW4588" s="14" t="s">
        <v>194</v>
      </c>
      <c r="AX4588" s="14" t="s">
        <v>71</v>
      </c>
      <c r="AY4588" s="255" t="s">
        <v>181</v>
      </c>
    </row>
    <row r="4589" s="14" customFormat="1">
      <c r="A4589" s="14"/>
      <c r="B4589" s="245"/>
      <c r="C4589" s="246"/>
      <c r="D4589" s="236" t="s">
        <v>192</v>
      </c>
      <c r="E4589" s="247" t="s">
        <v>19</v>
      </c>
      <c r="F4589" s="248" t="s">
        <v>6914</v>
      </c>
      <c r="G4589" s="246"/>
      <c r="H4589" s="249">
        <v>-668.55899999999997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192</v>
      </c>
      <c r="AU4589" s="255" t="s">
        <v>80</v>
      </c>
      <c r="AV4589" s="14" t="s">
        <v>80</v>
      </c>
      <c r="AW4589" s="14" t="s">
        <v>194</v>
      </c>
      <c r="AX4589" s="14" t="s">
        <v>71</v>
      </c>
      <c r="AY4589" s="255" t="s">
        <v>181</v>
      </c>
    </row>
    <row r="4590" s="15" customFormat="1">
      <c r="A4590" s="15"/>
      <c r="B4590" s="256"/>
      <c r="C4590" s="257"/>
      <c r="D4590" s="236" t="s">
        <v>192</v>
      </c>
      <c r="E4590" s="258" t="s">
        <v>19</v>
      </c>
      <c r="F4590" s="259" t="s">
        <v>214</v>
      </c>
      <c r="G4590" s="257"/>
      <c r="H4590" s="260">
        <v>2302.5330000000004</v>
      </c>
      <c r="I4590" s="261"/>
      <c r="J4590" s="257"/>
      <c r="K4590" s="257"/>
      <c r="L4590" s="262"/>
      <c r="M4590" s="263"/>
      <c r="N4590" s="264"/>
      <c r="O4590" s="264"/>
      <c r="P4590" s="264"/>
      <c r="Q4590" s="264"/>
      <c r="R4590" s="264"/>
      <c r="S4590" s="264"/>
      <c r="T4590" s="26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T4590" s="266" t="s">
        <v>192</v>
      </c>
      <c r="AU4590" s="266" t="s">
        <v>80</v>
      </c>
      <c r="AV4590" s="15" t="s">
        <v>97</v>
      </c>
      <c r="AW4590" s="15" t="s">
        <v>194</v>
      </c>
      <c r="AX4590" s="15" t="s">
        <v>71</v>
      </c>
      <c r="AY4590" s="266" t="s">
        <v>181</v>
      </c>
    </row>
    <row r="4591" s="13" customFormat="1">
      <c r="A4591" s="13"/>
      <c r="B4591" s="234"/>
      <c r="C4591" s="235"/>
      <c r="D4591" s="236" t="s">
        <v>192</v>
      </c>
      <c r="E4591" s="237" t="s">
        <v>19</v>
      </c>
      <c r="F4591" s="238" t="s">
        <v>715</v>
      </c>
      <c r="G4591" s="235"/>
      <c r="H4591" s="237" t="s">
        <v>19</v>
      </c>
      <c r="I4591" s="239"/>
      <c r="J4591" s="235"/>
      <c r="K4591" s="235"/>
      <c r="L4591" s="240"/>
      <c r="M4591" s="241"/>
      <c r="N4591" s="242"/>
      <c r="O4591" s="242"/>
      <c r="P4591" s="242"/>
      <c r="Q4591" s="242"/>
      <c r="R4591" s="242"/>
      <c r="S4591" s="242"/>
      <c r="T4591" s="24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4" t="s">
        <v>192</v>
      </c>
      <c r="AU4591" s="244" t="s">
        <v>80</v>
      </c>
      <c r="AV4591" s="13" t="s">
        <v>78</v>
      </c>
      <c r="AW4591" s="13" t="s">
        <v>194</v>
      </c>
      <c r="AX4591" s="13" t="s">
        <v>71</v>
      </c>
      <c r="AY4591" s="244" t="s">
        <v>181</v>
      </c>
    </row>
    <row r="4592" s="14" customFormat="1">
      <c r="A4592" s="14"/>
      <c r="B4592" s="245"/>
      <c r="C4592" s="246"/>
      <c r="D4592" s="236" t="s">
        <v>192</v>
      </c>
      <c r="E4592" s="247" t="s">
        <v>19</v>
      </c>
      <c r="F4592" s="248" t="s">
        <v>6858</v>
      </c>
      <c r="G4592" s="246"/>
      <c r="H4592" s="249">
        <v>782.72199999999998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192</v>
      </c>
      <c r="AU4592" s="255" t="s">
        <v>80</v>
      </c>
      <c r="AV4592" s="14" t="s">
        <v>80</v>
      </c>
      <c r="AW4592" s="14" t="s">
        <v>194</v>
      </c>
      <c r="AX4592" s="14" t="s">
        <v>71</v>
      </c>
      <c r="AY4592" s="255" t="s">
        <v>181</v>
      </c>
    </row>
    <row r="4593" s="14" customFormat="1">
      <c r="A4593" s="14"/>
      <c r="B4593" s="245"/>
      <c r="C4593" s="246"/>
      <c r="D4593" s="236" t="s">
        <v>192</v>
      </c>
      <c r="E4593" s="247" t="s">
        <v>19</v>
      </c>
      <c r="F4593" s="248" t="s">
        <v>6915</v>
      </c>
      <c r="G4593" s="246"/>
      <c r="H4593" s="249">
        <v>8.4830000000000005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192</v>
      </c>
      <c r="AU4593" s="255" t="s">
        <v>80</v>
      </c>
      <c r="AV4593" s="14" t="s">
        <v>80</v>
      </c>
      <c r="AW4593" s="14" t="s">
        <v>194</v>
      </c>
      <c r="AX4593" s="14" t="s">
        <v>71</v>
      </c>
      <c r="AY4593" s="255" t="s">
        <v>181</v>
      </c>
    </row>
    <row r="4594" s="15" customFormat="1">
      <c r="A4594" s="15"/>
      <c r="B4594" s="256"/>
      <c r="C4594" s="257"/>
      <c r="D4594" s="236" t="s">
        <v>192</v>
      </c>
      <c r="E4594" s="258" t="s">
        <v>19</v>
      </c>
      <c r="F4594" s="259" t="s">
        <v>214</v>
      </c>
      <c r="G4594" s="257"/>
      <c r="H4594" s="260">
        <v>791.20499999999993</v>
      </c>
      <c r="I4594" s="261"/>
      <c r="J4594" s="257"/>
      <c r="K4594" s="257"/>
      <c r="L4594" s="262"/>
      <c r="M4594" s="263"/>
      <c r="N4594" s="264"/>
      <c r="O4594" s="264"/>
      <c r="P4594" s="264"/>
      <c r="Q4594" s="264"/>
      <c r="R4594" s="264"/>
      <c r="S4594" s="264"/>
      <c r="T4594" s="26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T4594" s="266" t="s">
        <v>192</v>
      </c>
      <c r="AU4594" s="266" t="s">
        <v>80</v>
      </c>
      <c r="AV4594" s="15" t="s">
        <v>97</v>
      </c>
      <c r="AW4594" s="15" t="s">
        <v>194</v>
      </c>
      <c r="AX4594" s="15" t="s">
        <v>71</v>
      </c>
      <c r="AY4594" s="266" t="s">
        <v>181</v>
      </c>
    </row>
    <row r="4595" s="13" customFormat="1">
      <c r="A4595" s="13"/>
      <c r="B4595" s="234"/>
      <c r="C4595" s="235"/>
      <c r="D4595" s="236" t="s">
        <v>192</v>
      </c>
      <c r="E4595" s="237" t="s">
        <v>19</v>
      </c>
      <c r="F4595" s="238" t="s">
        <v>215</v>
      </c>
      <c r="G4595" s="235"/>
      <c r="H4595" s="237" t="s">
        <v>19</v>
      </c>
      <c r="I4595" s="239"/>
      <c r="J4595" s="235"/>
      <c r="K4595" s="235"/>
      <c r="L4595" s="240"/>
      <c r="M4595" s="241"/>
      <c r="N4595" s="242"/>
      <c r="O4595" s="242"/>
      <c r="P4595" s="242"/>
      <c r="Q4595" s="242"/>
      <c r="R4595" s="242"/>
      <c r="S4595" s="242"/>
      <c r="T4595" s="24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T4595" s="244" t="s">
        <v>192</v>
      </c>
      <c r="AU4595" s="244" t="s">
        <v>80</v>
      </c>
      <c r="AV4595" s="13" t="s">
        <v>78</v>
      </c>
      <c r="AW4595" s="13" t="s">
        <v>194</v>
      </c>
      <c r="AX4595" s="13" t="s">
        <v>71</v>
      </c>
      <c r="AY4595" s="244" t="s">
        <v>181</v>
      </c>
    </row>
    <row r="4596" s="14" customFormat="1">
      <c r="A4596" s="14"/>
      <c r="B4596" s="245"/>
      <c r="C4596" s="246"/>
      <c r="D4596" s="236" t="s">
        <v>192</v>
      </c>
      <c r="E4596" s="247" t="s">
        <v>19</v>
      </c>
      <c r="F4596" s="248" t="s">
        <v>6916</v>
      </c>
      <c r="G4596" s="246"/>
      <c r="H4596" s="249">
        <v>1249.5710000000001</v>
      </c>
      <c r="I4596" s="250"/>
      <c r="J4596" s="246"/>
      <c r="K4596" s="246"/>
      <c r="L4596" s="251"/>
      <c r="M4596" s="252"/>
      <c r="N4596" s="253"/>
      <c r="O4596" s="253"/>
      <c r="P4596" s="253"/>
      <c r="Q4596" s="253"/>
      <c r="R4596" s="253"/>
      <c r="S4596" s="253"/>
      <c r="T4596" s="25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5" t="s">
        <v>192</v>
      </c>
      <c r="AU4596" s="255" t="s">
        <v>80</v>
      </c>
      <c r="AV4596" s="14" t="s">
        <v>80</v>
      </c>
      <c r="AW4596" s="14" t="s">
        <v>194</v>
      </c>
      <c r="AX4596" s="14" t="s">
        <v>71</v>
      </c>
      <c r="AY4596" s="255" t="s">
        <v>181</v>
      </c>
    </row>
    <row r="4597" s="14" customFormat="1">
      <c r="A4597" s="14"/>
      <c r="B4597" s="245"/>
      <c r="C4597" s="246"/>
      <c r="D4597" s="236" t="s">
        <v>192</v>
      </c>
      <c r="E4597" s="247" t="s">
        <v>19</v>
      </c>
      <c r="F4597" s="248" t="s">
        <v>6917</v>
      </c>
      <c r="G4597" s="246"/>
      <c r="H4597" s="249">
        <v>136.09</v>
      </c>
      <c r="I4597" s="250"/>
      <c r="J4597" s="246"/>
      <c r="K4597" s="246"/>
      <c r="L4597" s="251"/>
      <c r="M4597" s="252"/>
      <c r="N4597" s="253"/>
      <c r="O4597" s="253"/>
      <c r="P4597" s="253"/>
      <c r="Q4597" s="253"/>
      <c r="R4597" s="253"/>
      <c r="S4597" s="253"/>
      <c r="T4597" s="25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5" t="s">
        <v>192</v>
      </c>
      <c r="AU4597" s="255" t="s">
        <v>80</v>
      </c>
      <c r="AV4597" s="14" t="s">
        <v>80</v>
      </c>
      <c r="AW4597" s="14" t="s">
        <v>194</v>
      </c>
      <c r="AX4597" s="14" t="s">
        <v>71</v>
      </c>
      <c r="AY4597" s="255" t="s">
        <v>181</v>
      </c>
    </row>
    <row r="4598" s="14" customFormat="1">
      <c r="A4598" s="14"/>
      <c r="B4598" s="245"/>
      <c r="C4598" s="246"/>
      <c r="D4598" s="236" t="s">
        <v>192</v>
      </c>
      <c r="E4598" s="247" t="s">
        <v>19</v>
      </c>
      <c r="F4598" s="248" t="s">
        <v>6918</v>
      </c>
      <c r="G4598" s="246"/>
      <c r="H4598" s="249">
        <v>6.1900000000000004</v>
      </c>
      <c r="I4598" s="250"/>
      <c r="J4598" s="246"/>
      <c r="K4598" s="246"/>
      <c r="L4598" s="251"/>
      <c r="M4598" s="252"/>
      <c r="N4598" s="253"/>
      <c r="O4598" s="253"/>
      <c r="P4598" s="253"/>
      <c r="Q4598" s="253"/>
      <c r="R4598" s="253"/>
      <c r="S4598" s="253"/>
      <c r="T4598" s="25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5" t="s">
        <v>192</v>
      </c>
      <c r="AU4598" s="255" t="s">
        <v>80</v>
      </c>
      <c r="AV4598" s="14" t="s">
        <v>80</v>
      </c>
      <c r="AW4598" s="14" t="s">
        <v>194</v>
      </c>
      <c r="AX4598" s="14" t="s">
        <v>71</v>
      </c>
      <c r="AY4598" s="255" t="s">
        <v>181</v>
      </c>
    </row>
    <row r="4599" s="14" customFormat="1">
      <c r="A4599" s="14"/>
      <c r="B4599" s="245"/>
      <c r="C4599" s="246"/>
      <c r="D4599" s="236" t="s">
        <v>192</v>
      </c>
      <c r="E4599" s="247" t="s">
        <v>19</v>
      </c>
      <c r="F4599" s="248" t="s">
        <v>6919</v>
      </c>
      <c r="G4599" s="246"/>
      <c r="H4599" s="249">
        <v>10.948</v>
      </c>
      <c r="I4599" s="250"/>
      <c r="J4599" s="246"/>
      <c r="K4599" s="246"/>
      <c r="L4599" s="251"/>
      <c r="M4599" s="252"/>
      <c r="N4599" s="253"/>
      <c r="O4599" s="253"/>
      <c r="P4599" s="253"/>
      <c r="Q4599" s="253"/>
      <c r="R4599" s="253"/>
      <c r="S4599" s="253"/>
      <c r="T4599" s="25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T4599" s="255" t="s">
        <v>192</v>
      </c>
      <c r="AU4599" s="255" t="s">
        <v>80</v>
      </c>
      <c r="AV4599" s="14" t="s">
        <v>80</v>
      </c>
      <c r="AW4599" s="14" t="s">
        <v>194</v>
      </c>
      <c r="AX4599" s="14" t="s">
        <v>71</v>
      </c>
      <c r="AY4599" s="255" t="s">
        <v>181</v>
      </c>
    </row>
    <row r="4600" s="14" customFormat="1">
      <c r="A4600" s="14"/>
      <c r="B4600" s="245"/>
      <c r="C4600" s="246"/>
      <c r="D4600" s="236" t="s">
        <v>192</v>
      </c>
      <c r="E4600" s="247" t="s">
        <v>19</v>
      </c>
      <c r="F4600" s="248" t="s">
        <v>6920</v>
      </c>
      <c r="G4600" s="246"/>
      <c r="H4600" s="249">
        <v>-61.920999999999999</v>
      </c>
      <c r="I4600" s="250"/>
      <c r="J4600" s="246"/>
      <c r="K4600" s="246"/>
      <c r="L4600" s="251"/>
      <c r="M4600" s="252"/>
      <c r="N4600" s="253"/>
      <c r="O4600" s="253"/>
      <c r="P4600" s="253"/>
      <c r="Q4600" s="253"/>
      <c r="R4600" s="253"/>
      <c r="S4600" s="253"/>
      <c r="T4600" s="25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T4600" s="255" t="s">
        <v>192</v>
      </c>
      <c r="AU4600" s="255" t="s">
        <v>80</v>
      </c>
      <c r="AV4600" s="14" t="s">
        <v>80</v>
      </c>
      <c r="AW4600" s="14" t="s">
        <v>194</v>
      </c>
      <c r="AX4600" s="14" t="s">
        <v>71</v>
      </c>
      <c r="AY4600" s="255" t="s">
        <v>181</v>
      </c>
    </row>
    <row r="4601" s="15" customFormat="1">
      <c r="A4601" s="15"/>
      <c r="B4601" s="256"/>
      <c r="C4601" s="257"/>
      <c r="D4601" s="236" t="s">
        <v>192</v>
      </c>
      <c r="E4601" s="258" t="s">
        <v>19</v>
      </c>
      <c r="F4601" s="259" t="s">
        <v>214</v>
      </c>
      <c r="G4601" s="257"/>
      <c r="H4601" s="260">
        <v>1340.8780000000002</v>
      </c>
      <c r="I4601" s="261"/>
      <c r="J4601" s="257"/>
      <c r="K4601" s="257"/>
      <c r="L4601" s="262"/>
      <c r="M4601" s="263"/>
      <c r="N4601" s="264"/>
      <c r="O4601" s="264"/>
      <c r="P4601" s="264"/>
      <c r="Q4601" s="264"/>
      <c r="R4601" s="264"/>
      <c r="S4601" s="264"/>
      <c r="T4601" s="26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T4601" s="266" t="s">
        <v>192</v>
      </c>
      <c r="AU4601" s="266" t="s">
        <v>80</v>
      </c>
      <c r="AV4601" s="15" t="s">
        <v>97</v>
      </c>
      <c r="AW4601" s="15" t="s">
        <v>194</v>
      </c>
      <c r="AX4601" s="15" t="s">
        <v>71</v>
      </c>
      <c r="AY4601" s="266" t="s">
        <v>181</v>
      </c>
    </row>
    <row r="4602" s="13" customFormat="1">
      <c r="A4602" s="13"/>
      <c r="B4602" s="234"/>
      <c r="C4602" s="235"/>
      <c r="D4602" s="236" t="s">
        <v>192</v>
      </c>
      <c r="E4602" s="237" t="s">
        <v>19</v>
      </c>
      <c r="F4602" s="238" t="s">
        <v>217</v>
      </c>
      <c r="G4602" s="235"/>
      <c r="H4602" s="237" t="s">
        <v>19</v>
      </c>
      <c r="I4602" s="239"/>
      <c r="J4602" s="235"/>
      <c r="K4602" s="235"/>
      <c r="L4602" s="240"/>
      <c r="M4602" s="241"/>
      <c r="N4602" s="242"/>
      <c r="O4602" s="242"/>
      <c r="P4602" s="242"/>
      <c r="Q4602" s="242"/>
      <c r="R4602" s="242"/>
      <c r="S4602" s="242"/>
      <c r="T4602" s="24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T4602" s="244" t="s">
        <v>192</v>
      </c>
      <c r="AU4602" s="244" t="s">
        <v>80</v>
      </c>
      <c r="AV4602" s="13" t="s">
        <v>78</v>
      </c>
      <c r="AW4602" s="13" t="s">
        <v>194</v>
      </c>
      <c r="AX4602" s="13" t="s">
        <v>71</v>
      </c>
      <c r="AY4602" s="244" t="s">
        <v>181</v>
      </c>
    </row>
    <row r="4603" s="14" customFormat="1">
      <c r="A4603" s="14"/>
      <c r="B4603" s="245"/>
      <c r="C4603" s="246"/>
      <c r="D4603" s="236" t="s">
        <v>192</v>
      </c>
      <c r="E4603" s="247" t="s">
        <v>19</v>
      </c>
      <c r="F4603" s="248" t="s">
        <v>6921</v>
      </c>
      <c r="G4603" s="246"/>
      <c r="H4603" s="249">
        <v>521.30100000000004</v>
      </c>
      <c r="I4603" s="250"/>
      <c r="J4603" s="246"/>
      <c r="K4603" s="246"/>
      <c r="L4603" s="251"/>
      <c r="M4603" s="252"/>
      <c r="N4603" s="253"/>
      <c r="O4603" s="253"/>
      <c r="P4603" s="253"/>
      <c r="Q4603" s="253"/>
      <c r="R4603" s="253"/>
      <c r="S4603" s="253"/>
      <c r="T4603" s="25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T4603" s="255" t="s">
        <v>192</v>
      </c>
      <c r="AU4603" s="255" t="s">
        <v>80</v>
      </c>
      <c r="AV4603" s="14" t="s">
        <v>80</v>
      </c>
      <c r="AW4603" s="14" t="s">
        <v>194</v>
      </c>
      <c r="AX4603" s="14" t="s">
        <v>71</v>
      </c>
      <c r="AY4603" s="255" t="s">
        <v>181</v>
      </c>
    </row>
    <row r="4604" s="14" customFormat="1">
      <c r="A4604" s="14"/>
      <c r="B4604" s="245"/>
      <c r="C4604" s="246"/>
      <c r="D4604" s="236" t="s">
        <v>192</v>
      </c>
      <c r="E4604" s="247" t="s">
        <v>19</v>
      </c>
      <c r="F4604" s="248" t="s">
        <v>6922</v>
      </c>
      <c r="G4604" s="246"/>
      <c r="H4604" s="249">
        <v>136.80699999999999</v>
      </c>
      <c r="I4604" s="250"/>
      <c r="J4604" s="246"/>
      <c r="K4604" s="246"/>
      <c r="L4604" s="251"/>
      <c r="M4604" s="252"/>
      <c r="N4604" s="253"/>
      <c r="O4604" s="253"/>
      <c r="P4604" s="253"/>
      <c r="Q4604" s="253"/>
      <c r="R4604" s="253"/>
      <c r="S4604" s="253"/>
      <c r="T4604" s="25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T4604" s="255" t="s">
        <v>192</v>
      </c>
      <c r="AU4604" s="255" t="s">
        <v>80</v>
      </c>
      <c r="AV4604" s="14" t="s">
        <v>80</v>
      </c>
      <c r="AW4604" s="14" t="s">
        <v>194</v>
      </c>
      <c r="AX4604" s="14" t="s">
        <v>71</v>
      </c>
      <c r="AY4604" s="255" t="s">
        <v>181</v>
      </c>
    </row>
    <row r="4605" s="13" customFormat="1">
      <c r="A4605" s="13"/>
      <c r="B4605" s="234"/>
      <c r="C4605" s="235"/>
      <c r="D4605" s="236" t="s">
        <v>192</v>
      </c>
      <c r="E4605" s="237" t="s">
        <v>19</v>
      </c>
      <c r="F4605" s="238" t="s">
        <v>6923</v>
      </c>
      <c r="G4605" s="235"/>
      <c r="H4605" s="237" t="s">
        <v>19</v>
      </c>
      <c r="I4605" s="239"/>
      <c r="J4605" s="235"/>
      <c r="K4605" s="235"/>
      <c r="L4605" s="240"/>
      <c r="M4605" s="241"/>
      <c r="N4605" s="242"/>
      <c r="O4605" s="242"/>
      <c r="P4605" s="242"/>
      <c r="Q4605" s="242"/>
      <c r="R4605" s="242"/>
      <c r="S4605" s="242"/>
      <c r="T4605" s="24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4" t="s">
        <v>192</v>
      </c>
      <c r="AU4605" s="244" t="s">
        <v>80</v>
      </c>
      <c r="AV4605" s="13" t="s">
        <v>78</v>
      </c>
      <c r="AW4605" s="13" t="s">
        <v>194</v>
      </c>
      <c r="AX4605" s="13" t="s">
        <v>71</v>
      </c>
      <c r="AY4605" s="244" t="s">
        <v>181</v>
      </c>
    </row>
    <row r="4606" s="14" customFormat="1">
      <c r="A4606" s="14"/>
      <c r="B4606" s="245"/>
      <c r="C4606" s="246"/>
      <c r="D4606" s="236" t="s">
        <v>192</v>
      </c>
      <c r="E4606" s="247" t="s">
        <v>19</v>
      </c>
      <c r="F4606" s="248" t="s">
        <v>6924</v>
      </c>
      <c r="G4606" s="246"/>
      <c r="H4606" s="249">
        <v>0.46999999999999997</v>
      </c>
      <c r="I4606" s="250"/>
      <c r="J4606" s="246"/>
      <c r="K4606" s="246"/>
      <c r="L4606" s="251"/>
      <c r="M4606" s="252"/>
      <c r="N4606" s="253"/>
      <c r="O4606" s="253"/>
      <c r="P4606" s="253"/>
      <c r="Q4606" s="253"/>
      <c r="R4606" s="253"/>
      <c r="S4606" s="253"/>
      <c r="T4606" s="25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5" t="s">
        <v>192</v>
      </c>
      <c r="AU4606" s="255" t="s">
        <v>80</v>
      </c>
      <c r="AV4606" s="14" t="s">
        <v>80</v>
      </c>
      <c r="AW4606" s="14" t="s">
        <v>194</v>
      </c>
      <c r="AX4606" s="14" t="s">
        <v>71</v>
      </c>
      <c r="AY4606" s="255" t="s">
        <v>181</v>
      </c>
    </row>
    <row r="4607" s="14" customFormat="1">
      <c r="A4607" s="14"/>
      <c r="B4607" s="245"/>
      <c r="C4607" s="246"/>
      <c r="D4607" s="236" t="s">
        <v>192</v>
      </c>
      <c r="E4607" s="247" t="s">
        <v>19</v>
      </c>
      <c r="F4607" s="248" t="s">
        <v>6862</v>
      </c>
      <c r="G4607" s="246"/>
      <c r="H4607" s="249">
        <v>-28.864000000000001</v>
      </c>
      <c r="I4607" s="250"/>
      <c r="J4607" s="246"/>
      <c r="K4607" s="246"/>
      <c r="L4607" s="251"/>
      <c r="M4607" s="252"/>
      <c r="N4607" s="253"/>
      <c r="O4607" s="253"/>
      <c r="P4607" s="253"/>
      <c r="Q4607" s="253"/>
      <c r="R4607" s="253"/>
      <c r="S4607" s="253"/>
      <c r="T4607" s="25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T4607" s="255" t="s">
        <v>192</v>
      </c>
      <c r="AU4607" s="255" t="s">
        <v>80</v>
      </c>
      <c r="AV4607" s="14" t="s">
        <v>80</v>
      </c>
      <c r="AW4607" s="14" t="s">
        <v>194</v>
      </c>
      <c r="AX4607" s="14" t="s">
        <v>71</v>
      </c>
      <c r="AY4607" s="255" t="s">
        <v>181</v>
      </c>
    </row>
    <row r="4608" s="15" customFormat="1">
      <c r="A4608" s="15"/>
      <c r="B4608" s="256"/>
      <c r="C4608" s="257"/>
      <c r="D4608" s="236" t="s">
        <v>192</v>
      </c>
      <c r="E4608" s="258" t="s">
        <v>19</v>
      </c>
      <c r="F4608" s="259" t="s">
        <v>214</v>
      </c>
      <c r="G4608" s="257"/>
      <c r="H4608" s="260">
        <v>629.71400000000006</v>
      </c>
      <c r="I4608" s="261"/>
      <c r="J4608" s="257"/>
      <c r="K4608" s="257"/>
      <c r="L4608" s="262"/>
      <c r="M4608" s="263"/>
      <c r="N4608" s="264"/>
      <c r="O4608" s="264"/>
      <c r="P4608" s="264"/>
      <c r="Q4608" s="264"/>
      <c r="R4608" s="264"/>
      <c r="S4608" s="264"/>
      <c r="T4608" s="26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T4608" s="266" t="s">
        <v>192</v>
      </c>
      <c r="AU4608" s="266" t="s">
        <v>80</v>
      </c>
      <c r="AV4608" s="15" t="s">
        <v>97</v>
      </c>
      <c r="AW4608" s="15" t="s">
        <v>194</v>
      </c>
      <c r="AX4608" s="15" t="s">
        <v>71</v>
      </c>
      <c r="AY4608" s="266" t="s">
        <v>181</v>
      </c>
    </row>
    <row r="4609" s="14" customFormat="1">
      <c r="A4609" s="14"/>
      <c r="B4609" s="245"/>
      <c r="C4609" s="246"/>
      <c r="D4609" s="236" t="s">
        <v>192</v>
      </c>
      <c r="E4609" s="247" t="s">
        <v>19</v>
      </c>
      <c r="F4609" s="248" t="s">
        <v>6863</v>
      </c>
      <c r="G4609" s="246"/>
      <c r="H4609" s="249">
        <v>144.45699999999999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192</v>
      </c>
      <c r="AU4609" s="255" t="s">
        <v>80</v>
      </c>
      <c r="AV4609" s="14" t="s">
        <v>80</v>
      </c>
      <c r="AW4609" s="14" t="s">
        <v>194</v>
      </c>
      <c r="AX4609" s="14" t="s">
        <v>71</v>
      </c>
      <c r="AY4609" s="255" t="s">
        <v>181</v>
      </c>
    </row>
    <row r="4610" s="15" customFormat="1">
      <c r="A4610" s="15"/>
      <c r="B4610" s="256"/>
      <c r="C4610" s="257"/>
      <c r="D4610" s="236" t="s">
        <v>192</v>
      </c>
      <c r="E4610" s="258" t="s">
        <v>19</v>
      </c>
      <c r="F4610" s="259" t="s">
        <v>214</v>
      </c>
      <c r="G4610" s="257"/>
      <c r="H4610" s="260">
        <v>144.45699999999999</v>
      </c>
      <c r="I4610" s="261"/>
      <c r="J4610" s="257"/>
      <c r="K4610" s="257"/>
      <c r="L4610" s="262"/>
      <c r="M4610" s="263"/>
      <c r="N4610" s="264"/>
      <c r="O4610" s="264"/>
      <c r="P4610" s="264"/>
      <c r="Q4610" s="264"/>
      <c r="R4610" s="264"/>
      <c r="S4610" s="264"/>
      <c r="T4610" s="26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T4610" s="266" t="s">
        <v>192</v>
      </c>
      <c r="AU4610" s="266" t="s">
        <v>80</v>
      </c>
      <c r="AV4610" s="15" t="s">
        <v>97</v>
      </c>
      <c r="AW4610" s="15" t="s">
        <v>194</v>
      </c>
      <c r="AX4610" s="15" t="s">
        <v>71</v>
      </c>
      <c r="AY4610" s="266" t="s">
        <v>181</v>
      </c>
    </row>
    <row r="4611" s="16" customFormat="1">
      <c r="A4611" s="16"/>
      <c r="B4611" s="267"/>
      <c r="C4611" s="268"/>
      <c r="D4611" s="236" t="s">
        <v>192</v>
      </c>
      <c r="E4611" s="269" t="s">
        <v>19</v>
      </c>
      <c r="F4611" s="270" t="s">
        <v>220</v>
      </c>
      <c r="G4611" s="268"/>
      <c r="H4611" s="271">
        <v>8344.2129999999997</v>
      </c>
      <c r="I4611" s="272"/>
      <c r="J4611" s="268"/>
      <c r="K4611" s="268"/>
      <c r="L4611" s="273"/>
      <c r="M4611" s="274"/>
      <c r="N4611" s="275"/>
      <c r="O4611" s="275"/>
      <c r="P4611" s="275"/>
      <c r="Q4611" s="275"/>
      <c r="R4611" s="275"/>
      <c r="S4611" s="275"/>
      <c r="T4611" s="27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T4611" s="277" t="s">
        <v>192</v>
      </c>
      <c r="AU4611" s="277" t="s">
        <v>80</v>
      </c>
      <c r="AV4611" s="16" t="s">
        <v>188</v>
      </c>
      <c r="AW4611" s="16" t="s">
        <v>194</v>
      </c>
      <c r="AX4611" s="16" t="s">
        <v>78</v>
      </c>
      <c r="AY4611" s="277" t="s">
        <v>181</v>
      </c>
    </row>
    <row r="4612" s="2" customFormat="1" ht="24.15" customHeight="1">
      <c r="A4612" s="41"/>
      <c r="B4612" s="42"/>
      <c r="C4612" s="216" t="s">
        <v>6925</v>
      </c>
      <c r="D4612" s="216" t="s">
        <v>183</v>
      </c>
      <c r="E4612" s="217" t="s">
        <v>6926</v>
      </c>
      <c r="F4612" s="218" t="s">
        <v>6927</v>
      </c>
      <c r="G4612" s="219" t="s">
        <v>283</v>
      </c>
      <c r="H4612" s="220">
        <v>3741.1399999999999</v>
      </c>
      <c r="I4612" s="221"/>
      <c r="J4612" s="222">
        <f>ROUND(I4612*H4612,2)</f>
        <v>0</v>
      </c>
      <c r="K4612" s="218" t="s">
        <v>187</v>
      </c>
      <c r="L4612" s="47"/>
      <c r="M4612" s="223" t="s">
        <v>19</v>
      </c>
      <c r="N4612" s="224" t="s">
        <v>42</v>
      </c>
      <c r="O4612" s="87"/>
      <c r="P4612" s="225">
        <f>O4612*H4612</f>
        <v>0</v>
      </c>
      <c r="Q4612" s="225">
        <v>0.00022000000000000001</v>
      </c>
      <c r="R4612" s="225">
        <f>Q4612*H4612</f>
        <v>0.82305079999999997</v>
      </c>
      <c r="S4612" s="225">
        <v>0</v>
      </c>
      <c r="T4612" s="226">
        <f>S4612*H4612</f>
        <v>0</v>
      </c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R4612" s="227" t="s">
        <v>308</v>
      </c>
      <c r="AT4612" s="227" t="s">
        <v>183</v>
      </c>
      <c r="AU4612" s="227" t="s">
        <v>80</v>
      </c>
      <c r="AY4612" s="20" t="s">
        <v>181</v>
      </c>
      <c r="BE4612" s="228">
        <f>IF(N4612="základní",J4612,0)</f>
        <v>0</v>
      </c>
      <c r="BF4612" s="228">
        <f>IF(N4612="snížená",J4612,0)</f>
        <v>0</v>
      </c>
      <c r="BG4612" s="228">
        <f>IF(N4612="zákl. přenesená",J4612,0)</f>
        <v>0</v>
      </c>
      <c r="BH4612" s="228">
        <f>IF(N4612="sníž. přenesená",J4612,0)</f>
        <v>0</v>
      </c>
      <c r="BI4612" s="228">
        <f>IF(N4612="nulová",J4612,0)</f>
        <v>0</v>
      </c>
      <c r="BJ4612" s="20" t="s">
        <v>78</v>
      </c>
      <c r="BK4612" s="228">
        <f>ROUND(I4612*H4612,2)</f>
        <v>0</v>
      </c>
      <c r="BL4612" s="20" t="s">
        <v>308</v>
      </c>
      <c r="BM4612" s="227" t="s">
        <v>6928</v>
      </c>
    </row>
    <row r="4613" s="2" customFormat="1">
      <c r="A4613" s="41"/>
      <c r="B4613" s="42"/>
      <c r="C4613" s="43"/>
      <c r="D4613" s="229" t="s">
        <v>190</v>
      </c>
      <c r="E4613" s="43"/>
      <c r="F4613" s="230" t="s">
        <v>6929</v>
      </c>
      <c r="G4613" s="43"/>
      <c r="H4613" s="43"/>
      <c r="I4613" s="231"/>
      <c r="J4613" s="43"/>
      <c r="K4613" s="43"/>
      <c r="L4613" s="47"/>
      <c r="M4613" s="232"/>
      <c r="N4613" s="233"/>
      <c r="O4613" s="87"/>
      <c r="P4613" s="87"/>
      <c r="Q4613" s="87"/>
      <c r="R4613" s="87"/>
      <c r="S4613" s="87"/>
      <c r="T4613" s="88"/>
      <c r="U4613" s="41"/>
      <c r="V4613" s="41"/>
      <c r="W4613" s="41"/>
      <c r="X4613" s="41"/>
      <c r="Y4613" s="41"/>
      <c r="Z4613" s="41"/>
      <c r="AA4613" s="41"/>
      <c r="AB4613" s="41"/>
      <c r="AC4613" s="41"/>
      <c r="AD4613" s="41"/>
      <c r="AE4613" s="41"/>
      <c r="AT4613" s="20" t="s">
        <v>190</v>
      </c>
      <c r="AU4613" s="20" t="s">
        <v>80</v>
      </c>
    </row>
    <row r="4614" s="13" customFormat="1">
      <c r="A4614" s="13"/>
      <c r="B4614" s="234"/>
      <c r="C4614" s="235"/>
      <c r="D4614" s="236" t="s">
        <v>192</v>
      </c>
      <c r="E4614" s="237" t="s">
        <v>19</v>
      </c>
      <c r="F4614" s="238" t="s">
        <v>464</v>
      </c>
      <c r="G4614" s="235"/>
      <c r="H4614" s="237" t="s">
        <v>19</v>
      </c>
      <c r="I4614" s="239"/>
      <c r="J4614" s="235"/>
      <c r="K4614" s="235"/>
      <c r="L4614" s="240"/>
      <c r="M4614" s="241"/>
      <c r="N4614" s="242"/>
      <c r="O4614" s="242"/>
      <c r="P4614" s="242"/>
      <c r="Q4614" s="242"/>
      <c r="R4614" s="242"/>
      <c r="S4614" s="242"/>
      <c r="T4614" s="24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T4614" s="244" t="s">
        <v>192</v>
      </c>
      <c r="AU4614" s="244" t="s">
        <v>80</v>
      </c>
      <c r="AV4614" s="13" t="s">
        <v>78</v>
      </c>
      <c r="AW4614" s="13" t="s">
        <v>194</v>
      </c>
      <c r="AX4614" s="13" t="s">
        <v>71</v>
      </c>
      <c r="AY4614" s="244" t="s">
        <v>181</v>
      </c>
    </row>
    <row r="4615" s="13" customFormat="1">
      <c r="A4615" s="13"/>
      <c r="B4615" s="234"/>
      <c r="C4615" s="235"/>
      <c r="D4615" s="236" t="s">
        <v>192</v>
      </c>
      <c r="E4615" s="237" t="s">
        <v>19</v>
      </c>
      <c r="F4615" s="238" t="s">
        <v>6869</v>
      </c>
      <c r="G4615" s="235"/>
      <c r="H4615" s="237" t="s">
        <v>19</v>
      </c>
      <c r="I4615" s="239"/>
      <c r="J4615" s="235"/>
      <c r="K4615" s="235"/>
      <c r="L4615" s="240"/>
      <c r="M4615" s="241"/>
      <c r="N4615" s="242"/>
      <c r="O4615" s="242"/>
      <c r="P4615" s="242"/>
      <c r="Q4615" s="242"/>
      <c r="R4615" s="242"/>
      <c r="S4615" s="242"/>
      <c r="T4615" s="24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44" t="s">
        <v>192</v>
      </c>
      <c r="AU4615" s="244" t="s">
        <v>80</v>
      </c>
      <c r="AV4615" s="13" t="s">
        <v>78</v>
      </c>
      <c r="AW4615" s="13" t="s">
        <v>194</v>
      </c>
      <c r="AX4615" s="13" t="s">
        <v>71</v>
      </c>
      <c r="AY4615" s="244" t="s">
        <v>181</v>
      </c>
    </row>
    <row r="4616" s="14" customFormat="1">
      <c r="A4616" s="14"/>
      <c r="B4616" s="245"/>
      <c r="C4616" s="246"/>
      <c r="D4616" s="236" t="s">
        <v>192</v>
      </c>
      <c r="E4616" s="247" t="s">
        <v>19</v>
      </c>
      <c r="F4616" s="248" t="s">
        <v>6930</v>
      </c>
      <c r="G4616" s="246"/>
      <c r="H4616" s="249">
        <v>104.99899999999998</v>
      </c>
      <c r="I4616" s="250"/>
      <c r="J4616" s="246"/>
      <c r="K4616" s="246"/>
      <c r="L4616" s="251"/>
      <c r="M4616" s="252"/>
      <c r="N4616" s="253"/>
      <c r="O4616" s="253"/>
      <c r="P4616" s="253"/>
      <c r="Q4616" s="253"/>
      <c r="R4616" s="253"/>
      <c r="S4616" s="253"/>
      <c r="T4616" s="25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T4616" s="255" t="s">
        <v>192</v>
      </c>
      <c r="AU4616" s="255" t="s">
        <v>80</v>
      </c>
      <c r="AV4616" s="14" t="s">
        <v>80</v>
      </c>
      <c r="AW4616" s="14" t="s">
        <v>194</v>
      </c>
      <c r="AX4616" s="14" t="s">
        <v>71</v>
      </c>
      <c r="AY4616" s="255" t="s">
        <v>181</v>
      </c>
    </row>
    <row r="4617" s="14" customFormat="1">
      <c r="A4617" s="14"/>
      <c r="B4617" s="245"/>
      <c r="C4617" s="246"/>
      <c r="D4617" s="236" t="s">
        <v>192</v>
      </c>
      <c r="E4617" s="247" t="s">
        <v>19</v>
      </c>
      <c r="F4617" s="248" t="s">
        <v>6931</v>
      </c>
      <c r="G4617" s="246"/>
      <c r="H4617" s="249">
        <v>250.85600000000002</v>
      </c>
      <c r="I4617" s="250"/>
      <c r="J4617" s="246"/>
      <c r="K4617" s="246"/>
      <c r="L4617" s="251"/>
      <c r="M4617" s="252"/>
      <c r="N4617" s="253"/>
      <c r="O4617" s="253"/>
      <c r="P4617" s="253"/>
      <c r="Q4617" s="253"/>
      <c r="R4617" s="253"/>
      <c r="S4617" s="253"/>
      <c r="T4617" s="25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5" t="s">
        <v>192</v>
      </c>
      <c r="AU4617" s="255" t="s">
        <v>80</v>
      </c>
      <c r="AV4617" s="14" t="s">
        <v>80</v>
      </c>
      <c r="AW4617" s="14" t="s">
        <v>194</v>
      </c>
      <c r="AX4617" s="14" t="s">
        <v>71</v>
      </c>
      <c r="AY4617" s="255" t="s">
        <v>181</v>
      </c>
    </row>
    <row r="4618" s="15" customFormat="1">
      <c r="A4618" s="15"/>
      <c r="B4618" s="256"/>
      <c r="C4618" s="257"/>
      <c r="D4618" s="236" t="s">
        <v>192</v>
      </c>
      <c r="E4618" s="258" t="s">
        <v>19</v>
      </c>
      <c r="F4618" s="259" t="s">
        <v>214</v>
      </c>
      <c r="G4618" s="257"/>
      <c r="H4618" s="260">
        <v>355.85500000000002</v>
      </c>
      <c r="I4618" s="261"/>
      <c r="J4618" s="257"/>
      <c r="K4618" s="257"/>
      <c r="L4618" s="262"/>
      <c r="M4618" s="263"/>
      <c r="N4618" s="264"/>
      <c r="O4618" s="264"/>
      <c r="P4618" s="264"/>
      <c r="Q4618" s="264"/>
      <c r="R4618" s="264"/>
      <c r="S4618" s="264"/>
      <c r="T4618" s="26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66" t="s">
        <v>192</v>
      </c>
      <c r="AU4618" s="266" t="s">
        <v>80</v>
      </c>
      <c r="AV4618" s="15" t="s">
        <v>97</v>
      </c>
      <c r="AW4618" s="15" t="s">
        <v>194</v>
      </c>
      <c r="AX4618" s="15" t="s">
        <v>71</v>
      </c>
      <c r="AY4618" s="266" t="s">
        <v>181</v>
      </c>
    </row>
    <row r="4619" s="13" customFormat="1">
      <c r="A4619" s="13"/>
      <c r="B4619" s="234"/>
      <c r="C4619" s="235"/>
      <c r="D4619" s="236" t="s">
        <v>192</v>
      </c>
      <c r="E4619" s="237" t="s">
        <v>19</v>
      </c>
      <c r="F4619" s="238" t="s">
        <v>469</v>
      </c>
      <c r="G4619" s="235"/>
      <c r="H4619" s="237" t="s">
        <v>19</v>
      </c>
      <c r="I4619" s="239"/>
      <c r="J4619" s="235"/>
      <c r="K4619" s="235"/>
      <c r="L4619" s="240"/>
      <c r="M4619" s="241"/>
      <c r="N4619" s="242"/>
      <c r="O4619" s="242"/>
      <c r="P4619" s="242"/>
      <c r="Q4619" s="242"/>
      <c r="R4619" s="242"/>
      <c r="S4619" s="242"/>
      <c r="T4619" s="24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T4619" s="244" t="s">
        <v>192</v>
      </c>
      <c r="AU4619" s="244" t="s">
        <v>80</v>
      </c>
      <c r="AV4619" s="13" t="s">
        <v>78</v>
      </c>
      <c r="AW4619" s="13" t="s">
        <v>194</v>
      </c>
      <c r="AX4619" s="13" t="s">
        <v>71</v>
      </c>
      <c r="AY4619" s="244" t="s">
        <v>181</v>
      </c>
    </row>
    <row r="4620" s="14" customFormat="1">
      <c r="A4620" s="14"/>
      <c r="B4620" s="245"/>
      <c r="C4620" s="246"/>
      <c r="D4620" s="236" t="s">
        <v>192</v>
      </c>
      <c r="E4620" s="247" t="s">
        <v>19</v>
      </c>
      <c r="F4620" s="248" t="s">
        <v>6932</v>
      </c>
      <c r="G4620" s="246"/>
      <c r="H4620" s="249">
        <v>1714.0340000000001</v>
      </c>
      <c r="I4620" s="250"/>
      <c r="J4620" s="246"/>
      <c r="K4620" s="246"/>
      <c r="L4620" s="251"/>
      <c r="M4620" s="252"/>
      <c r="N4620" s="253"/>
      <c r="O4620" s="253"/>
      <c r="P4620" s="253"/>
      <c r="Q4620" s="253"/>
      <c r="R4620" s="253"/>
      <c r="S4620" s="253"/>
      <c r="T4620" s="25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T4620" s="255" t="s">
        <v>192</v>
      </c>
      <c r="AU4620" s="255" t="s">
        <v>80</v>
      </c>
      <c r="AV4620" s="14" t="s">
        <v>80</v>
      </c>
      <c r="AW4620" s="14" t="s">
        <v>194</v>
      </c>
      <c r="AX4620" s="14" t="s">
        <v>71</v>
      </c>
      <c r="AY4620" s="255" t="s">
        <v>181</v>
      </c>
    </row>
    <row r="4621" s="14" customFormat="1">
      <c r="A4621" s="14"/>
      <c r="B4621" s="245"/>
      <c r="C4621" s="246"/>
      <c r="D4621" s="236" t="s">
        <v>192</v>
      </c>
      <c r="E4621" s="247" t="s">
        <v>19</v>
      </c>
      <c r="F4621" s="248" t="s">
        <v>6933</v>
      </c>
      <c r="G4621" s="246"/>
      <c r="H4621" s="249">
        <v>1905.06</v>
      </c>
      <c r="I4621" s="250"/>
      <c r="J4621" s="246"/>
      <c r="K4621" s="246"/>
      <c r="L4621" s="251"/>
      <c r="M4621" s="252"/>
      <c r="N4621" s="253"/>
      <c r="O4621" s="253"/>
      <c r="P4621" s="253"/>
      <c r="Q4621" s="253"/>
      <c r="R4621" s="253"/>
      <c r="S4621" s="253"/>
      <c r="T4621" s="25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T4621" s="255" t="s">
        <v>192</v>
      </c>
      <c r="AU4621" s="255" t="s">
        <v>80</v>
      </c>
      <c r="AV4621" s="14" t="s">
        <v>80</v>
      </c>
      <c r="AW4621" s="14" t="s">
        <v>194</v>
      </c>
      <c r="AX4621" s="14" t="s">
        <v>71</v>
      </c>
      <c r="AY4621" s="255" t="s">
        <v>181</v>
      </c>
    </row>
    <row r="4622" s="14" customFormat="1">
      <c r="A4622" s="14"/>
      <c r="B4622" s="245"/>
      <c r="C4622" s="246"/>
      <c r="D4622" s="236" t="s">
        <v>192</v>
      </c>
      <c r="E4622" s="247" t="s">
        <v>19</v>
      </c>
      <c r="F4622" s="248" t="s">
        <v>6934</v>
      </c>
      <c r="G4622" s="246"/>
      <c r="H4622" s="249">
        <v>1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192</v>
      </c>
      <c r="AU4622" s="255" t="s">
        <v>80</v>
      </c>
      <c r="AV4622" s="14" t="s">
        <v>80</v>
      </c>
      <c r="AW4622" s="14" t="s">
        <v>194</v>
      </c>
      <c r="AX4622" s="14" t="s">
        <v>71</v>
      </c>
      <c r="AY4622" s="255" t="s">
        <v>181</v>
      </c>
    </row>
    <row r="4623" s="14" customFormat="1">
      <c r="A4623" s="14"/>
      <c r="B4623" s="245"/>
      <c r="C4623" s="246"/>
      <c r="D4623" s="236" t="s">
        <v>192</v>
      </c>
      <c r="E4623" s="247" t="s">
        <v>19</v>
      </c>
      <c r="F4623" s="248" t="s">
        <v>6935</v>
      </c>
      <c r="G4623" s="246"/>
      <c r="H4623" s="249">
        <v>338.59100000000001</v>
      </c>
      <c r="I4623" s="250"/>
      <c r="J4623" s="246"/>
      <c r="K4623" s="246"/>
      <c r="L4623" s="251"/>
      <c r="M4623" s="252"/>
      <c r="N4623" s="253"/>
      <c r="O4623" s="253"/>
      <c r="P4623" s="253"/>
      <c r="Q4623" s="253"/>
      <c r="R4623" s="253"/>
      <c r="S4623" s="253"/>
      <c r="T4623" s="25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5" t="s">
        <v>192</v>
      </c>
      <c r="AU4623" s="255" t="s">
        <v>80</v>
      </c>
      <c r="AV4623" s="14" t="s">
        <v>80</v>
      </c>
      <c r="AW4623" s="14" t="s">
        <v>194</v>
      </c>
      <c r="AX4623" s="14" t="s">
        <v>71</v>
      </c>
      <c r="AY4623" s="255" t="s">
        <v>181</v>
      </c>
    </row>
    <row r="4624" s="14" customFormat="1">
      <c r="A4624" s="14"/>
      <c r="B4624" s="245"/>
      <c r="C4624" s="246"/>
      <c r="D4624" s="236" t="s">
        <v>192</v>
      </c>
      <c r="E4624" s="247" t="s">
        <v>19</v>
      </c>
      <c r="F4624" s="248" t="s">
        <v>6936</v>
      </c>
      <c r="G4624" s="246"/>
      <c r="H4624" s="249">
        <v>-492.93000000000001</v>
      </c>
      <c r="I4624" s="250"/>
      <c r="J4624" s="246"/>
      <c r="K4624" s="246"/>
      <c r="L4624" s="251"/>
      <c r="M4624" s="252"/>
      <c r="N4624" s="253"/>
      <c r="O4624" s="253"/>
      <c r="P4624" s="253"/>
      <c r="Q4624" s="253"/>
      <c r="R4624" s="253"/>
      <c r="S4624" s="253"/>
      <c r="T4624" s="25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T4624" s="255" t="s">
        <v>192</v>
      </c>
      <c r="AU4624" s="255" t="s">
        <v>80</v>
      </c>
      <c r="AV4624" s="14" t="s">
        <v>80</v>
      </c>
      <c r="AW4624" s="14" t="s">
        <v>194</v>
      </c>
      <c r="AX4624" s="14" t="s">
        <v>71</v>
      </c>
      <c r="AY4624" s="255" t="s">
        <v>181</v>
      </c>
    </row>
    <row r="4625" s="14" customFormat="1">
      <c r="A4625" s="14"/>
      <c r="B4625" s="245"/>
      <c r="C4625" s="246"/>
      <c r="D4625" s="236" t="s">
        <v>192</v>
      </c>
      <c r="E4625" s="247" t="s">
        <v>19</v>
      </c>
      <c r="F4625" s="248" t="s">
        <v>6875</v>
      </c>
      <c r="G4625" s="246"/>
      <c r="H4625" s="249">
        <v>-45.073</v>
      </c>
      <c r="I4625" s="250"/>
      <c r="J4625" s="246"/>
      <c r="K4625" s="246"/>
      <c r="L4625" s="251"/>
      <c r="M4625" s="252"/>
      <c r="N4625" s="253"/>
      <c r="O4625" s="253"/>
      <c r="P4625" s="253"/>
      <c r="Q4625" s="253"/>
      <c r="R4625" s="253"/>
      <c r="S4625" s="253"/>
      <c r="T4625" s="25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55" t="s">
        <v>192</v>
      </c>
      <c r="AU4625" s="255" t="s">
        <v>80</v>
      </c>
      <c r="AV4625" s="14" t="s">
        <v>80</v>
      </c>
      <c r="AW4625" s="14" t="s">
        <v>194</v>
      </c>
      <c r="AX4625" s="14" t="s">
        <v>71</v>
      </c>
      <c r="AY4625" s="255" t="s">
        <v>181</v>
      </c>
    </row>
    <row r="4626" s="14" customFormat="1">
      <c r="A4626" s="14"/>
      <c r="B4626" s="245"/>
      <c r="C4626" s="246"/>
      <c r="D4626" s="236" t="s">
        <v>192</v>
      </c>
      <c r="E4626" s="247" t="s">
        <v>19</v>
      </c>
      <c r="F4626" s="248" t="s">
        <v>6876</v>
      </c>
      <c r="G4626" s="246"/>
      <c r="H4626" s="249">
        <v>-151.39699999999999</v>
      </c>
      <c r="I4626" s="250"/>
      <c r="J4626" s="246"/>
      <c r="K4626" s="246"/>
      <c r="L4626" s="251"/>
      <c r="M4626" s="252"/>
      <c r="N4626" s="253"/>
      <c r="O4626" s="253"/>
      <c r="P4626" s="253"/>
      <c r="Q4626" s="253"/>
      <c r="R4626" s="253"/>
      <c r="S4626" s="253"/>
      <c r="T4626" s="25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T4626" s="255" t="s">
        <v>192</v>
      </c>
      <c r="AU4626" s="255" t="s">
        <v>80</v>
      </c>
      <c r="AV4626" s="14" t="s">
        <v>80</v>
      </c>
      <c r="AW4626" s="14" t="s">
        <v>194</v>
      </c>
      <c r="AX4626" s="14" t="s">
        <v>71</v>
      </c>
      <c r="AY4626" s="255" t="s">
        <v>181</v>
      </c>
    </row>
    <row r="4627" s="15" customFormat="1">
      <c r="A4627" s="15"/>
      <c r="B4627" s="256"/>
      <c r="C4627" s="257"/>
      <c r="D4627" s="236" t="s">
        <v>192</v>
      </c>
      <c r="E4627" s="258" t="s">
        <v>19</v>
      </c>
      <c r="F4627" s="259" t="s">
        <v>214</v>
      </c>
      <c r="G4627" s="257"/>
      <c r="H4627" s="260">
        <v>3269.2850000000003</v>
      </c>
      <c r="I4627" s="261"/>
      <c r="J4627" s="257"/>
      <c r="K4627" s="257"/>
      <c r="L4627" s="262"/>
      <c r="M4627" s="263"/>
      <c r="N4627" s="264"/>
      <c r="O4627" s="264"/>
      <c r="P4627" s="264"/>
      <c r="Q4627" s="264"/>
      <c r="R4627" s="264"/>
      <c r="S4627" s="264"/>
      <c r="T4627" s="26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T4627" s="266" t="s">
        <v>192</v>
      </c>
      <c r="AU4627" s="266" t="s">
        <v>80</v>
      </c>
      <c r="AV4627" s="15" t="s">
        <v>97</v>
      </c>
      <c r="AW4627" s="15" t="s">
        <v>194</v>
      </c>
      <c r="AX4627" s="15" t="s">
        <v>71</v>
      </c>
      <c r="AY4627" s="266" t="s">
        <v>181</v>
      </c>
    </row>
    <row r="4628" s="14" customFormat="1">
      <c r="A4628" s="14"/>
      <c r="B4628" s="245"/>
      <c r="C4628" s="246"/>
      <c r="D4628" s="236" t="s">
        <v>192</v>
      </c>
      <c r="E4628" s="247" t="s">
        <v>19</v>
      </c>
      <c r="F4628" s="248" t="s">
        <v>6937</v>
      </c>
      <c r="G4628" s="246"/>
      <c r="H4628" s="249">
        <v>116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192</v>
      </c>
      <c r="AU4628" s="255" t="s">
        <v>80</v>
      </c>
      <c r="AV4628" s="14" t="s">
        <v>80</v>
      </c>
      <c r="AW4628" s="14" t="s">
        <v>194</v>
      </c>
      <c r="AX4628" s="14" t="s">
        <v>71</v>
      </c>
      <c r="AY4628" s="255" t="s">
        <v>181</v>
      </c>
    </row>
    <row r="4629" s="15" customFormat="1">
      <c r="A4629" s="15"/>
      <c r="B4629" s="256"/>
      <c r="C4629" s="257"/>
      <c r="D4629" s="236" t="s">
        <v>192</v>
      </c>
      <c r="E4629" s="258" t="s">
        <v>19</v>
      </c>
      <c r="F4629" s="259" t="s">
        <v>214</v>
      </c>
      <c r="G4629" s="257"/>
      <c r="H4629" s="260">
        <v>116</v>
      </c>
      <c r="I4629" s="261"/>
      <c r="J4629" s="257"/>
      <c r="K4629" s="257"/>
      <c r="L4629" s="262"/>
      <c r="M4629" s="263"/>
      <c r="N4629" s="264"/>
      <c r="O4629" s="264"/>
      <c r="P4629" s="264"/>
      <c r="Q4629" s="264"/>
      <c r="R4629" s="264"/>
      <c r="S4629" s="264"/>
      <c r="T4629" s="26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T4629" s="266" t="s">
        <v>192</v>
      </c>
      <c r="AU4629" s="266" t="s">
        <v>80</v>
      </c>
      <c r="AV4629" s="15" t="s">
        <v>97</v>
      </c>
      <c r="AW4629" s="15" t="s">
        <v>194</v>
      </c>
      <c r="AX4629" s="15" t="s">
        <v>71</v>
      </c>
      <c r="AY4629" s="266" t="s">
        <v>181</v>
      </c>
    </row>
    <row r="4630" s="16" customFormat="1">
      <c r="A4630" s="16"/>
      <c r="B4630" s="267"/>
      <c r="C4630" s="268"/>
      <c r="D4630" s="236" t="s">
        <v>192</v>
      </c>
      <c r="E4630" s="269" t="s">
        <v>19</v>
      </c>
      <c r="F4630" s="270" t="s">
        <v>220</v>
      </c>
      <c r="G4630" s="268"/>
      <c r="H4630" s="271">
        <v>3741.1400000000003</v>
      </c>
      <c r="I4630" s="272"/>
      <c r="J4630" s="268"/>
      <c r="K4630" s="268"/>
      <c r="L4630" s="273"/>
      <c r="M4630" s="274"/>
      <c r="N4630" s="275"/>
      <c r="O4630" s="275"/>
      <c r="P4630" s="275"/>
      <c r="Q4630" s="275"/>
      <c r="R4630" s="275"/>
      <c r="S4630" s="275"/>
      <c r="T4630" s="27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T4630" s="277" t="s">
        <v>192</v>
      </c>
      <c r="AU4630" s="277" t="s">
        <v>80</v>
      </c>
      <c r="AV4630" s="16" t="s">
        <v>188</v>
      </c>
      <c r="AW4630" s="16" t="s">
        <v>194</v>
      </c>
      <c r="AX4630" s="16" t="s">
        <v>78</v>
      </c>
      <c r="AY4630" s="277" t="s">
        <v>181</v>
      </c>
    </row>
    <row r="4631" s="2" customFormat="1" ht="24.15" customHeight="1">
      <c r="A4631" s="41"/>
      <c r="B4631" s="42"/>
      <c r="C4631" s="216" t="s">
        <v>6938</v>
      </c>
      <c r="D4631" s="216" t="s">
        <v>183</v>
      </c>
      <c r="E4631" s="217" t="s">
        <v>6939</v>
      </c>
      <c r="F4631" s="218" t="s">
        <v>6940</v>
      </c>
      <c r="G4631" s="219" t="s">
        <v>283</v>
      </c>
      <c r="H4631" s="220">
        <v>1504.9259999999999</v>
      </c>
      <c r="I4631" s="221"/>
      <c r="J4631" s="222">
        <f>ROUND(I4631*H4631,2)</f>
        <v>0</v>
      </c>
      <c r="K4631" s="218" t="s">
        <v>187</v>
      </c>
      <c r="L4631" s="47"/>
      <c r="M4631" s="223" t="s">
        <v>19</v>
      </c>
      <c r="N4631" s="224" t="s">
        <v>42</v>
      </c>
      <c r="O4631" s="87"/>
      <c r="P4631" s="225">
        <f>O4631*H4631</f>
        <v>0</v>
      </c>
      <c r="Q4631" s="225">
        <v>0.00022000000000000001</v>
      </c>
      <c r="R4631" s="225">
        <f>Q4631*H4631</f>
        <v>0.33108371999999997</v>
      </c>
      <c r="S4631" s="225">
        <v>0</v>
      </c>
      <c r="T4631" s="226">
        <f>S4631*H4631</f>
        <v>0</v>
      </c>
      <c r="U4631" s="41"/>
      <c r="V4631" s="41"/>
      <c r="W4631" s="41"/>
      <c r="X4631" s="41"/>
      <c r="Y4631" s="41"/>
      <c r="Z4631" s="41"/>
      <c r="AA4631" s="41"/>
      <c r="AB4631" s="41"/>
      <c r="AC4631" s="41"/>
      <c r="AD4631" s="41"/>
      <c r="AE4631" s="41"/>
      <c r="AR4631" s="227" t="s">
        <v>308</v>
      </c>
      <c r="AT4631" s="227" t="s">
        <v>183</v>
      </c>
      <c r="AU4631" s="227" t="s">
        <v>80</v>
      </c>
      <c r="AY4631" s="20" t="s">
        <v>181</v>
      </c>
      <c r="BE4631" s="228">
        <f>IF(N4631="základní",J4631,0)</f>
        <v>0</v>
      </c>
      <c r="BF4631" s="228">
        <f>IF(N4631="snížená",J4631,0)</f>
        <v>0</v>
      </c>
      <c r="BG4631" s="228">
        <f>IF(N4631="zákl. přenesená",J4631,0)</f>
        <v>0</v>
      </c>
      <c r="BH4631" s="228">
        <f>IF(N4631="sníž. přenesená",J4631,0)</f>
        <v>0</v>
      </c>
      <c r="BI4631" s="228">
        <f>IF(N4631="nulová",J4631,0)</f>
        <v>0</v>
      </c>
      <c r="BJ4631" s="20" t="s">
        <v>78</v>
      </c>
      <c r="BK4631" s="228">
        <f>ROUND(I4631*H4631,2)</f>
        <v>0</v>
      </c>
      <c r="BL4631" s="20" t="s">
        <v>308</v>
      </c>
      <c r="BM4631" s="227" t="s">
        <v>6941</v>
      </c>
    </row>
    <row r="4632" s="2" customFormat="1">
      <c r="A4632" s="41"/>
      <c r="B4632" s="42"/>
      <c r="C4632" s="43"/>
      <c r="D4632" s="229" t="s">
        <v>190</v>
      </c>
      <c r="E4632" s="43"/>
      <c r="F4632" s="230" t="s">
        <v>6942</v>
      </c>
      <c r="G4632" s="43"/>
      <c r="H4632" s="43"/>
      <c r="I4632" s="231"/>
      <c r="J4632" s="43"/>
      <c r="K4632" s="43"/>
      <c r="L4632" s="47"/>
      <c r="M4632" s="232"/>
      <c r="N4632" s="233"/>
      <c r="O4632" s="87"/>
      <c r="P4632" s="87"/>
      <c r="Q4632" s="87"/>
      <c r="R4632" s="87"/>
      <c r="S4632" s="87"/>
      <c r="T4632" s="88"/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T4632" s="20" t="s">
        <v>190</v>
      </c>
      <c r="AU4632" s="20" t="s">
        <v>80</v>
      </c>
    </row>
    <row r="4633" s="14" customFormat="1">
      <c r="A4633" s="14"/>
      <c r="B4633" s="245"/>
      <c r="C4633" s="246"/>
      <c r="D4633" s="236" t="s">
        <v>192</v>
      </c>
      <c r="E4633" s="247" t="s">
        <v>19</v>
      </c>
      <c r="F4633" s="248" t="s">
        <v>6943</v>
      </c>
      <c r="G4633" s="246"/>
      <c r="H4633" s="249">
        <v>836.36699999999996</v>
      </c>
      <c r="I4633" s="250"/>
      <c r="J4633" s="246"/>
      <c r="K4633" s="246"/>
      <c r="L4633" s="251"/>
      <c r="M4633" s="252"/>
      <c r="N4633" s="253"/>
      <c r="O4633" s="253"/>
      <c r="P4633" s="253"/>
      <c r="Q4633" s="253"/>
      <c r="R4633" s="253"/>
      <c r="S4633" s="253"/>
      <c r="T4633" s="25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5" t="s">
        <v>192</v>
      </c>
      <c r="AU4633" s="255" t="s">
        <v>80</v>
      </c>
      <c r="AV4633" s="14" t="s">
        <v>80</v>
      </c>
      <c r="AW4633" s="14" t="s">
        <v>194</v>
      </c>
      <c r="AX4633" s="14" t="s">
        <v>71</v>
      </c>
      <c r="AY4633" s="255" t="s">
        <v>181</v>
      </c>
    </row>
    <row r="4634" s="14" customFormat="1">
      <c r="A4634" s="14"/>
      <c r="B4634" s="245"/>
      <c r="C4634" s="246"/>
      <c r="D4634" s="236" t="s">
        <v>192</v>
      </c>
      <c r="E4634" s="247" t="s">
        <v>19</v>
      </c>
      <c r="F4634" s="248" t="s">
        <v>6944</v>
      </c>
      <c r="G4634" s="246"/>
      <c r="H4634" s="249">
        <v>668.55899999999997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192</v>
      </c>
      <c r="AU4634" s="255" t="s">
        <v>80</v>
      </c>
      <c r="AV4634" s="14" t="s">
        <v>80</v>
      </c>
      <c r="AW4634" s="14" t="s">
        <v>194</v>
      </c>
      <c r="AX4634" s="14" t="s">
        <v>71</v>
      </c>
      <c r="AY4634" s="255" t="s">
        <v>181</v>
      </c>
    </row>
    <row r="4635" s="2" customFormat="1" ht="24.15" customHeight="1">
      <c r="A4635" s="41"/>
      <c r="B4635" s="42"/>
      <c r="C4635" s="216" t="s">
        <v>6945</v>
      </c>
      <c r="D4635" s="216" t="s">
        <v>183</v>
      </c>
      <c r="E4635" s="217" t="s">
        <v>6946</v>
      </c>
      <c r="F4635" s="218" t="s">
        <v>6947</v>
      </c>
      <c r="G4635" s="219" t="s">
        <v>283</v>
      </c>
      <c r="H4635" s="220">
        <v>481.255</v>
      </c>
      <c r="I4635" s="221"/>
      <c r="J4635" s="222">
        <f>ROUND(I4635*H4635,2)</f>
        <v>0</v>
      </c>
      <c r="K4635" s="218" t="s">
        <v>187</v>
      </c>
      <c r="L4635" s="47"/>
      <c r="M4635" s="223" t="s">
        <v>19</v>
      </c>
      <c r="N4635" s="224" t="s">
        <v>42</v>
      </c>
      <c r="O4635" s="87"/>
      <c r="P4635" s="225">
        <f>O4635*H4635</f>
        <v>0</v>
      </c>
      <c r="Q4635" s="225">
        <v>0.00022000000000000001</v>
      </c>
      <c r="R4635" s="225">
        <f>Q4635*H4635</f>
        <v>0.1058761</v>
      </c>
      <c r="S4635" s="225">
        <v>0</v>
      </c>
      <c r="T4635" s="226">
        <f>S4635*H4635</f>
        <v>0</v>
      </c>
      <c r="U4635" s="41"/>
      <c r="V4635" s="41"/>
      <c r="W4635" s="41"/>
      <c r="X4635" s="41"/>
      <c r="Y4635" s="41"/>
      <c r="Z4635" s="41"/>
      <c r="AA4635" s="41"/>
      <c r="AB4635" s="41"/>
      <c r="AC4635" s="41"/>
      <c r="AD4635" s="41"/>
      <c r="AE4635" s="41"/>
      <c r="AR4635" s="227" t="s">
        <v>308</v>
      </c>
      <c r="AT4635" s="227" t="s">
        <v>183</v>
      </c>
      <c r="AU4635" s="227" t="s">
        <v>80</v>
      </c>
      <c r="AY4635" s="20" t="s">
        <v>181</v>
      </c>
      <c r="BE4635" s="228">
        <f>IF(N4635="základní",J4635,0)</f>
        <v>0</v>
      </c>
      <c r="BF4635" s="228">
        <f>IF(N4635="snížená",J4635,0)</f>
        <v>0</v>
      </c>
      <c r="BG4635" s="228">
        <f>IF(N4635="zákl. přenesená",J4635,0)</f>
        <v>0</v>
      </c>
      <c r="BH4635" s="228">
        <f>IF(N4635="sníž. přenesená",J4635,0)</f>
        <v>0</v>
      </c>
      <c r="BI4635" s="228">
        <f>IF(N4635="nulová",J4635,0)</f>
        <v>0</v>
      </c>
      <c r="BJ4635" s="20" t="s">
        <v>78</v>
      </c>
      <c r="BK4635" s="228">
        <f>ROUND(I4635*H4635,2)</f>
        <v>0</v>
      </c>
      <c r="BL4635" s="20" t="s">
        <v>308</v>
      </c>
      <c r="BM4635" s="227" t="s">
        <v>6948</v>
      </c>
    </row>
    <row r="4636" s="2" customFormat="1">
      <c r="A4636" s="41"/>
      <c r="B4636" s="42"/>
      <c r="C4636" s="43"/>
      <c r="D4636" s="229" t="s">
        <v>190</v>
      </c>
      <c r="E4636" s="43"/>
      <c r="F4636" s="230" t="s">
        <v>6949</v>
      </c>
      <c r="G4636" s="43"/>
      <c r="H4636" s="43"/>
      <c r="I4636" s="231"/>
      <c r="J4636" s="43"/>
      <c r="K4636" s="43"/>
      <c r="L4636" s="47"/>
      <c r="M4636" s="232"/>
      <c r="N4636" s="233"/>
      <c r="O4636" s="87"/>
      <c r="P4636" s="87"/>
      <c r="Q4636" s="87"/>
      <c r="R4636" s="87"/>
      <c r="S4636" s="87"/>
      <c r="T4636" s="88"/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T4636" s="20" t="s">
        <v>190</v>
      </c>
      <c r="AU4636" s="20" t="s">
        <v>80</v>
      </c>
    </row>
    <row r="4637" s="13" customFormat="1">
      <c r="A4637" s="13"/>
      <c r="B4637" s="234"/>
      <c r="C4637" s="235"/>
      <c r="D4637" s="236" t="s">
        <v>192</v>
      </c>
      <c r="E4637" s="237" t="s">
        <v>19</v>
      </c>
      <c r="F4637" s="238" t="s">
        <v>204</v>
      </c>
      <c r="G4637" s="235"/>
      <c r="H4637" s="237" t="s">
        <v>19</v>
      </c>
      <c r="I4637" s="239"/>
      <c r="J4637" s="235"/>
      <c r="K4637" s="235"/>
      <c r="L4637" s="240"/>
      <c r="M4637" s="241"/>
      <c r="N4637" s="242"/>
      <c r="O4637" s="242"/>
      <c r="P4637" s="242"/>
      <c r="Q4637" s="242"/>
      <c r="R4637" s="242"/>
      <c r="S4637" s="242"/>
      <c r="T4637" s="24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4" t="s">
        <v>192</v>
      </c>
      <c r="AU4637" s="244" t="s">
        <v>80</v>
      </c>
      <c r="AV4637" s="13" t="s">
        <v>78</v>
      </c>
      <c r="AW4637" s="13" t="s">
        <v>194</v>
      </c>
      <c r="AX4637" s="13" t="s">
        <v>71</v>
      </c>
      <c r="AY4637" s="244" t="s">
        <v>181</v>
      </c>
    </row>
    <row r="4638" s="13" customFormat="1">
      <c r="A4638" s="13"/>
      <c r="B4638" s="234"/>
      <c r="C4638" s="235"/>
      <c r="D4638" s="236" t="s">
        <v>192</v>
      </c>
      <c r="E4638" s="237" t="s">
        <v>19</v>
      </c>
      <c r="F4638" s="238" t="s">
        <v>464</v>
      </c>
      <c r="G4638" s="235"/>
      <c r="H4638" s="237" t="s">
        <v>19</v>
      </c>
      <c r="I4638" s="239"/>
      <c r="J4638" s="235"/>
      <c r="K4638" s="235"/>
      <c r="L4638" s="240"/>
      <c r="M4638" s="241"/>
      <c r="N4638" s="242"/>
      <c r="O4638" s="242"/>
      <c r="P4638" s="242"/>
      <c r="Q4638" s="242"/>
      <c r="R4638" s="242"/>
      <c r="S4638" s="242"/>
      <c r="T4638" s="24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T4638" s="244" t="s">
        <v>192</v>
      </c>
      <c r="AU4638" s="244" t="s">
        <v>80</v>
      </c>
      <c r="AV4638" s="13" t="s">
        <v>78</v>
      </c>
      <c r="AW4638" s="13" t="s">
        <v>194</v>
      </c>
      <c r="AX4638" s="13" t="s">
        <v>71</v>
      </c>
      <c r="AY4638" s="244" t="s">
        <v>181</v>
      </c>
    </row>
    <row r="4639" s="14" customFormat="1">
      <c r="A4639" s="14"/>
      <c r="B4639" s="245"/>
      <c r="C4639" s="246"/>
      <c r="D4639" s="236" t="s">
        <v>192</v>
      </c>
      <c r="E4639" s="247" t="s">
        <v>19</v>
      </c>
      <c r="F4639" s="248" t="s">
        <v>6950</v>
      </c>
      <c r="G4639" s="246"/>
      <c r="H4639" s="249">
        <v>140.16399999999999</v>
      </c>
      <c r="I4639" s="250"/>
      <c r="J4639" s="246"/>
      <c r="K4639" s="246"/>
      <c r="L4639" s="251"/>
      <c r="M4639" s="252"/>
      <c r="N4639" s="253"/>
      <c r="O4639" s="253"/>
      <c r="P4639" s="253"/>
      <c r="Q4639" s="253"/>
      <c r="R4639" s="253"/>
      <c r="S4639" s="253"/>
      <c r="T4639" s="25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5" t="s">
        <v>192</v>
      </c>
      <c r="AU4639" s="255" t="s">
        <v>80</v>
      </c>
      <c r="AV4639" s="14" t="s">
        <v>80</v>
      </c>
      <c r="AW4639" s="14" t="s">
        <v>194</v>
      </c>
      <c r="AX4639" s="14" t="s">
        <v>71</v>
      </c>
      <c r="AY4639" s="255" t="s">
        <v>181</v>
      </c>
    </row>
    <row r="4640" s="13" customFormat="1">
      <c r="A4640" s="13"/>
      <c r="B4640" s="234"/>
      <c r="C4640" s="235"/>
      <c r="D4640" s="236" t="s">
        <v>192</v>
      </c>
      <c r="E4640" s="237" t="s">
        <v>19</v>
      </c>
      <c r="F4640" s="238" t="s">
        <v>469</v>
      </c>
      <c r="G4640" s="235"/>
      <c r="H4640" s="237" t="s">
        <v>19</v>
      </c>
      <c r="I4640" s="239"/>
      <c r="J4640" s="235"/>
      <c r="K4640" s="235"/>
      <c r="L4640" s="240"/>
      <c r="M4640" s="241"/>
      <c r="N4640" s="242"/>
      <c r="O4640" s="242"/>
      <c r="P4640" s="242"/>
      <c r="Q4640" s="242"/>
      <c r="R4640" s="242"/>
      <c r="S4640" s="242"/>
      <c r="T4640" s="24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T4640" s="244" t="s">
        <v>192</v>
      </c>
      <c r="AU4640" s="244" t="s">
        <v>80</v>
      </c>
      <c r="AV4640" s="13" t="s">
        <v>78</v>
      </c>
      <c r="AW4640" s="13" t="s">
        <v>194</v>
      </c>
      <c r="AX4640" s="13" t="s">
        <v>71</v>
      </c>
      <c r="AY4640" s="244" t="s">
        <v>181</v>
      </c>
    </row>
    <row r="4641" s="14" customFormat="1">
      <c r="A4641" s="14"/>
      <c r="B4641" s="245"/>
      <c r="C4641" s="246"/>
      <c r="D4641" s="236" t="s">
        <v>192</v>
      </c>
      <c r="E4641" s="247" t="s">
        <v>19</v>
      </c>
      <c r="F4641" s="248" t="s">
        <v>6951</v>
      </c>
      <c r="G4641" s="246"/>
      <c r="H4641" s="249">
        <v>45.073</v>
      </c>
      <c r="I4641" s="250"/>
      <c r="J4641" s="246"/>
      <c r="K4641" s="246"/>
      <c r="L4641" s="251"/>
      <c r="M4641" s="252"/>
      <c r="N4641" s="253"/>
      <c r="O4641" s="253"/>
      <c r="P4641" s="253"/>
      <c r="Q4641" s="253"/>
      <c r="R4641" s="253"/>
      <c r="S4641" s="253"/>
      <c r="T4641" s="25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5" t="s">
        <v>192</v>
      </c>
      <c r="AU4641" s="255" t="s">
        <v>80</v>
      </c>
      <c r="AV4641" s="14" t="s">
        <v>80</v>
      </c>
      <c r="AW4641" s="14" t="s">
        <v>194</v>
      </c>
      <c r="AX4641" s="14" t="s">
        <v>71</v>
      </c>
      <c r="AY4641" s="255" t="s">
        <v>181</v>
      </c>
    </row>
    <row r="4642" s="14" customFormat="1">
      <c r="A4642" s="14"/>
      <c r="B4642" s="245"/>
      <c r="C4642" s="246"/>
      <c r="D4642" s="236" t="s">
        <v>192</v>
      </c>
      <c r="E4642" s="247" t="s">
        <v>19</v>
      </c>
      <c r="F4642" s="248" t="s">
        <v>6952</v>
      </c>
      <c r="G4642" s="246"/>
      <c r="H4642" s="249">
        <v>151.39699999999999</v>
      </c>
      <c r="I4642" s="250"/>
      <c r="J4642" s="246"/>
      <c r="K4642" s="246"/>
      <c r="L4642" s="251"/>
      <c r="M4642" s="252"/>
      <c r="N4642" s="253"/>
      <c r="O4642" s="253"/>
      <c r="P4642" s="253"/>
      <c r="Q4642" s="253"/>
      <c r="R4642" s="253"/>
      <c r="S4642" s="253"/>
      <c r="T4642" s="25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5" t="s">
        <v>192</v>
      </c>
      <c r="AU4642" s="255" t="s">
        <v>80</v>
      </c>
      <c r="AV4642" s="14" t="s">
        <v>80</v>
      </c>
      <c r="AW4642" s="14" t="s">
        <v>194</v>
      </c>
      <c r="AX4642" s="14" t="s">
        <v>71</v>
      </c>
      <c r="AY4642" s="255" t="s">
        <v>181</v>
      </c>
    </row>
    <row r="4643" s="14" customFormat="1">
      <c r="A4643" s="14"/>
      <c r="B4643" s="245"/>
      <c r="C4643" s="246"/>
      <c r="D4643" s="236" t="s">
        <v>192</v>
      </c>
      <c r="E4643" s="247" t="s">
        <v>19</v>
      </c>
      <c r="F4643" s="248" t="s">
        <v>6953</v>
      </c>
      <c r="G4643" s="246"/>
      <c r="H4643" s="249">
        <v>53.835999999999999</v>
      </c>
      <c r="I4643" s="250"/>
      <c r="J4643" s="246"/>
      <c r="K4643" s="246"/>
      <c r="L4643" s="251"/>
      <c r="M4643" s="252"/>
      <c r="N4643" s="253"/>
      <c r="O4643" s="253"/>
      <c r="P4643" s="253"/>
      <c r="Q4643" s="253"/>
      <c r="R4643" s="253"/>
      <c r="S4643" s="253"/>
      <c r="T4643" s="25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T4643" s="255" t="s">
        <v>192</v>
      </c>
      <c r="AU4643" s="255" t="s">
        <v>80</v>
      </c>
      <c r="AV4643" s="14" t="s">
        <v>80</v>
      </c>
      <c r="AW4643" s="14" t="s">
        <v>194</v>
      </c>
      <c r="AX4643" s="14" t="s">
        <v>71</v>
      </c>
      <c r="AY4643" s="255" t="s">
        <v>181</v>
      </c>
    </row>
    <row r="4644" s="15" customFormat="1">
      <c r="A4644" s="15"/>
      <c r="B4644" s="256"/>
      <c r="C4644" s="257"/>
      <c r="D4644" s="236" t="s">
        <v>192</v>
      </c>
      <c r="E4644" s="258" t="s">
        <v>19</v>
      </c>
      <c r="F4644" s="259" t="s">
        <v>214</v>
      </c>
      <c r="G4644" s="257"/>
      <c r="H4644" s="260">
        <v>390.47000000000003</v>
      </c>
      <c r="I4644" s="261"/>
      <c r="J4644" s="257"/>
      <c r="K4644" s="257"/>
      <c r="L4644" s="262"/>
      <c r="M4644" s="263"/>
      <c r="N4644" s="264"/>
      <c r="O4644" s="264"/>
      <c r="P4644" s="264"/>
      <c r="Q4644" s="264"/>
      <c r="R4644" s="264"/>
      <c r="S4644" s="264"/>
      <c r="T4644" s="26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T4644" s="266" t="s">
        <v>192</v>
      </c>
      <c r="AU4644" s="266" t="s">
        <v>80</v>
      </c>
      <c r="AV4644" s="15" t="s">
        <v>97</v>
      </c>
      <c r="AW4644" s="15" t="s">
        <v>194</v>
      </c>
      <c r="AX4644" s="15" t="s">
        <v>71</v>
      </c>
      <c r="AY4644" s="266" t="s">
        <v>181</v>
      </c>
    </row>
    <row r="4645" s="14" customFormat="1">
      <c r="A4645" s="14"/>
      <c r="B4645" s="245"/>
      <c r="C4645" s="246"/>
      <c r="D4645" s="236" t="s">
        <v>192</v>
      </c>
      <c r="E4645" s="247" t="s">
        <v>19</v>
      </c>
      <c r="F4645" s="248" t="s">
        <v>6954</v>
      </c>
      <c r="G4645" s="246"/>
      <c r="H4645" s="249">
        <v>61.920999999999999</v>
      </c>
      <c r="I4645" s="250"/>
      <c r="J4645" s="246"/>
      <c r="K4645" s="246"/>
      <c r="L4645" s="251"/>
      <c r="M4645" s="252"/>
      <c r="N4645" s="253"/>
      <c r="O4645" s="253"/>
      <c r="P4645" s="253"/>
      <c r="Q4645" s="253"/>
      <c r="R4645" s="253"/>
      <c r="S4645" s="253"/>
      <c r="T4645" s="25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5" t="s">
        <v>192</v>
      </c>
      <c r="AU4645" s="255" t="s">
        <v>80</v>
      </c>
      <c r="AV4645" s="14" t="s">
        <v>80</v>
      </c>
      <c r="AW4645" s="14" t="s">
        <v>194</v>
      </c>
      <c r="AX4645" s="14" t="s">
        <v>71</v>
      </c>
      <c r="AY4645" s="255" t="s">
        <v>181</v>
      </c>
    </row>
    <row r="4646" s="14" customFormat="1">
      <c r="A4646" s="14"/>
      <c r="B4646" s="245"/>
      <c r="C4646" s="246"/>
      <c r="D4646" s="236" t="s">
        <v>192</v>
      </c>
      <c r="E4646" s="247" t="s">
        <v>19</v>
      </c>
      <c r="F4646" s="248" t="s">
        <v>6955</v>
      </c>
      <c r="G4646" s="246"/>
      <c r="H4646" s="249">
        <v>28.864000000000001</v>
      </c>
      <c r="I4646" s="250"/>
      <c r="J4646" s="246"/>
      <c r="K4646" s="246"/>
      <c r="L4646" s="251"/>
      <c r="M4646" s="252"/>
      <c r="N4646" s="253"/>
      <c r="O4646" s="253"/>
      <c r="P4646" s="253"/>
      <c r="Q4646" s="253"/>
      <c r="R4646" s="253"/>
      <c r="S4646" s="253"/>
      <c r="T4646" s="25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T4646" s="255" t="s">
        <v>192</v>
      </c>
      <c r="AU4646" s="255" t="s">
        <v>80</v>
      </c>
      <c r="AV4646" s="14" t="s">
        <v>80</v>
      </c>
      <c r="AW4646" s="14" t="s">
        <v>194</v>
      </c>
      <c r="AX4646" s="14" t="s">
        <v>71</v>
      </c>
      <c r="AY4646" s="255" t="s">
        <v>181</v>
      </c>
    </row>
    <row r="4647" s="16" customFormat="1">
      <c r="A4647" s="16"/>
      <c r="B4647" s="267"/>
      <c r="C4647" s="268"/>
      <c r="D4647" s="236" t="s">
        <v>192</v>
      </c>
      <c r="E4647" s="269" t="s">
        <v>19</v>
      </c>
      <c r="F4647" s="270" t="s">
        <v>220</v>
      </c>
      <c r="G4647" s="268"/>
      <c r="H4647" s="271">
        <v>481.255</v>
      </c>
      <c r="I4647" s="272"/>
      <c r="J4647" s="268"/>
      <c r="K4647" s="268"/>
      <c r="L4647" s="273"/>
      <c r="M4647" s="274"/>
      <c r="N4647" s="275"/>
      <c r="O4647" s="275"/>
      <c r="P4647" s="275"/>
      <c r="Q4647" s="275"/>
      <c r="R4647" s="275"/>
      <c r="S4647" s="275"/>
      <c r="T4647" s="27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T4647" s="277" t="s">
        <v>192</v>
      </c>
      <c r="AU4647" s="277" t="s">
        <v>80</v>
      </c>
      <c r="AV4647" s="16" t="s">
        <v>188</v>
      </c>
      <c r="AW4647" s="16" t="s">
        <v>194</v>
      </c>
      <c r="AX4647" s="16" t="s">
        <v>78</v>
      </c>
      <c r="AY4647" s="277" t="s">
        <v>181</v>
      </c>
    </row>
    <row r="4648" s="2" customFormat="1" ht="37.8" customHeight="1">
      <c r="A4648" s="41"/>
      <c r="B4648" s="42"/>
      <c r="C4648" s="216" t="s">
        <v>6956</v>
      </c>
      <c r="D4648" s="216" t="s">
        <v>183</v>
      </c>
      <c r="E4648" s="217" t="s">
        <v>6957</v>
      </c>
      <c r="F4648" s="218" t="s">
        <v>6958</v>
      </c>
      <c r="G4648" s="219" t="s">
        <v>283</v>
      </c>
      <c r="H4648" s="220">
        <v>4186.6599999999999</v>
      </c>
      <c r="I4648" s="221"/>
      <c r="J4648" s="222">
        <f>ROUND(I4648*H4648,2)</f>
        <v>0</v>
      </c>
      <c r="K4648" s="218" t="s">
        <v>19</v>
      </c>
      <c r="L4648" s="47"/>
      <c r="M4648" s="223" t="s">
        <v>19</v>
      </c>
      <c r="N4648" s="224" t="s">
        <v>42</v>
      </c>
      <c r="O4648" s="87"/>
      <c r="P4648" s="225">
        <f>O4648*H4648</f>
        <v>0</v>
      </c>
      <c r="Q4648" s="225">
        <v>1.04E-05</v>
      </c>
      <c r="R4648" s="225">
        <f>Q4648*H4648</f>
        <v>0.043541264000000003</v>
      </c>
      <c r="S4648" s="225">
        <v>0</v>
      </c>
      <c r="T4648" s="226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7" t="s">
        <v>308</v>
      </c>
      <c r="AT4648" s="227" t="s">
        <v>183</v>
      </c>
      <c r="AU4648" s="227" t="s">
        <v>80</v>
      </c>
      <c r="AY4648" s="20" t="s">
        <v>181</v>
      </c>
      <c r="BE4648" s="228">
        <f>IF(N4648="základní",J4648,0)</f>
        <v>0</v>
      </c>
      <c r="BF4648" s="228">
        <f>IF(N4648="snížená",J4648,0)</f>
        <v>0</v>
      </c>
      <c r="BG4648" s="228">
        <f>IF(N4648="zákl. přenesená",J4648,0)</f>
        <v>0</v>
      </c>
      <c r="BH4648" s="228">
        <f>IF(N4648="sníž. přenesená",J4648,0)</f>
        <v>0</v>
      </c>
      <c r="BI4648" s="228">
        <f>IF(N4648="nulová",J4648,0)</f>
        <v>0</v>
      </c>
      <c r="BJ4648" s="20" t="s">
        <v>78</v>
      </c>
      <c r="BK4648" s="228">
        <f>ROUND(I4648*H4648,2)</f>
        <v>0</v>
      </c>
      <c r="BL4648" s="20" t="s">
        <v>308</v>
      </c>
      <c r="BM4648" s="227" t="s">
        <v>6959</v>
      </c>
    </row>
    <row r="4649" s="14" customFormat="1">
      <c r="A4649" s="14"/>
      <c r="B4649" s="245"/>
      <c r="C4649" s="246"/>
      <c r="D4649" s="236" t="s">
        <v>192</v>
      </c>
      <c r="E4649" s="247" t="s">
        <v>19</v>
      </c>
      <c r="F4649" s="248" t="s">
        <v>6960</v>
      </c>
      <c r="G4649" s="246"/>
      <c r="H4649" s="249">
        <v>4186.6601999999993</v>
      </c>
      <c r="I4649" s="250"/>
      <c r="J4649" s="246"/>
      <c r="K4649" s="246"/>
      <c r="L4649" s="251"/>
      <c r="M4649" s="252"/>
      <c r="N4649" s="253"/>
      <c r="O4649" s="253"/>
      <c r="P4649" s="253"/>
      <c r="Q4649" s="253"/>
      <c r="R4649" s="253"/>
      <c r="S4649" s="253"/>
      <c r="T4649" s="25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T4649" s="255" t="s">
        <v>192</v>
      </c>
      <c r="AU4649" s="255" t="s">
        <v>80</v>
      </c>
      <c r="AV4649" s="14" t="s">
        <v>80</v>
      </c>
      <c r="AW4649" s="14" t="s">
        <v>194</v>
      </c>
      <c r="AX4649" s="14" t="s">
        <v>71</v>
      </c>
      <c r="AY4649" s="255" t="s">
        <v>181</v>
      </c>
    </row>
    <row r="4650" s="2" customFormat="1" ht="24.15" customHeight="1">
      <c r="A4650" s="41"/>
      <c r="B4650" s="42"/>
      <c r="C4650" s="216" t="s">
        <v>6961</v>
      </c>
      <c r="D4650" s="216" t="s">
        <v>183</v>
      </c>
      <c r="E4650" s="217" t="s">
        <v>6962</v>
      </c>
      <c r="F4650" s="218" t="s">
        <v>6963</v>
      </c>
      <c r="G4650" s="219" t="s">
        <v>283</v>
      </c>
      <c r="H4650" s="220">
        <v>8344.2129999999997</v>
      </c>
      <c r="I4650" s="221"/>
      <c r="J4650" s="222">
        <f>ROUND(I4650*H4650,2)</f>
        <v>0</v>
      </c>
      <c r="K4650" s="218" t="s">
        <v>187</v>
      </c>
      <c r="L4650" s="47"/>
      <c r="M4650" s="223" t="s">
        <v>19</v>
      </c>
      <c r="N4650" s="224" t="s">
        <v>42</v>
      </c>
      <c r="O4650" s="87"/>
      <c r="P4650" s="225">
        <f>O4650*H4650</f>
        <v>0</v>
      </c>
      <c r="Q4650" s="225">
        <v>0.00040000000000000002</v>
      </c>
      <c r="R4650" s="225">
        <f>Q4650*H4650</f>
        <v>3.3376852000000001</v>
      </c>
      <c r="S4650" s="225">
        <v>0</v>
      </c>
      <c r="T4650" s="226">
        <f>S4650*H4650</f>
        <v>0</v>
      </c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R4650" s="227" t="s">
        <v>308</v>
      </c>
      <c r="AT4650" s="227" t="s">
        <v>183</v>
      </c>
      <c r="AU4650" s="227" t="s">
        <v>80</v>
      </c>
      <c r="AY4650" s="20" t="s">
        <v>181</v>
      </c>
      <c r="BE4650" s="228">
        <f>IF(N4650="základní",J4650,0)</f>
        <v>0</v>
      </c>
      <c r="BF4650" s="228">
        <f>IF(N4650="snížená",J4650,0)</f>
        <v>0</v>
      </c>
      <c r="BG4650" s="228">
        <f>IF(N4650="zákl. přenesená",J4650,0)</f>
        <v>0</v>
      </c>
      <c r="BH4650" s="228">
        <f>IF(N4650="sníž. přenesená",J4650,0)</f>
        <v>0</v>
      </c>
      <c r="BI4650" s="228">
        <f>IF(N4650="nulová",J4650,0)</f>
        <v>0</v>
      </c>
      <c r="BJ4650" s="20" t="s">
        <v>78</v>
      </c>
      <c r="BK4650" s="228">
        <f>ROUND(I4650*H4650,2)</f>
        <v>0</v>
      </c>
      <c r="BL4650" s="20" t="s">
        <v>308</v>
      </c>
      <c r="BM4650" s="227" t="s">
        <v>6964</v>
      </c>
    </row>
    <row r="4651" s="2" customFormat="1">
      <c r="A4651" s="41"/>
      <c r="B4651" s="42"/>
      <c r="C4651" s="43"/>
      <c r="D4651" s="229" t="s">
        <v>190</v>
      </c>
      <c r="E4651" s="43"/>
      <c r="F4651" s="230" t="s">
        <v>6965</v>
      </c>
      <c r="G4651" s="43"/>
      <c r="H4651" s="43"/>
      <c r="I4651" s="231"/>
      <c r="J4651" s="43"/>
      <c r="K4651" s="43"/>
      <c r="L4651" s="47"/>
      <c r="M4651" s="232"/>
      <c r="N4651" s="233"/>
      <c r="O4651" s="87"/>
      <c r="P4651" s="87"/>
      <c r="Q4651" s="87"/>
      <c r="R4651" s="87"/>
      <c r="S4651" s="87"/>
      <c r="T4651" s="88"/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T4651" s="20" t="s">
        <v>190</v>
      </c>
      <c r="AU4651" s="20" t="s">
        <v>80</v>
      </c>
    </row>
    <row r="4652" s="14" customFormat="1">
      <c r="A4652" s="14"/>
      <c r="B4652" s="245"/>
      <c r="C4652" s="246"/>
      <c r="D4652" s="236" t="s">
        <v>192</v>
      </c>
      <c r="E4652" s="247" t="s">
        <v>19</v>
      </c>
      <c r="F4652" s="248" t="s">
        <v>6966</v>
      </c>
      <c r="G4652" s="246"/>
      <c r="H4652" s="249">
        <v>8344.2129999999997</v>
      </c>
      <c r="I4652" s="250"/>
      <c r="J4652" s="246"/>
      <c r="K4652" s="246"/>
      <c r="L4652" s="251"/>
      <c r="M4652" s="252"/>
      <c r="N4652" s="253"/>
      <c r="O4652" s="253"/>
      <c r="P4652" s="253"/>
      <c r="Q4652" s="253"/>
      <c r="R4652" s="253"/>
      <c r="S4652" s="253"/>
      <c r="T4652" s="25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T4652" s="255" t="s">
        <v>192</v>
      </c>
      <c r="AU4652" s="255" t="s">
        <v>80</v>
      </c>
      <c r="AV4652" s="14" t="s">
        <v>80</v>
      </c>
      <c r="AW4652" s="14" t="s">
        <v>194</v>
      </c>
      <c r="AX4652" s="14" t="s">
        <v>71</v>
      </c>
      <c r="AY4652" s="255" t="s">
        <v>181</v>
      </c>
    </row>
    <row r="4653" s="2" customFormat="1" ht="24.15" customHeight="1">
      <c r="A4653" s="41"/>
      <c r="B4653" s="42"/>
      <c r="C4653" s="216" t="s">
        <v>6967</v>
      </c>
      <c r="D4653" s="216" t="s">
        <v>183</v>
      </c>
      <c r="E4653" s="217" t="s">
        <v>6968</v>
      </c>
      <c r="F4653" s="218" t="s">
        <v>6969</v>
      </c>
      <c r="G4653" s="219" t="s">
        <v>283</v>
      </c>
      <c r="H4653" s="220">
        <v>3741.1399999999999</v>
      </c>
      <c r="I4653" s="221"/>
      <c r="J4653" s="222">
        <f>ROUND(I4653*H4653,2)</f>
        <v>0</v>
      </c>
      <c r="K4653" s="218" t="s">
        <v>187</v>
      </c>
      <c r="L4653" s="47"/>
      <c r="M4653" s="223" t="s">
        <v>19</v>
      </c>
      <c r="N4653" s="224" t="s">
        <v>42</v>
      </c>
      <c r="O4653" s="87"/>
      <c r="P4653" s="225">
        <f>O4653*H4653</f>
        <v>0</v>
      </c>
      <c r="Q4653" s="225">
        <v>0.00040000000000000002</v>
      </c>
      <c r="R4653" s="225">
        <f>Q4653*H4653</f>
        <v>1.496456</v>
      </c>
      <c r="S4653" s="225">
        <v>0</v>
      </c>
      <c r="T4653" s="226">
        <f>S4653*H4653</f>
        <v>0</v>
      </c>
      <c r="U4653" s="41"/>
      <c r="V4653" s="41"/>
      <c r="W4653" s="41"/>
      <c r="X4653" s="41"/>
      <c r="Y4653" s="41"/>
      <c r="Z4653" s="41"/>
      <c r="AA4653" s="41"/>
      <c r="AB4653" s="41"/>
      <c r="AC4653" s="41"/>
      <c r="AD4653" s="41"/>
      <c r="AE4653" s="41"/>
      <c r="AR4653" s="227" t="s">
        <v>308</v>
      </c>
      <c r="AT4653" s="227" t="s">
        <v>183</v>
      </c>
      <c r="AU4653" s="227" t="s">
        <v>80</v>
      </c>
      <c r="AY4653" s="20" t="s">
        <v>181</v>
      </c>
      <c r="BE4653" s="228">
        <f>IF(N4653="základní",J4653,0)</f>
        <v>0</v>
      </c>
      <c r="BF4653" s="228">
        <f>IF(N4653="snížená",J4653,0)</f>
        <v>0</v>
      </c>
      <c r="BG4653" s="228">
        <f>IF(N4653="zákl. přenesená",J4653,0)</f>
        <v>0</v>
      </c>
      <c r="BH4653" s="228">
        <f>IF(N4653="sníž. přenesená",J4653,0)</f>
        <v>0</v>
      </c>
      <c r="BI4653" s="228">
        <f>IF(N4653="nulová",J4653,0)</f>
        <v>0</v>
      </c>
      <c r="BJ4653" s="20" t="s">
        <v>78</v>
      </c>
      <c r="BK4653" s="228">
        <f>ROUND(I4653*H4653,2)</f>
        <v>0</v>
      </c>
      <c r="BL4653" s="20" t="s">
        <v>308</v>
      </c>
      <c r="BM4653" s="227" t="s">
        <v>6970</v>
      </c>
    </row>
    <row r="4654" s="2" customFormat="1">
      <c r="A4654" s="41"/>
      <c r="B4654" s="42"/>
      <c r="C4654" s="43"/>
      <c r="D4654" s="229" t="s">
        <v>190</v>
      </c>
      <c r="E4654" s="43"/>
      <c r="F4654" s="230" t="s">
        <v>6971</v>
      </c>
      <c r="G4654" s="43"/>
      <c r="H4654" s="43"/>
      <c r="I4654" s="231"/>
      <c r="J4654" s="43"/>
      <c r="K4654" s="43"/>
      <c r="L4654" s="47"/>
      <c r="M4654" s="232"/>
      <c r="N4654" s="233"/>
      <c r="O4654" s="87"/>
      <c r="P4654" s="87"/>
      <c r="Q4654" s="87"/>
      <c r="R4654" s="87"/>
      <c r="S4654" s="87"/>
      <c r="T4654" s="88"/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T4654" s="20" t="s">
        <v>190</v>
      </c>
      <c r="AU4654" s="20" t="s">
        <v>80</v>
      </c>
    </row>
    <row r="4655" s="14" customFormat="1">
      <c r="A4655" s="14"/>
      <c r="B4655" s="245"/>
      <c r="C4655" s="246"/>
      <c r="D4655" s="236" t="s">
        <v>192</v>
      </c>
      <c r="E4655" s="247" t="s">
        <v>19</v>
      </c>
      <c r="F4655" s="248" t="s">
        <v>6972</v>
      </c>
      <c r="G4655" s="246"/>
      <c r="H4655" s="249">
        <v>3741.1399999999999</v>
      </c>
      <c r="I4655" s="250"/>
      <c r="J4655" s="246"/>
      <c r="K4655" s="246"/>
      <c r="L4655" s="251"/>
      <c r="M4655" s="252"/>
      <c r="N4655" s="253"/>
      <c r="O4655" s="253"/>
      <c r="P4655" s="253"/>
      <c r="Q4655" s="253"/>
      <c r="R4655" s="253"/>
      <c r="S4655" s="253"/>
      <c r="T4655" s="25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T4655" s="255" t="s">
        <v>192</v>
      </c>
      <c r="AU4655" s="255" t="s">
        <v>80</v>
      </c>
      <c r="AV4655" s="14" t="s">
        <v>80</v>
      </c>
      <c r="AW4655" s="14" t="s">
        <v>194</v>
      </c>
      <c r="AX4655" s="14" t="s">
        <v>71</v>
      </c>
      <c r="AY4655" s="255" t="s">
        <v>181</v>
      </c>
    </row>
    <row r="4656" s="2" customFormat="1" ht="24.15" customHeight="1">
      <c r="A4656" s="41"/>
      <c r="B4656" s="42"/>
      <c r="C4656" s="216" t="s">
        <v>6973</v>
      </c>
      <c r="D4656" s="216" t="s">
        <v>183</v>
      </c>
      <c r="E4656" s="217" t="s">
        <v>6974</v>
      </c>
      <c r="F4656" s="218" t="s">
        <v>6975</v>
      </c>
      <c r="G4656" s="219" t="s">
        <v>283</v>
      </c>
      <c r="H4656" s="220">
        <v>1504.9259999999999</v>
      </c>
      <c r="I4656" s="221"/>
      <c r="J4656" s="222">
        <f>ROUND(I4656*H4656,2)</f>
        <v>0</v>
      </c>
      <c r="K4656" s="218" t="s">
        <v>187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0.00040000000000000002</v>
      </c>
      <c r="R4656" s="225">
        <f>Q4656*H4656</f>
        <v>0.60197040000000002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308</v>
      </c>
      <c r="AT4656" s="227" t="s">
        <v>183</v>
      </c>
      <c r="AU4656" s="227" t="s">
        <v>80</v>
      </c>
      <c r="AY4656" s="20" t="s">
        <v>181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308</v>
      </c>
      <c r="BM4656" s="227" t="s">
        <v>6976</v>
      </c>
    </row>
    <row r="4657" s="2" customFormat="1">
      <c r="A4657" s="41"/>
      <c r="B4657" s="42"/>
      <c r="C4657" s="43"/>
      <c r="D4657" s="229" t="s">
        <v>190</v>
      </c>
      <c r="E4657" s="43"/>
      <c r="F4657" s="230" t="s">
        <v>6977</v>
      </c>
      <c r="G4657" s="43"/>
      <c r="H4657" s="43"/>
      <c r="I4657" s="231"/>
      <c r="J4657" s="43"/>
      <c r="K4657" s="43"/>
      <c r="L4657" s="47"/>
      <c r="M4657" s="232"/>
      <c r="N4657" s="233"/>
      <c r="O4657" s="87"/>
      <c r="P4657" s="87"/>
      <c r="Q4657" s="87"/>
      <c r="R4657" s="87"/>
      <c r="S4657" s="87"/>
      <c r="T4657" s="88"/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T4657" s="20" t="s">
        <v>190</v>
      </c>
      <c r="AU4657" s="20" t="s">
        <v>80</v>
      </c>
    </row>
    <row r="4658" s="14" customFormat="1">
      <c r="A4658" s="14"/>
      <c r="B4658" s="245"/>
      <c r="C4658" s="246"/>
      <c r="D4658" s="236" t="s">
        <v>192</v>
      </c>
      <c r="E4658" s="247" t="s">
        <v>19</v>
      </c>
      <c r="F4658" s="248" t="s">
        <v>6978</v>
      </c>
      <c r="G4658" s="246"/>
      <c r="H4658" s="249">
        <v>1504.9259999999999</v>
      </c>
      <c r="I4658" s="250"/>
      <c r="J4658" s="246"/>
      <c r="K4658" s="246"/>
      <c r="L4658" s="251"/>
      <c r="M4658" s="252"/>
      <c r="N4658" s="253"/>
      <c r="O4658" s="253"/>
      <c r="P4658" s="253"/>
      <c r="Q4658" s="253"/>
      <c r="R4658" s="253"/>
      <c r="S4658" s="253"/>
      <c r="T4658" s="25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T4658" s="255" t="s">
        <v>192</v>
      </c>
      <c r="AU4658" s="255" t="s">
        <v>80</v>
      </c>
      <c r="AV4658" s="14" t="s">
        <v>80</v>
      </c>
      <c r="AW4658" s="14" t="s">
        <v>194</v>
      </c>
      <c r="AX4658" s="14" t="s">
        <v>71</v>
      </c>
      <c r="AY4658" s="255" t="s">
        <v>181</v>
      </c>
    </row>
    <row r="4659" s="2" customFormat="1" ht="24.15" customHeight="1">
      <c r="A4659" s="41"/>
      <c r="B4659" s="42"/>
      <c r="C4659" s="216" t="s">
        <v>6979</v>
      </c>
      <c r="D4659" s="216" t="s">
        <v>183</v>
      </c>
      <c r="E4659" s="217" t="s">
        <v>6980</v>
      </c>
      <c r="F4659" s="218" t="s">
        <v>6981</v>
      </c>
      <c r="G4659" s="219" t="s">
        <v>283</v>
      </c>
      <c r="H4659" s="220">
        <v>481.255</v>
      </c>
      <c r="I4659" s="221"/>
      <c r="J4659" s="222">
        <f>ROUND(I4659*H4659,2)</f>
        <v>0</v>
      </c>
      <c r="K4659" s="218" t="s">
        <v>187</v>
      </c>
      <c r="L4659" s="47"/>
      <c r="M4659" s="223" t="s">
        <v>19</v>
      </c>
      <c r="N4659" s="224" t="s">
        <v>42</v>
      </c>
      <c r="O4659" s="87"/>
      <c r="P4659" s="225">
        <f>O4659*H4659</f>
        <v>0</v>
      </c>
      <c r="Q4659" s="225">
        <v>0.00040000000000000002</v>
      </c>
      <c r="R4659" s="225">
        <f>Q4659*H4659</f>
        <v>0.19250200000000001</v>
      </c>
      <c r="S4659" s="225">
        <v>0</v>
      </c>
      <c r="T4659" s="226">
        <f>S4659*H4659</f>
        <v>0</v>
      </c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  <c r="AR4659" s="227" t="s">
        <v>308</v>
      </c>
      <c r="AT4659" s="227" t="s">
        <v>183</v>
      </c>
      <c r="AU4659" s="227" t="s">
        <v>80</v>
      </c>
      <c r="AY4659" s="20" t="s">
        <v>181</v>
      </c>
      <c r="BE4659" s="228">
        <f>IF(N4659="základní",J4659,0)</f>
        <v>0</v>
      </c>
      <c r="BF4659" s="228">
        <f>IF(N4659="snížená",J4659,0)</f>
        <v>0</v>
      </c>
      <c r="BG4659" s="228">
        <f>IF(N4659="zákl. přenesená",J4659,0)</f>
        <v>0</v>
      </c>
      <c r="BH4659" s="228">
        <f>IF(N4659="sníž. přenesená",J4659,0)</f>
        <v>0</v>
      </c>
      <c r="BI4659" s="228">
        <f>IF(N4659="nulová",J4659,0)</f>
        <v>0</v>
      </c>
      <c r="BJ4659" s="20" t="s">
        <v>78</v>
      </c>
      <c r="BK4659" s="228">
        <f>ROUND(I4659*H4659,2)</f>
        <v>0</v>
      </c>
      <c r="BL4659" s="20" t="s">
        <v>308</v>
      </c>
      <c r="BM4659" s="227" t="s">
        <v>6982</v>
      </c>
    </row>
    <row r="4660" s="2" customFormat="1">
      <c r="A4660" s="41"/>
      <c r="B4660" s="42"/>
      <c r="C4660" s="43"/>
      <c r="D4660" s="229" t="s">
        <v>190</v>
      </c>
      <c r="E4660" s="43"/>
      <c r="F4660" s="230" t="s">
        <v>6983</v>
      </c>
      <c r="G4660" s="43"/>
      <c r="H4660" s="43"/>
      <c r="I4660" s="231"/>
      <c r="J4660" s="43"/>
      <c r="K4660" s="43"/>
      <c r="L4660" s="47"/>
      <c r="M4660" s="232"/>
      <c r="N4660" s="233"/>
      <c r="O4660" s="87"/>
      <c r="P4660" s="87"/>
      <c r="Q4660" s="87"/>
      <c r="R4660" s="87"/>
      <c r="S4660" s="87"/>
      <c r="T4660" s="88"/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T4660" s="20" t="s">
        <v>190</v>
      </c>
      <c r="AU4660" s="20" t="s">
        <v>80</v>
      </c>
    </row>
    <row r="4661" s="14" customFormat="1">
      <c r="A4661" s="14"/>
      <c r="B4661" s="245"/>
      <c r="C4661" s="246"/>
      <c r="D4661" s="236" t="s">
        <v>192</v>
      </c>
      <c r="E4661" s="247" t="s">
        <v>19</v>
      </c>
      <c r="F4661" s="248" t="s">
        <v>6984</v>
      </c>
      <c r="G4661" s="246"/>
      <c r="H4661" s="249">
        <v>481.255</v>
      </c>
      <c r="I4661" s="250"/>
      <c r="J4661" s="246"/>
      <c r="K4661" s="246"/>
      <c r="L4661" s="251"/>
      <c r="M4661" s="252"/>
      <c r="N4661" s="253"/>
      <c r="O4661" s="253"/>
      <c r="P4661" s="253"/>
      <c r="Q4661" s="253"/>
      <c r="R4661" s="253"/>
      <c r="S4661" s="253"/>
      <c r="T4661" s="25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T4661" s="255" t="s">
        <v>192</v>
      </c>
      <c r="AU4661" s="255" t="s">
        <v>80</v>
      </c>
      <c r="AV4661" s="14" t="s">
        <v>80</v>
      </c>
      <c r="AW4661" s="14" t="s">
        <v>194</v>
      </c>
      <c r="AX4661" s="14" t="s">
        <v>71</v>
      </c>
      <c r="AY4661" s="255" t="s">
        <v>181</v>
      </c>
    </row>
    <row r="4662" s="2" customFormat="1" ht="37.8" customHeight="1">
      <c r="A4662" s="41"/>
      <c r="B4662" s="42"/>
      <c r="C4662" s="216" t="s">
        <v>6985</v>
      </c>
      <c r="D4662" s="216" t="s">
        <v>183</v>
      </c>
      <c r="E4662" s="217" t="s">
        <v>6986</v>
      </c>
      <c r="F4662" s="218" t="s">
        <v>6987</v>
      </c>
      <c r="G4662" s="219" t="s">
        <v>304</v>
      </c>
      <c r="H4662" s="220">
        <v>1200</v>
      </c>
      <c r="I4662" s="221"/>
      <c r="J4662" s="222">
        <f>ROUND(I4662*H4662,2)</f>
        <v>0</v>
      </c>
      <c r="K4662" s="218" t="s">
        <v>187</v>
      </c>
      <c r="L4662" s="47"/>
      <c r="M4662" s="223" t="s">
        <v>19</v>
      </c>
      <c r="N4662" s="224" t="s">
        <v>42</v>
      </c>
      <c r="O4662" s="87"/>
      <c r="P4662" s="225">
        <f>O4662*H4662</f>
        <v>0</v>
      </c>
      <c r="Q4662" s="225">
        <v>0</v>
      </c>
      <c r="R4662" s="225">
        <f>Q4662*H4662</f>
        <v>0</v>
      </c>
      <c r="S4662" s="225">
        <v>0</v>
      </c>
      <c r="T4662" s="226">
        <f>S4662*H4662</f>
        <v>0</v>
      </c>
      <c r="U4662" s="41"/>
      <c r="V4662" s="41"/>
      <c r="W4662" s="41"/>
      <c r="X4662" s="41"/>
      <c r="Y4662" s="41"/>
      <c r="Z4662" s="41"/>
      <c r="AA4662" s="41"/>
      <c r="AB4662" s="41"/>
      <c r="AC4662" s="41"/>
      <c r="AD4662" s="41"/>
      <c r="AE4662" s="41"/>
      <c r="AR4662" s="227" t="s">
        <v>308</v>
      </c>
      <c r="AT4662" s="227" t="s">
        <v>183</v>
      </c>
      <c r="AU4662" s="227" t="s">
        <v>80</v>
      </c>
      <c r="AY4662" s="20" t="s">
        <v>181</v>
      </c>
      <c r="BE4662" s="228">
        <f>IF(N4662="základní",J4662,0)</f>
        <v>0</v>
      </c>
      <c r="BF4662" s="228">
        <f>IF(N4662="snížená",J4662,0)</f>
        <v>0</v>
      </c>
      <c r="BG4662" s="228">
        <f>IF(N4662="zákl. přenesená",J4662,0)</f>
        <v>0</v>
      </c>
      <c r="BH4662" s="228">
        <f>IF(N4662="sníž. přenesená",J4662,0)</f>
        <v>0</v>
      </c>
      <c r="BI4662" s="228">
        <f>IF(N4662="nulová",J4662,0)</f>
        <v>0</v>
      </c>
      <c r="BJ4662" s="20" t="s">
        <v>78</v>
      </c>
      <c r="BK4662" s="228">
        <f>ROUND(I4662*H4662,2)</f>
        <v>0</v>
      </c>
      <c r="BL4662" s="20" t="s">
        <v>308</v>
      </c>
      <c r="BM4662" s="227" t="s">
        <v>6988</v>
      </c>
    </row>
    <row r="4663" s="2" customFormat="1">
      <c r="A4663" s="41"/>
      <c r="B4663" s="42"/>
      <c r="C4663" s="43"/>
      <c r="D4663" s="229" t="s">
        <v>190</v>
      </c>
      <c r="E4663" s="43"/>
      <c r="F4663" s="230" t="s">
        <v>6989</v>
      </c>
      <c r="G4663" s="43"/>
      <c r="H4663" s="43"/>
      <c r="I4663" s="231"/>
      <c r="J4663" s="43"/>
      <c r="K4663" s="43"/>
      <c r="L4663" s="47"/>
      <c r="M4663" s="232"/>
      <c r="N4663" s="233"/>
      <c r="O4663" s="87"/>
      <c r="P4663" s="87"/>
      <c r="Q4663" s="87"/>
      <c r="R4663" s="87"/>
      <c r="S4663" s="87"/>
      <c r="T4663" s="88"/>
      <c r="U4663" s="41"/>
      <c r="V4663" s="41"/>
      <c r="W4663" s="41"/>
      <c r="X4663" s="41"/>
      <c r="Y4663" s="41"/>
      <c r="Z4663" s="41"/>
      <c r="AA4663" s="41"/>
      <c r="AB4663" s="41"/>
      <c r="AC4663" s="41"/>
      <c r="AD4663" s="41"/>
      <c r="AE4663" s="41"/>
      <c r="AT4663" s="20" t="s">
        <v>190</v>
      </c>
      <c r="AU4663" s="20" t="s">
        <v>80</v>
      </c>
    </row>
    <row r="4664" s="12" customFormat="1" ht="22.8" customHeight="1">
      <c r="A4664" s="12"/>
      <c r="B4664" s="200"/>
      <c r="C4664" s="201"/>
      <c r="D4664" s="202" t="s">
        <v>70</v>
      </c>
      <c r="E4664" s="214" t="s">
        <v>5244</v>
      </c>
      <c r="F4664" s="214" t="s">
        <v>6990</v>
      </c>
      <c r="G4664" s="201"/>
      <c r="H4664" s="201"/>
      <c r="I4664" s="204"/>
      <c r="J4664" s="215">
        <f>BK4664</f>
        <v>0</v>
      </c>
      <c r="K4664" s="201"/>
      <c r="L4664" s="206"/>
      <c r="M4664" s="207"/>
      <c r="N4664" s="208"/>
      <c r="O4664" s="208"/>
      <c r="P4664" s="209">
        <f>SUM(P4665:P4668)</f>
        <v>0</v>
      </c>
      <c r="Q4664" s="208"/>
      <c r="R4664" s="209">
        <f>SUM(R4665:R4668)</f>
        <v>0.067000000000000004</v>
      </c>
      <c r="S4664" s="208"/>
      <c r="T4664" s="210">
        <f>SUM(T4665:T4668)</f>
        <v>0</v>
      </c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R4664" s="211" t="s">
        <v>80</v>
      </c>
      <c r="AT4664" s="212" t="s">
        <v>70</v>
      </c>
      <c r="AU4664" s="212" t="s">
        <v>78</v>
      </c>
      <c r="AY4664" s="211" t="s">
        <v>181</v>
      </c>
      <c r="BK4664" s="213">
        <f>SUM(BK4665:BK4668)</f>
        <v>0</v>
      </c>
    </row>
    <row r="4665" s="2" customFormat="1" ht="33" customHeight="1">
      <c r="A4665" s="41"/>
      <c r="B4665" s="42"/>
      <c r="C4665" s="216" t="s">
        <v>6991</v>
      </c>
      <c r="D4665" s="216" t="s">
        <v>183</v>
      </c>
      <c r="E4665" s="217" t="s">
        <v>6992</v>
      </c>
      <c r="F4665" s="218" t="s">
        <v>6993</v>
      </c>
      <c r="G4665" s="219" t="s">
        <v>420</v>
      </c>
      <c r="H4665" s="220">
        <v>1</v>
      </c>
      <c r="I4665" s="221"/>
      <c r="J4665" s="222">
        <f>ROUND(I4665*H4665,2)</f>
        <v>0</v>
      </c>
      <c r="K4665" s="218" t="s">
        <v>19</v>
      </c>
      <c r="L4665" s="47"/>
      <c r="M4665" s="223" t="s">
        <v>19</v>
      </c>
      <c r="N4665" s="224" t="s">
        <v>42</v>
      </c>
      <c r="O4665" s="87"/>
      <c r="P4665" s="225">
        <f>O4665*H4665</f>
        <v>0</v>
      </c>
      <c r="Q4665" s="225">
        <v>0.035000000000000003</v>
      </c>
      <c r="R4665" s="225">
        <f>Q4665*H4665</f>
        <v>0.035000000000000003</v>
      </c>
      <c r="S4665" s="225">
        <v>0</v>
      </c>
      <c r="T4665" s="226">
        <f>S4665*H4665</f>
        <v>0</v>
      </c>
      <c r="U4665" s="41"/>
      <c r="V4665" s="41"/>
      <c r="W4665" s="41"/>
      <c r="X4665" s="41"/>
      <c r="Y4665" s="41"/>
      <c r="Z4665" s="41"/>
      <c r="AA4665" s="41"/>
      <c r="AB4665" s="41"/>
      <c r="AC4665" s="41"/>
      <c r="AD4665" s="41"/>
      <c r="AE4665" s="41"/>
      <c r="AR4665" s="227" t="s">
        <v>308</v>
      </c>
      <c r="AT4665" s="227" t="s">
        <v>183</v>
      </c>
      <c r="AU4665" s="227" t="s">
        <v>80</v>
      </c>
      <c r="AY4665" s="20" t="s">
        <v>181</v>
      </c>
      <c r="BE4665" s="228">
        <f>IF(N4665="základní",J4665,0)</f>
        <v>0</v>
      </c>
      <c r="BF4665" s="228">
        <f>IF(N4665="snížená",J4665,0)</f>
        <v>0</v>
      </c>
      <c r="BG4665" s="228">
        <f>IF(N4665="zákl. přenesená",J4665,0)</f>
        <v>0</v>
      </c>
      <c r="BH4665" s="228">
        <f>IF(N4665="sníž. přenesená",J4665,0)</f>
        <v>0</v>
      </c>
      <c r="BI4665" s="228">
        <f>IF(N4665="nulová",J4665,0)</f>
        <v>0</v>
      </c>
      <c r="BJ4665" s="20" t="s">
        <v>78</v>
      </c>
      <c r="BK4665" s="228">
        <f>ROUND(I4665*H4665,2)</f>
        <v>0</v>
      </c>
      <c r="BL4665" s="20" t="s">
        <v>308</v>
      </c>
      <c r="BM4665" s="227" t="s">
        <v>6994</v>
      </c>
    </row>
    <row r="4666" s="2" customFormat="1" ht="33" customHeight="1">
      <c r="A4666" s="41"/>
      <c r="B4666" s="42"/>
      <c r="C4666" s="216" t="s">
        <v>6995</v>
      </c>
      <c r="D4666" s="216" t="s">
        <v>183</v>
      </c>
      <c r="E4666" s="217" t="s">
        <v>6996</v>
      </c>
      <c r="F4666" s="218" t="s">
        <v>6997</v>
      </c>
      <c r="G4666" s="219" t="s">
        <v>420</v>
      </c>
      <c r="H4666" s="220">
        <v>1</v>
      </c>
      <c r="I4666" s="221"/>
      <c r="J4666" s="222">
        <f>ROUND(I4666*H4666,2)</f>
        <v>0</v>
      </c>
      <c r="K4666" s="218" t="s">
        <v>19</v>
      </c>
      <c r="L4666" s="47"/>
      <c r="M4666" s="223" t="s">
        <v>19</v>
      </c>
      <c r="N4666" s="224" t="s">
        <v>42</v>
      </c>
      <c r="O4666" s="87"/>
      <c r="P4666" s="225">
        <f>O4666*H4666</f>
        <v>0</v>
      </c>
      <c r="Q4666" s="225">
        <v>0.032000000000000001</v>
      </c>
      <c r="R4666" s="225">
        <f>Q4666*H4666</f>
        <v>0.032000000000000001</v>
      </c>
      <c r="S4666" s="225">
        <v>0</v>
      </c>
      <c r="T4666" s="226">
        <f>S4666*H4666</f>
        <v>0</v>
      </c>
      <c r="U4666" s="41"/>
      <c r="V4666" s="41"/>
      <c r="W4666" s="41"/>
      <c r="X4666" s="41"/>
      <c r="Y4666" s="41"/>
      <c r="Z4666" s="41"/>
      <c r="AA4666" s="41"/>
      <c r="AB4666" s="41"/>
      <c r="AC4666" s="41"/>
      <c r="AD4666" s="41"/>
      <c r="AE4666" s="41"/>
      <c r="AR4666" s="227" t="s">
        <v>308</v>
      </c>
      <c r="AT4666" s="227" t="s">
        <v>183</v>
      </c>
      <c r="AU4666" s="227" t="s">
        <v>80</v>
      </c>
      <c r="AY4666" s="20" t="s">
        <v>181</v>
      </c>
      <c r="BE4666" s="228">
        <f>IF(N4666="základní",J4666,0)</f>
        <v>0</v>
      </c>
      <c r="BF4666" s="228">
        <f>IF(N4666="snížená",J4666,0)</f>
        <v>0</v>
      </c>
      <c r="BG4666" s="228">
        <f>IF(N4666="zákl. přenesená",J4666,0)</f>
        <v>0</v>
      </c>
      <c r="BH4666" s="228">
        <f>IF(N4666="sníž. přenesená",J4666,0)</f>
        <v>0</v>
      </c>
      <c r="BI4666" s="228">
        <f>IF(N4666="nulová",J4666,0)</f>
        <v>0</v>
      </c>
      <c r="BJ4666" s="20" t="s">
        <v>78</v>
      </c>
      <c r="BK4666" s="228">
        <f>ROUND(I4666*H4666,2)</f>
        <v>0</v>
      </c>
      <c r="BL4666" s="20" t="s">
        <v>308</v>
      </c>
      <c r="BM4666" s="227" t="s">
        <v>6998</v>
      </c>
    </row>
    <row r="4667" s="2" customFormat="1" ht="55.5" customHeight="1">
      <c r="A4667" s="41"/>
      <c r="B4667" s="42"/>
      <c r="C4667" s="216" t="s">
        <v>6999</v>
      </c>
      <c r="D4667" s="216" t="s">
        <v>183</v>
      </c>
      <c r="E4667" s="217" t="s">
        <v>7000</v>
      </c>
      <c r="F4667" s="218" t="s">
        <v>7001</v>
      </c>
      <c r="G4667" s="219" t="s">
        <v>256</v>
      </c>
      <c r="H4667" s="220">
        <v>0.067000000000000004</v>
      </c>
      <c r="I4667" s="221"/>
      <c r="J4667" s="222">
        <f>ROUND(I4667*H4667,2)</f>
        <v>0</v>
      </c>
      <c r="K4667" s="218" t="s">
        <v>187</v>
      </c>
      <c r="L4667" s="47"/>
      <c r="M4667" s="223" t="s">
        <v>19</v>
      </c>
      <c r="N4667" s="224" t="s">
        <v>42</v>
      </c>
      <c r="O4667" s="87"/>
      <c r="P4667" s="225">
        <f>O4667*H4667</f>
        <v>0</v>
      </c>
      <c r="Q4667" s="225">
        <v>0</v>
      </c>
      <c r="R4667" s="225">
        <f>Q4667*H4667</f>
        <v>0</v>
      </c>
      <c r="S4667" s="225">
        <v>0</v>
      </c>
      <c r="T4667" s="226">
        <f>S4667*H4667</f>
        <v>0</v>
      </c>
      <c r="U4667" s="41"/>
      <c r="V4667" s="41"/>
      <c r="W4667" s="41"/>
      <c r="X4667" s="41"/>
      <c r="Y4667" s="41"/>
      <c r="Z4667" s="41"/>
      <c r="AA4667" s="41"/>
      <c r="AB4667" s="41"/>
      <c r="AC4667" s="41"/>
      <c r="AD4667" s="41"/>
      <c r="AE4667" s="41"/>
      <c r="AR4667" s="227" t="s">
        <v>308</v>
      </c>
      <c r="AT4667" s="227" t="s">
        <v>183</v>
      </c>
      <c r="AU4667" s="227" t="s">
        <v>80</v>
      </c>
      <c r="AY4667" s="20" t="s">
        <v>181</v>
      </c>
      <c r="BE4667" s="228">
        <f>IF(N4667="základní",J4667,0)</f>
        <v>0</v>
      </c>
      <c r="BF4667" s="228">
        <f>IF(N4667="snížená",J4667,0)</f>
        <v>0</v>
      </c>
      <c r="BG4667" s="228">
        <f>IF(N4667="zákl. přenesená",J4667,0)</f>
        <v>0</v>
      </c>
      <c r="BH4667" s="228">
        <f>IF(N4667="sníž. přenesená",J4667,0)</f>
        <v>0</v>
      </c>
      <c r="BI4667" s="228">
        <f>IF(N4667="nulová",J4667,0)</f>
        <v>0</v>
      </c>
      <c r="BJ4667" s="20" t="s">
        <v>78</v>
      </c>
      <c r="BK4667" s="228">
        <f>ROUND(I4667*H4667,2)</f>
        <v>0</v>
      </c>
      <c r="BL4667" s="20" t="s">
        <v>308</v>
      </c>
      <c r="BM4667" s="227" t="s">
        <v>7002</v>
      </c>
    </row>
    <row r="4668" s="2" customFormat="1">
      <c r="A4668" s="41"/>
      <c r="B4668" s="42"/>
      <c r="C4668" s="43"/>
      <c r="D4668" s="229" t="s">
        <v>190</v>
      </c>
      <c r="E4668" s="43"/>
      <c r="F4668" s="230" t="s">
        <v>7003</v>
      </c>
      <c r="G4668" s="43"/>
      <c r="H4668" s="43"/>
      <c r="I4668" s="231"/>
      <c r="J4668" s="43"/>
      <c r="K4668" s="43"/>
      <c r="L4668" s="47"/>
      <c r="M4668" s="289"/>
      <c r="N4668" s="290"/>
      <c r="O4668" s="291"/>
      <c r="P4668" s="291"/>
      <c r="Q4668" s="291"/>
      <c r="R4668" s="291"/>
      <c r="S4668" s="291"/>
      <c r="T4668" s="292"/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T4668" s="20" t="s">
        <v>190</v>
      </c>
      <c r="AU4668" s="20" t="s">
        <v>80</v>
      </c>
    </row>
    <row r="4669" s="2" customFormat="1" ht="6.96" customHeight="1">
      <c r="A4669" s="41"/>
      <c r="B4669" s="62"/>
      <c r="C4669" s="63"/>
      <c r="D4669" s="63"/>
      <c r="E4669" s="63"/>
      <c r="F4669" s="63"/>
      <c r="G4669" s="63"/>
      <c r="H4669" s="63"/>
      <c r="I4669" s="63"/>
      <c r="J4669" s="63"/>
      <c r="K4669" s="63"/>
      <c r="L4669" s="47"/>
      <c r="M4669" s="41"/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41"/>
      <c r="AD4669" s="41"/>
      <c r="AE4669" s="41"/>
    </row>
  </sheetData>
  <sheetProtection sheet="1" autoFilter="0" formatColumns="0" formatRows="0" objects="1" scenarios="1" spinCount="100000" saltValue="oFXcOjvTyMLJcQHfVPoY9PYIgJRSq76G9Fnya/6X+/kiWkbgWbyknNVvwp7yB8K5ika+yw/LOik2udntk5GT1w==" hashValue="6wbdQvCyhD2RwlZZhKOcrFEGJ1DZ2NbWNj43SEwGXojSy5nW8VZtVNaQ0JWUKh9N3ftrmdyktR8ryAdcUUGubQ==" algorithmName="SHA-512" password="CC35"/>
  <autoFilter ref="C118:K46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2" r:id="rId3" display="https://podminky.urs.cz/item/CS_URS_2025_01/162211311"/>
    <hyperlink ref="F156" r:id="rId4" display="https://podminky.urs.cz/item/CS_URS_2025_01/162211319"/>
    <hyperlink ref="F159" r:id="rId5" display="https://podminky.urs.cz/item/CS_URS_2025_01/162651111"/>
    <hyperlink ref="F162" r:id="rId6" display="https://podminky.urs.cz/item/CS_URS_2025_01/162751114"/>
    <hyperlink ref="F167" r:id="rId7" display="https://podminky.urs.cz/item/CS_URS_2025_01/167151101"/>
    <hyperlink ref="F171" r:id="rId8" display="https://podminky.urs.cz/item/CS_URS_2025_01/171201231"/>
    <hyperlink ref="F174" r:id="rId9" display="https://podminky.urs.cz/item/CS_URS_2025_01/171251201"/>
    <hyperlink ref="F177" r:id="rId10" display="https://podminky.urs.cz/item/CS_URS_2025_01/174111102"/>
    <hyperlink ref="F182" r:id="rId11" display="https://podminky.urs.cz/item/CS_URS_2025_01/174151101"/>
    <hyperlink ref="F187" r:id="rId12" display="https://podminky.urs.cz/item/CS_URS_2025_01/181951112"/>
    <hyperlink ref="F192" r:id="rId13" display="https://podminky.urs.cz/item/CS_URS_2025_01/213141111"/>
    <hyperlink ref="F197" r:id="rId14" display="https://podminky.urs.cz/item/CS_URS_2025_01/218111112"/>
    <hyperlink ref="F200" r:id="rId15" display="https://podminky.urs.cz/item/CS_URS_2025_01/218121112"/>
    <hyperlink ref="F205" r:id="rId16" display="https://podminky.urs.cz/item/CS_URS_2025_01/271532212"/>
    <hyperlink ref="F211" r:id="rId17" display="https://podminky.urs.cz/item/CS_URS_2025_01/271572211"/>
    <hyperlink ref="F214" r:id="rId18" display="https://podminky.urs.cz/item/CS_URS_2025_01/273321511"/>
    <hyperlink ref="F219" r:id="rId19" display="https://podminky.urs.cz/item/CS_URS_2025_01/273322511"/>
    <hyperlink ref="F222" r:id="rId20" display="https://podminky.urs.cz/item/CS_URS_2025_01/273322611"/>
    <hyperlink ref="F226" r:id="rId21" display="https://podminky.urs.cz/item/CS_URS_2025_01/273351121"/>
    <hyperlink ref="F229" r:id="rId22" display="https://podminky.urs.cz/item/CS_URS_2025_01/273351122"/>
    <hyperlink ref="F231" r:id="rId23" display="https://podminky.urs.cz/item/CS_URS_2025_01/273361821"/>
    <hyperlink ref="F235" r:id="rId24" display="https://podminky.urs.cz/item/CS_URS_2025_01/273362021"/>
    <hyperlink ref="F240" r:id="rId25" display="https://podminky.urs.cz/item/CS_URS_2025_01/274313711"/>
    <hyperlink ref="F243" r:id="rId26" display="https://podminky.urs.cz/item/CS_URS_2025_01/274321511"/>
    <hyperlink ref="F246" r:id="rId27" display="https://podminky.urs.cz/item/CS_URS_2025_01/274322611"/>
    <hyperlink ref="F249" r:id="rId28" display="https://podminky.urs.cz/item/CS_URS_2025_01/274361821"/>
    <hyperlink ref="F252" r:id="rId29" display="https://podminky.urs.cz/item/CS_URS_2025_01/275313711"/>
    <hyperlink ref="F255" r:id="rId30" display="https://podminky.urs.cz/item/CS_URS_2025_01/279311116"/>
    <hyperlink ref="F259" r:id="rId31" display="https://podminky.urs.cz/item/CS_URS_2025_02/310217851"/>
    <hyperlink ref="F265" r:id="rId32" display="https://podminky.urs.cz/item/CS_URS_2025_01/310235241"/>
    <hyperlink ref="F270" r:id="rId33" display="https://podminky.urs.cz/item/CS_URS_2025_01/310237241"/>
    <hyperlink ref="F274" r:id="rId34" display="https://podminky.urs.cz/item/CS_URS_2025_01/310237261"/>
    <hyperlink ref="F277" r:id="rId35" display="https://podminky.urs.cz/item/CS_URS_2025_01/310238211"/>
    <hyperlink ref="F281" r:id="rId36" display="https://podminky.urs.cz/item/CS_URS_2025_01/310239211"/>
    <hyperlink ref="F303" r:id="rId37" display="https://podminky.urs.cz/item/CS_URS_2025_01/311113121"/>
    <hyperlink ref="F308" r:id="rId38" display="https://podminky.urs.cz/item/CS_URS_2025_01/311113142"/>
    <hyperlink ref="F314" r:id="rId39" display="https://podminky.urs.cz/item/CS_URS_2025_01/311231125"/>
    <hyperlink ref="F324" r:id="rId40" display="https://podminky.urs.cz/item/CS_URS_2025_01/311235131"/>
    <hyperlink ref="F327" r:id="rId41" display="https://podminky.urs.cz/item/CS_URS_2025_01/311235141"/>
    <hyperlink ref="F330" r:id="rId42" display="https://podminky.urs.cz/item/CS_URS_2025_01/311236331"/>
    <hyperlink ref="F333" r:id="rId43" display="https://podminky.urs.cz/item/CS_URS_2025_01/311322611"/>
    <hyperlink ref="F339" r:id="rId44" display="https://podminky.urs.cz/item/CS_URS_2025_01/311361821"/>
    <hyperlink ref="F344" r:id="rId45" display="https://podminky.urs.cz/item/CS_URS_2025_01/317121102"/>
    <hyperlink ref="F348" r:id="rId46" display="https://podminky.urs.cz/item/CS_URS_2025_01/317168012"/>
    <hyperlink ref="F351" r:id="rId47" display="https://podminky.urs.cz/item/CS_URS_2025_01/317168022"/>
    <hyperlink ref="F354" r:id="rId48" display="https://podminky.urs.cz/item/CS_URS_2025_01/317168051"/>
    <hyperlink ref="F357" r:id="rId49" display="https://podminky.urs.cz/item/CS_URS_2025_01/317168052"/>
    <hyperlink ref="F362" r:id="rId50" display="https://podminky.urs.cz/item/CS_URS_2025_01/317168053"/>
    <hyperlink ref="F367" r:id="rId51" display="https://podminky.urs.cz/item/CS_URS_2025_01/317168058"/>
    <hyperlink ref="F372" r:id="rId52" display="https://podminky.urs.cz/item/CS_URS_2025_01/317234410"/>
    <hyperlink ref="F377" r:id="rId53" display="https://podminky.urs.cz/item/CS_URS_2025_01/317238111"/>
    <hyperlink ref="F380" r:id="rId54" display="https://podminky.urs.cz/item/CS_URS_2025_01/317238121"/>
    <hyperlink ref="F383" r:id="rId55" display="https://podminky.urs.cz/item/CS_URS_2025_01/317351101"/>
    <hyperlink ref="F386" r:id="rId56" display="https://podminky.urs.cz/item/CS_URS_2025_01/317351102"/>
    <hyperlink ref="F388" r:id="rId57" display="https://podminky.urs.cz/item/CS_URS_2025_01/317941121"/>
    <hyperlink ref="F406" r:id="rId58" display="https://podminky.urs.cz/item/CS_URS_2025_01/317944321"/>
    <hyperlink ref="F415" r:id="rId59" display="https://podminky.urs.cz/item/CS_URS_2025_01/317944323"/>
    <hyperlink ref="F418" r:id="rId60" display="https://podminky.urs.cz/item/CS_URS_2025_01/317998111"/>
    <hyperlink ref="F421" r:id="rId61" display="https://podminky.urs.cz/item/CS_URS_2025_01/317998112"/>
    <hyperlink ref="F425" r:id="rId62" display="https://podminky.urs.cz/item/CS_URS_2025_01/319201321"/>
    <hyperlink ref="F444" r:id="rId63" display="https://podminky.urs.cz/item/CS_URS_2025_01/319202321"/>
    <hyperlink ref="F473" r:id="rId64" display="https://podminky.urs.cz/item/CS_URS_2025_01/340231025"/>
    <hyperlink ref="F484" r:id="rId65" display="https://podminky.urs.cz/item/CS_URS_2025_01/340231101"/>
    <hyperlink ref="F487" r:id="rId66" display="https://podminky.urs.cz/item/CS_URS_2025_01/340238212"/>
    <hyperlink ref="F492" r:id="rId67" display="https://podminky.urs.cz/item/CS_URS_2025_01/340239211"/>
    <hyperlink ref="F495" r:id="rId68" display="https://podminky.urs.cz/item/CS_URS_2025_01/340239212"/>
    <hyperlink ref="F510" r:id="rId69" display="https://podminky.urs.cz/item/CS_URS_2025_01/342241162"/>
    <hyperlink ref="F522" r:id="rId70" display="https://podminky.urs.cz/item/CS_URS_2025_01/342244201"/>
    <hyperlink ref="F525" r:id="rId71" display="https://podminky.urs.cz/item/CS_URS_2025_01/342244211"/>
    <hyperlink ref="F550" r:id="rId72" display="https://podminky.urs.cz/item/CS_URS_2025_01/342244221"/>
    <hyperlink ref="F568" r:id="rId73" display="https://podminky.urs.cz/item/CS_URS_2025_01/342291121"/>
    <hyperlink ref="F590" r:id="rId74" display="https://podminky.urs.cz/item/CS_URS_2025_01/345244222"/>
    <hyperlink ref="F593" r:id="rId75" display="https://podminky.urs.cz/item/CS_URS_2025_01/345244223"/>
    <hyperlink ref="F596" r:id="rId76" display="https://podminky.urs.cz/item/CS_URS_2025_01/346244381"/>
    <hyperlink ref="F602" r:id="rId77" display="https://podminky.urs.cz/item/CS_URS_2025_01/346244811"/>
    <hyperlink ref="F605" r:id="rId78" display="https://podminky.urs.cz/item/CS_URS_2025_01/349231811"/>
    <hyperlink ref="F616" r:id="rId79" display="https://podminky.urs.cz/item/CS_URS_2025_01/349231821"/>
    <hyperlink ref="F621" r:id="rId80" display="https://podminky.urs.cz/item/CS_URS_2025_01/411121232"/>
    <hyperlink ref="F625" r:id="rId81" display="https://podminky.urs.cz/item/CS_URS_2025_01/411239211"/>
    <hyperlink ref="F628" r:id="rId82" display="https://podminky.urs.cz/item/CS_URS_2025_01/411244262"/>
    <hyperlink ref="F631" r:id="rId83" display="https://podminky.urs.cz/item/CS_URS_2025_01/411321414"/>
    <hyperlink ref="F634" r:id="rId84" display="https://podminky.urs.cz/item/CS_URS_2025_01/411321616"/>
    <hyperlink ref="F638" r:id="rId85" display="https://podminky.urs.cz/item/CS_URS_2025_01/411351011"/>
    <hyperlink ref="F641" r:id="rId86" display="https://podminky.urs.cz/item/CS_URS_2025_01/411351012"/>
    <hyperlink ref="F646" r:id="rId87" display="https://podminky.urs.cz/item/CS_URS_2025_01/411354311"/>
    <hyperlink ref="F651" r:id="rId88" display="https://podminky.urs.cz/item/CS_URS_2025_01/411354312"/>
    <hyperlink ref="F653" r:id="rId89" display="https://podminky.urs.cz/item/CS_URS_2025_01/411354313"/>
    <hyperlink ref="F658" r:id="rId90" display="https://podminky.urs.cz/item/CS_URS_2025_01/411354314"/>
    <hyperlink ref="F660" r:id="rId91" display="https://podminky.urs.cz/item/CS_URS_2025_01/411361821"/>
    <hyperlink ref="F665" r:id="rId92" display="https://podminky.urs.cz/item/CS_URS_2025_01/413231221"/>
    <hyperlink ref="F670" r:id="rId93" display="https://podminky.urs.cz/item/CS_URS_2025_01/413232211"/>
    <hyperlink ref="F673" r:id="rId94" display="https://podminky.urs.cz/item/CS_URS_2025_01/413232221"/>
    <hyperlink ref="F676" r:id="rId95" display="https://podminky.urs.cz/item/CS_URS_2025_01/413941121"/>
    <hyperlink ref="F682" r:id="rId96" display="https://podminky.urs.cz/item/CS_URS_2025_01/413941125"/>
    <hyperlink ref="F688" r:id="rId97" display="https://podminky.urs.cz/item/CS_URS_2025_01/413941131"/>
    <hyperlink ref="F695" r:id="rId98" display="https://podminky.urs.cz/item/CS_URS_2025_01/417351115"/>
    <hyperlink ref="F698" r:id="rId99" display="https://podminky.urs.cz/item/CS_URS_2025_01/417351116"/>
    <hyperlink ref="F700" r:id="rId100" display="https://podminky.urs.cz/item/CS_URS_2025_01/430321515"/>
    <hyperlink ref="F713" r:id="rId101" display="https://podminky.urs.cz/item/CS_URS_2025_01/430361821"/>
    <hyperlink ref="F716" r:id="rId102" display="https://podminky.urs.cz/item/CS_URS_2025_01/430362021"/>
    <hyperlink ref="F720" r:id="rId103" display="https://podminky.urs.cz/item/CS_URS_2025_01/431351121"/>
    <hyperlink ref="F725" r:id="rId104" display="https://podminky.urs.cz/item/CS_URS_2025_01/431351122"/>
    <hyperlink ref="F729" r:id="rId105" display="https://podminky.urs.cz/item/CS_URS_2025_01/434191433"/>
    <hyperlink ref="F733" r:id="rId106" display="https://podminky.urs.cz/item/CS_URS_2025_01/434191452"/>
    <hyperlink ref="F736" r:id="rId107" display="https://podminky.urs.cz/item/CS_URS_2025_01/434311115"/>
    <hyperlink ref="F742" r:id="rId108" display="https://podminky.urs.cz/item/CS_URS_2025_01/434351141"/>
    <hyperlink ref="F749" r:id="rId109" display="https://podminky.urs.cz/item/CS_URS_2025_01/434351142"/>
    <hyperlink ref="F751" r:id="rId110" display="https://podminky.urs.cz/item/CS_URS_2025_01/436234216"/>
    <hyperlink ref="F755" r:id="rId111" display="https://podminky.urs.cz/item/CS_URS_2025_01/564871011"/>
    <hyperlink ref="F758" r:id="rId112" display="https://podminky.urs.cz/item/CS_URS_2025_01/594111112"/>
    <hyperlink ref="F765" r:id="rId113" display="https://podminky.urs.cz/item/CS_URS_2025_01/599632111"/>
    <hyperlink ref="F767" r:id="rId114" display="https://podminky.urs.cz/item/CS_URS_2025_01/998223011"/>
    <hyperlink ref="F770" r:id="rId115" display="https://podminky.urs.cz/item/CS_URS_2025_01/611135101"/>
    <hyperlink ref="F773" r:id="rId116" display="https://podminky.urs.cz/item/CS_URS_2025_01/611311132"/>
    <hyperlink ref="F777" r:id="rId117" display="https://podminky.urs.cz/item/CS_URS_2025_01/611311133"/>
    <hyperlink ref="F804" r:id="rId118" display="https://podminky.urs.cz/item/CS_URS_2025_01/611311135"/>
    <hyperlink ref="F807" r:id="rId119" display="https://podminky.urs.cz/item/CS_URS_2025_01/611311143"/>
    <hyperlink ref="F821" r:id="rId120" display="https://podminky.urs.cz/item/CS_URS_2025_01/611311145"/>
    <hyperlink ref="F824" r:id="rId121" display="https://podminky.urs.cz/item/CS_URS_2025_01/611311191"/>
    <hyperlink ref="F829" r:id="rId122" display="https://podminky.urs.cz/item/CS_URS_2025_01/611315223"/>
    <hyperlink ref="F832" r:id="rId123" display="https://podminky.urs.cz/item/CS_URS_2025_01/611315225"/>
    <hyperlink ref="F835" r:id="rId124" display="https://podminky.urs.cz/item/CS_URS_2025_01/611315411"/>
    <hyperlink ref="F902" r:id="rId125" display="https://podminky.urs.cz/item/CS_URS_2025_01/611315412"/>
    <hyperlink ref="F916" r:id="rId126" display="https://podminky.urs.cz/item/CS_URS_2025_01/611315413"/>
    <hyperlink ref="F920" r:id="rId127" display="https://podminky.urs.cz/item/CS_URS_2025_01/611315416"/>
    <hyperlink ref="F959" r:id="rId128" display="https://podminky.urs.cz/item/CS_URS_2025_01/611315417"/>
    <hyperlink ref="F974" r:id="rId129" display="https://podminky.urs.cz/item/CS_URS_2025_01/611315418"/>
    <hyperlink ref="F977" r:id="rId130" display="https://podminky.urs.cz/item/CS_URS_2025_01/612311121"/>
    <hyperlink ref="F1007" r:id="rId131" display="https://podminky.urs.cz/item/CS_URS_2025_01/612311141"/>
    <hyperlink ref="F1059" r:id="rId132" display="https://podminky.urs.cz/item/CS_URS_2025_01/612311191"/>
    <hyperlink ref="F1062" r:id="rId133" display="https://podminky.urs.cz/item/CS_URS_2025_01/612315122"/>
    <hyperlink ref="F1066" r:id="rId134" display="https://podminky.urs.cz/item/CS_URS_2025_01/612315215"/>
    <hyperlink ref="F1071" r:id="rId135" display="https://podminky.urs.cz/item/CS_URS_2025_01/612315223"/>
    <hyperlink ref="F1077" r:id="rId136" display="https://podminky.urs.cz/item/CS_URS_2025_01/612315225"/>
    <hyperlink ref="F1099" r:id="rId137" display="https://podminky.urs.cz/item/CS_URS_2025_01/612315302"/>
    <hyperlink ref="F1125" r:id="rId138" display="https://podminky.urs.cz/item/CS_URS_2025_01/612315411"/>
    <hyperlink ref="F1129" r:id="rId139" display="https://podminky.urs.cz/item/CS_URS_2025_01/612315412"/>
    <hyperlink ref="F1147" r:id="rId140" display="https://podminky.urs.cz/item/CS_URS_2025_01/612315413"/>
    <hyperlink ref="F1161" r:id="rId141" display="https://podminky.urs.cz/item/CS_URS_2025_01/612315416"/>
    <hyperlink ref="F1229" r:id="rId142" display="https://podminky.urs.cz/item/CS_URS_2025_01/612315417"/>
    <hyperlink ref="F1281" r:id="rId143" display="https://podminky.urs.cz/item/CS_URS_2025_01/612315418"/>
    <hyperlink ref="F1297" r:id="rId144" display="https://podminky.urs.cz/item/CS_URS_2025_01/612335413"/>
    <hyperlink ref="F1300" r:id="rId145" display="https://podminky.urs.cz/item/CS_URS_2025_01/615142002"/>
    <hyperlink ref="F1309" r:id="rId146" display="https://podminky.urs.cz/item/CS_URS_2025_01/617311121"/>
    <hyperlink ref="F1312" r:id="rId147" display="https://podminky.urs.cz/item/CS_URS_2025_01/619991005"/>
    <hyperlink ref="F1315" r:id="rId148" display="https://podminky.urs.cz/item/CS_URS_2025_01/619991011"/>
    <hyperlink ref="F1319" r:id="rId149" display="https://podminky.urs.cz/item/CS_URS_2025_01/619996117"/>
    <hyperlink ref="F1340" r:id="rId150" display="https://podminky.urs.cz/item/CS_URS_2025_01/619996147"/>
    <hyperlink ref="F1343" r:id="rId151" display="https://podminky.urs.cz/item/CS_URS_2025_01/622135001"/>
    <hyperlink ref="F1346" r:id="rId152" display="https://podminky.urs.cz/item/CS_URS_2025_01/622135091"/>
    <hyperlink ref="F1349" r:id="rId153" display="https://podminky.urs.cz/item/CS_URS_2025_01/622311141"/>
    <hyperlink ref="F1352" r:id="rId154" display="https://podminky.urs.cz/item/CS_URS_2025_01/622321141"/>
    <hyperlink ref="F1357" r:id="rId155" display="https://podminky.urs.cz/item/CS_URS_2025_01/622325257"/>
    <hyperlink ref="F1360" r:id="rId156" display="https://podminky.urs.cz/item/CS_URS_2025_01/623645001"/>
    <hyperlink ref="F1401" r:id="rId157" display="https://podminky.urs.cz/item/CS_URS_2025_01/629135102"/>
    <hyperlink ref="F1404" r:id="rId158" display="https://podminky.urs.cz/item/CS_URS_2025_01/629991011"/>
    <hyperlink ref="F1410" r:id="rId159" display="https://podminky.urs.cz/item/CS_URS_2025_01/629995219"/>
    <hyperlink ref="F1413" r:id="rId160" display="https://podminky.urs.cz/item/CS_URS_2025_01/631311114"/>
    <hyperlink ref="F1417" r:id="rId161" display="https://podminky.urs.cz/item/CS_URS_2025_01/631311115"/>
    <hyperlink ref="F1422" r:id="rId162" display="https://podminky.urs.cz/item/CS_URS_2025_01/631311116"/>
    <hyperlink ref="F1428" r:id="rId163" display="https://podminky.urs.cz/item/CS_URS_2025_01/631311121"/>
    <hyperlink ref="F1432" r:id="rId164" display="https://podminky.urs.cz/item/CS_URS_2025_01/631311125"/>
    <hyperlink ref="F1436" r:id="rId165" display="https://podminky.urs.cz/item/CS_URS_2025_01/631311136"/>
    <hyperlink ref="F1439" r:id="rId166" display="https://podminky.urs.cz/item/CS_URS_2025_01/631312121"/>
    <hyperlink ref="F1442" r:id="rId167" display="https://podminky.urs.cz/item/CS_URS_2025_01/631312131"/>
    <hyperlink ref="F1449" r:id="rId168" display="https://podminky.urs.cz/item/CS_URS_2025_01/631319171"/>
    <hyperlink ref="F1452" r:id="rId169" display="https://podminky.urs.cz/item/CS_URS_2025_01/631319173"/>
    <hyperlink ref="F1458" r:id="rId170" display="https://podminky.urs.cz/item/CS_URS_2025_01/631319175"/>
    <hyperlink ref="F1464" r:id="rId171" display="https://podminky.urs.cz/item/CS_URS_2025_01/631351101"/>
    <hyperlink ref="F1469" r:id="rId172" display="https://podminky.urs.cz/item/CS_URS_2025_01/631351102"/>
    <hyperlink ref="F1485" r:id="rId173" display="https://podminky.urs.cz/item/CS_URS_2025_01/632450122"/>
    <hyperlink ref="F1488" r:id="rId174" display="https://podminky.urs.cz/item/CS_URS_2025_01/632450124"/>
    <hyperlink ref="F1491" r:id="rId175" display="https://podminky.urs.cz/item/CS_URS_2025_01/632450134"/>
    <hyperlink ref="F1494" r:id="rId176" display="https://podminky.urs.cz/item/CS_URS_2025_01/632451637"/>
    <hyperlink ref="F1497" r:id="rId177" display="https://podminky.urs.cz/item/CS_URS_2025_01/632452431"/>
    <hyperlink ref="F1519" r:id="rId178" display="https://podminky.urs.cz/item/CS_URS_2025_01/632481213"/>
    <hyperlink ref="F1524" r:id="rId179" display="https://podminky.urs.cz/item/CS_URS_2025_01/632481215"/>
    <hyperlink ref="F1527" r:id="rId180" display="https://podminky.urs.cz/item/CS_URS_2025_01/632902111"/>
    <hyperlink ref="F1530" r:id="rId181" display="https://podminky.urs.cz/item/CS_URS_2025_01/632902221"/>
    <hyperlink ref="F1533" r:id="rId182" display="https://podminky.urs.cz/item/CS_URS_2025_01/635111215"/>
    <hyperlink ref="F1536" r:id="rId183" display="https://podminky.urs.cz/item/CS_URS_2025_01/635211421"/>
    <hyperlink ref="F1540" r:id="rId184" display="https://podminky.urs.cz/item/CS_URS_2025_01/635221421"/>
    <hyperlink ref="F1543" r:id="rId185" display="https://podminky.urs.cz/item/CS_URS_2025_01/637211134"/>
    <hyperlink ref="F1546" r:id="rId186" display="https://podminky.urs.cz/item/CS_URS_2025_01/637311131"/>
    <hyperlink ref="F1549" r:id="rId187" display="https://podminky.urs.cz/item/CS_URS_2025_01/642942111"/>
    <hyperlink ref="F1557" r:id="rId188" display="https://podminky.urs.cz/item/CS_URS_2025_01/642944121"/>
    <hyperlink ref="F1563" r:id="rId189" display="https://podminky.urs.cz/item/CS_URS_2025_01/642944221"/>
    <hyperlink ref="F1568" r:id="rId190" display="https://podminky.urs.cz/item/CS_URS_2025_01/943111111"/>
    <hyperlink ref="F1571" r:id="rId191" display="https://podminky.urs.cz/item/CS_URS_2025_01/943111211"/>
    <hyperlink ref="F1575" r:id="rId192" display="https://podminky.urs.cz/item/CS_URS_2025_01/943111811"/>
    <hyperlink ref="F1577" r:id="rId193" display="https://podminky.urs.cz/item/CS_URS_2025_01/943211111"/>
    <hyperlink ref="F1580" r:id="rId194" display="https://podminky.urs.cz/item/CS_URS_2025_01/943211211"/>
    <hyperlink ref="F1583" r:id="rId195" display="https://podminky.urs.cz/item/CS_URS_2025_01/943211811"/>
    <hyperlink ref="F1585" r:id="rId196" display="https://podminky.urs.cz/item/CS_URS_2025_01/946113115"/>
    <hyperlink ref="F1588" r:id="rId197" display="https://podminky.urs.cz/item/CS_URS_2025_01/946113215"/>
    <hyperlink ref="F1591" r:id="rId198" display="https://podminky.urs.cz/item/CS_URS_2025_01/946113815"/>
    <hyperlink ref="F1593" r:id="rId199" display="https://podminky.urs.cz/item/CS_URS_2025_01/949111122"/>
    <hyperlink ref="F1596" r:id="rId200" display="https://podminky.urs.cz/item/CS_URS_2025_01/949111222"/>
    <hyperlink ref="F1599" r:id="rId201" display="https://podminky.urs.cz/item/CS_URS_2025_01/949111822"/>
    <hyperlink ref="F1601" r:id="rId202" display="https://podminky.urs.cz/item/CS_URS_2025_01/943221111"/>
    <hyperlink ref="F1605" r:id="rId203" display="https://podminky.urs.cz/item/CS_URS_2025_01/943221211"/>
    <hyperlink ref="F1608" r:id="rId204" display="https://podminky.urs.cz/item/CS_URS_2025_01/943221811"/>
    <hyperlink ref="F1610" r:id="rId205" display="https://podminky.urs.cz/item/CS_URS_2025_01/949101111"/>
    <hyperlink ref="F1629" r:id="rId206" display="https://podminky.urs.cz/item/CS_URS_2025_01/949101112"/>
    <hyperlink ref="F1633" r:id="rId207" display="https://podminky.urs.cz/item/CS_URS_2025_01/949111121"/>
    <hyperlink ref="F1638" r:id="rId208" display="https://podminky.urs.cz/item/CS_URS_2025_01/949111221"/>
    <hyperlink ref="F1641" r:id="rId209" display="https://podminky.urs.cz/item/CS_URS_2025_01/949111821"/>
    <hyperlink ref="F1643" r:id="rId210" display="https://podminky.urs.cz/item/CS_URS_2025_01/949211111"/>
    <hyperlink ref="F1646" r:id="rId211" display="https://podminky.urs.cz/item/CS_URS_2025_01/949211211"/>
    <hyperlink ref="F1649" r:id="rId212" display="https://podminky.urs.cz/item/CS_URS_2025_01/949211811"/>
    <hyperlink ref="F1651" r:id="rId213" display="https://podminky.urs.cz/item/CS_URS_2025_01/949311111"/>
    <hyperlink ref="F1654" r:id="rId214" display="https://podminky.urs.cz/item/CS_URS_2025_01/949311211"/>
    <hyperlink ref="F1657" r:id="rId215" display="https://podminky.urs.cz/item/CS_URS_2025_01/949311811"/>
    <hyperlink ref="F1659" r:id="rId216" display="https://podminky.urs.cz/item/CS_URS_2025_01/949321112"/>
    <hyperlink ref="F1662" r:id="rId217" display="https://podminky.urs.cz/item/CS_URS_2025_01/949321212"/>
    <hyperlink ref="F1665" r:id="rId218" display="https://podminky.urs.cz/item/CS_URS_2025_01/949321812"/>
    <hyperlink ref="F1667" r:id="rId219" display="https://podminky.urs.cz/item/CS_URS_2025_01/993111111"/>
    <hyperlink ref="F1670" r:id="rId220" display="https://podminky.urs.cz/item/CS_URS_2025_01/993111119"/>
    <hyperlink ref="F1672" r:id="rId221" display="https://podminky.urs.cz/item/CS_URS_2025_01/993121111"/>
    <hyperlink ref="F1675" r:id="rId222" display="https://podminky.urs.cz/item/CS_URS_2025_01/993121119"/>
    <hyperlink ref="F1678" r:id="rId223" display="https://podminky.urs.cz/item/CS_URS_2025_01/952901111"/>
    <hyperlink ref="F1685" r:id="rId224" display="https://podminky.urs.cz/item/CS_URS_2025_01/952901114"/>
    <hyperlink ref="F1690" r:id="rId225" display="https://podminky.urs.cz/item/CS_URS_2025_01/952902121"/>
    <hyperlink ref="F1708" r:id="rId226" display="https://podminky.urs.cz/item/CS_URS_2025_01/953941110"/>
    <hyperlink ref="F1712" r:id="rId227" display="https://podminky.urs.cz/item/CS_URS_2025_01/953942421"/>
    <hyperlink ref="F1718" r:id="rId228" display="https://podminky.urs.cz/item/CS_URS_2025_01/953943211"/>
    <hyperlink ref="F1722" r:id="rId229" display="https://podminky.urs.cz/item/CS_URS_2025_01/953962113"/>
    <hyperlink ref="F1726" r:id="rId230" display="https://podminky.urs.cz/item/CS_URS_2025_01/953965124"/>
    <hyperlink ref="F1730" r:id="rId231" display="https://podminky.urs.cz/item/CS_URS_2025_01/953993321"/>
    <hyperlink ref="F1737" r:id="rId232" display="https://podminky.urs.cz/item/CS_URS_2025_01/961044111"/>
    <hyperlink ref="F1741" r:id="rId233" display="https://podminky.urs.cz/item/CS_URS_2025_01/962023391"/>
    <hyperlink ref="F1744" r:id="rId234" display="https://podminky.urs.cz/item/CS_URS_2025_01/962031132"/>
    <hyperlink ref="F1773" r:id="rId235" display="https://podminky.urs.cz/item/CS_URS_2025_01/962031133"/>
    <hyperlink ref="F1791" r:id="rId236" display="https://podminky.urs.cz/item/CS_URS_2025_01/962032230"/>
    <hyperlink ref="F1797" r:id="rId237" display="https://podminky.urs.cz/item/CS_URS_2025_01/962032231"/>
    <hyperlink ref="F1819" r:id="rId238" display="https://podminky.urs.cz/item/CS_URS_2025_01/962032241"/>
    <hyperlink ref="F1822" r:id="rId239" display="https://podminky.urs.cz/item/CS_URS_2025_01/962032254"/>
    <hyperlink ref="F1825" r:id="rId240" display="https://podminky.urs.cz/item/CS_URS_2025_01/962032631"/>
    <hyperlink ref="F1829" r:id="rId241" display="https://podminky.urs.cz/item/CS_URS_2025_01/962042320"/>
    <hyperlink ref="F1832" r:id="rId242" display="https://podminky.urs.cz/item/CS_URS_2025_01/962052211"/>
    <hyperlink ref="F1835" r:id="rId243" display="https://podminky.urs.cz/item/CS_URS_2025_01/962081131"/>
    <hyperlink ref="F1839" r:id="rId244" display="https://podminky.urs.cz/item/CS_URS_2025_01/962086110"/>
    <hyperlink ref="F1842" r:id="rId245" display="https://podminky.urs.cz/item/CS_URS_2025_01/963012510"/>
    <hyperlink ref="F1845" r:id="rId246" display="https://podminky.urs.cz/item/CS_URS_2025_01/963023612"/>
    <hyperlink ref="F1848" r:id="rId247" display="https://podminky.urs.cz/item/CS_URS_2025_01/963031432"/>
    <hyperlink ref="F1851" r:id="rId248" display="https://podminky.urs.cz/item/CS_URS_2025_01/963051110"/>
    <hyperlink ref="F1854" r:id="rId249" display="https://podminky.urs.cz/item/CS_URS_2025_01/963051113"/>
    <hyperlink ref="F1858" r:id="rId250" display="https://podminky.urs.cz/item/CS_URS_2025_01/963051213"/>
    <hyperlink ref="F1861" r:id="rId251" display="https://podminky.urs.cz/item/CS_URS_2025_01/963053935"/>
    <hyperlink ref="F1865" r:id="rId252" display="https://podminky.urs.cz/item/CS_URS_2025_01/964061321"/>
    <hyperlink ref="F1869" r:id="rId253" display="https://podminky.urs.cz/item/CS_URS_2025_01/964061331"/>
    <hyperlink ref="F1872" r:id="rId254" display="https://podminky.urs.cz/item/CS_URS_2025_01/964072321"/>
    <hyperlink ref="F1877" r:id="rId255" display="https://podminky.urs.cz/item/CS_URS_2025_01/964072331"/>
    <hyperlink ref="F1880" r:id="rId256" display="https://podminky.urs.cz/item/CS_URS_2025_01/965031131"/>
    <hyperlink ref="F1885" r:id="rId257" display="https://podminky.urs.cz/item/CS_URS_2025_01/965042121"/>
    <hyperlink ref="F1889" r:id="rId258" display="https://podminky.urs.cz/item/CS_URS_2025_01/965042141"/>
    <hyperlink ref="F1904" r:id="rId259" display="https://podminky.urs.cz/item/CS_URS_2025_01/965042221"/>
    <hyperlink ref="F1909" r:id="rId260" display="https://podminky.urs.cz/item/CS_URS_2025_01/965042231"/>
    <hyperlink ref="F1930" r:id="rId261" display="https://podminky.urs.cz/item/CS_URS_2025_01/965042241"/>
    <hyperlink ref="F1948" r:id="rId262" display="https://podminky.urs.cz/item/CS_URS_2025_01/965045111"/>
    <hyperlink ref="F1953" r:id="rId263" display="https://podminky.urs.cz/item/CS_URS_2025_01/965045113"/>
    <hyperlink ref="F1971" r:id="rId264" display="https://podminky.urs.cz/item/CS_URS_2025_01/965046111"/>
    <hyperlink ref="F1975" r:id="rId265" display="https://podminky.urs.cz/item/CS_URS_2025_01/965049111"/>
    <hyperlink ref="F1982" r:id="rId266" display="https://podminky.urs.cz/item/CS_URS_2025_01/965049112"/>
    <hyperlink ref="F1985" r:id="rId267" display="https://podminky.urs.cz/item/CS_URS_2025_01/965082922"/>
    <hyperlink ref="F1988" r:id="rId268" display="https://podminky.urs.cz/item/CS_URS_2025_01/965082923"/>
    <hyperlink ref="F1992" r:id="rId269" display="https://podminky.urs.cz/item/CS_URS_2025_01/965082932"/>
    <hyperlink ref="F1996" r:id="rId270" display="https://podminky.urs.cz/item/CS_URS_2025_01/965083131"/>
    <hyperlink ref="F2000" r:id="rId271" display="https://podminky.urs.cz/item/CS_URS_2025_01/967031734"/>
    <hyperlink ref="F2004" r:id="rId272" display="https://podminky.urs.cz/item/CS_URS_2025_01/968062244"/>
    <hyperlink ref="F2008" r:id="rId273" display="https://podminky.urs.cz/item/CS_URS_2025_01/968062354"/>
    <hyperlink ref="F2012" r:id="rId274" display="https://podminky.urs.cz/item/CS_URS_2025_01/968062355"/>
    <hyperlink ref="F2017" r:id="rId275" display="https://podminky.urs.cz/item/CS_URS_2025_01/968062245"/>
    <hyperlink ref="F2021" r:id="rId276" display="https://podminky.urs.cz/item/CS_URS_2025_01/968062356"/>
    <hyperlink ref="F2025" r:id="rId277" display="https://podminky.urs.cz/item/CS_URS_2025_01/968062455"/>
    <hyperlink ref="F2030" r:id="rId278" display="https://podminky.urs.cz/item/CS_URS_2025_01/968062456"/>
    <hyperlink ref="F2042" r:id="rId279" display="https://podminky.urs.cz/item/CS_URS_2025_01/968062991"/>
    <hyperlink ref="F2048" r:id="rId280" display="https://podminky.urs.cz/item/CS_URS_2025_01/968072455"/>
    <hyperlink ref="F2065" r:id="rId281" display="https://podminky.urs.cz/item/CS_URS_2025_01/968072456"/>
    <hyperlink ref="F2072" r:id="rId282" display="https://podminky.urs.cz/item/CS_URS_2025_01/969011113"/>
    <hyperlink ref="F2076" r:id="rId283" display="https://podminky.urs.cz/item/CS_URS_2025_02/971024451"/>
    <hyperlink ref="F2080" r:id="rId284" display="https://podminky.urs.cz/item/CS_URS_2025_01/971024561"/>
    <hyperlink ref="F2083" r:id="rId285" display="https://podminky.urs.cz/item/CS_URS_2025_01/971024651"/>
    <hyperlink ref="F2086" r:id="rId286" display="https://podminky.urs.cz/item/CS_URS_2025_01/971024681"/>
    <hyperlink ref="F2089" r:id="rId287" display="https://podminky.urs.cz/item/CS_URS_2025_02/971033441"/>
    <hyperlink ref="F2092" r:id="rId288" display="https://podminky.urs.cz/item/CS_URS_2025_01/971033461"/>
    <hyperlink ref="F2095" r:id="rId289" display="https://podminky.urs.cz/item/CS_URS_2025_01/971033521"/>
    <hyperlink ref="F2098" r:id="rId290" display="https://podminky.urs.cz/item/CS_URS_2025_01/971033531"/>
    <hyperlink ref="F2101" r:id="rId291" display="https://podminky.urs.cz/item/CS_URS_2025_01/971033561"/>
    <hyperlink ref="F2105" r:id="rId292" display="https://podminky.urs.cz/item/CS_URS_2025_01/971033581"/>
    <hyperlink ref="F2108" r:id="rId293" display="https://podminky.urs.cz/item/CS_URS_2025_01/971033591"/>
    <hyperlink ref="F2111" r:id="rId294" display="https://podminky.urs.cz/item/CS_URS_2025_01/971033621"/>
    <hyperlink ref="F2115" r:id="rId295" display="https://podminky.urs.cz/item/CS_URS_2025_01/971033631"/>
    <hyperlink ref="F2118" r:id="rId296" display="https://podminky.urs.cz/item/CS_URS_2025_01/971033651"/>
    <hyperlink ref="F2121" r:id="rId297" display="https://podminky.urs.cz/item/CS_URS_2025_01/972054491"/>
    <hyperlink ref="F2124" r:id="rId298" display="https://podminky.urs.cz/item/CS_URS_2025_01/973031324"/>
    <hyperlink ref="F2131" r:id="rId299" display="https://podminky.urs.cz/item/CS_URS_2025_01/973031325"/>
    <hyperlink ref="F2137" r:id="rId300" display="https://podminky.urs.cz/item/CS_URS_2025_01/973031326"/>
    <hyperlink ref="F2140" r:id="rId301" display="https://podminky.urs.cz/item/CS_URS_2025_01/973031335"/>
    <hyperlink ref="F2143" r:id="rId302" display="https://podminky.urs.cz/item/CS_URS_2025_01/974029165"/>
    <hyperlink ref="F2146" r:id="rId303" display="https://podminky.urs.cz/item/CS_URS_2025_01/974031154"/>
    <hyperlink ref="F2151" r:id="rId304" display="https://podminky.urs.cz/item/CS_URS_2025_01/974031164"/>
    <hyperlink ref="F2154" r:id="rId305" display="https://podminky.urs.cz/item/CS_URS_2025_01/974031165"/>
    <hyperlink ref="F2157" r:id="rId306" display="https://podminky.urs.cz/item/CS_URS_2025_01/974031167"/>
    <hyperlink ref="F2161" r:id="rId307" display="https://podminky.urs.cz/item/CS_URS_2025_01/974082116"/>
    <hyperlink ref="F2180" r:id="rId308" display="https://podminky.urs.cz/item/CS_URS_2025_01/974082176"/>
    <hyperlink ref="F2202" r:id="rId309" display="https://podminky.urs.cz/item/CS_URS_2025_01/976071111"/>
    <hyperlink ref="F2205" r:id="rId310" display="https://podminky.urs.cz/item/CS_URS_2025_01/976082131"/>
    <hyperlink ref="F2208" r:id="rId311" display="https://podminky.urs.cz/item/CS_URS_2025_01/977131110"/>
    <hyperlink ref="F2211" r:id="rId312" display="https://podminky.urs.cz/item/CS_URS_2025_01/977131117"/>
    <hyperlink ref="F2214" r:id="rId313" display="https://podminky.urs.cz/item/CS_URS_2025_01/977151122"/>
    <hyperlink ref="F2217" r:id="rId314" display="https://podminky.urs.cz/item/CS_URS_2025_01/977211111"/>
    <hyperlink ref="F2224" r:id="rId315" display="https://podminky.urs.cz/item/CS_URS_2025_01/977311112"/>
    <hyperlink ref="F2228" r:id="rId316" display="https://podminky.urs.cz/item/CS_URS_2025_01/977311113"/>
    <hyperlink ref="F2235" r:id="rId317" display="https://podminky.urs.cz/item/CS_URS_2025_01/977331113"/>
    <hyperlink ref="F2238" r:id="rId318" display="https://podminky.urs.cz/item/CS_URS_2025_01/978011121"/>
    <hyperlink ref="F2270" r:id="rId319" display="https://podminky.urs.cz/item/CS_URS_2025_01/978011141"/>
    <hyperlink ref="F2284" r:id="rId320" display="https://podminky.urs.cz/item/CS_URS_2025_01/978011161"/>
    <hyperlink ref="F2288" r:id="rId321" display="https://podminky.urs.cz/item/CS_URS_2025_01/978011191"/>
    <hyperlink ref="F2302" r:id="rId322" display="https://podminky.urs.cz/item/CS_URS_2025_01/978013121"/>
    <hyperlink ref="F2314" r:id="rId323" display="https://podminky.urs.cz/item/CS_URS_2025_01/978013141"/>
    <hyperlink ref="F2339" r:id="rId324" display="https://podminky.urs.cz/item/CS_URS_2025_01/978013161"/>
    <hyperlink ref="F2344" r:id="rId325" display="https://podminky.urs.cz/item/CS_URS_2025_01/978013191"/>
    <hyperlink ref="F2373" r:id="rId326" display="https://podminky.urs.cz/item/CS_URS_2025_01/978015371"/>
    <hyperlink ref="F2376" r:id="rId327" display="https://podminky.urs.cz/item/CS_URS_2025_01/978021161"/>
    <hyperlink ref="F2379" r:id="rId328" display="https://podminky.urs.cz/item/CS_URS_2025_01/978021191"/>
    <hyperlink ref="F2382" r:id="rId329" display="https://podminky.urs.cz/item/CS_URS_2025_01/979071141"/>
    <hyperlink ref="F2387" r:id="rId330" display="https://podminky.urs.cz/item/CS_URS_2025_01/985131111"/>
    <hyperlink ref="F2393" r:id="rId331" display="https://podminky.urs.cz/item/CS_URS_2025_01/985131311"/>
    <hyperlink ref="F2397" r:id="rId332" display="https://podminky.urs.cz/item/CS_URS_2025_01/985132111"/>
    <hyperlink ref="F2404" r:id="rId333" display="https://podminky.urs.cz/item/CS_URS_2025_01/997013111"/>
    <hyperlink ref="F2407" r:id="rId334" display="https://podminky.urs.cz/item/CS_URS_2025_01/997013157"/>
    <hyperlink ref="F2410" r:id="rId335" display="https://podminky.urs.cz/item/CS_URS_2025_01/997013211"/>
    <hyperlink ref="F2413" r:id="rId336" display="https://podminky.urs.cz/item/CS_URS_2025_01/997013311"/>
    <hyperlink ref="F2419" r:id="rId337" display="https://podminky.urs.cz/item/CS_URS_2025_01/997013312"/>
    <hyperlink ref="F2422" r:id="rId338" display="https://podminky.urs.cz/item/CS_URS_2025_01/997013321"/>
    <hyperlink ref="F2425" r:id="rId339" display="https://podminky.urs.cz/item/CS_URS_2025_01/997013322"/>
    <hyperlink ref="F2430" r:id="rId340" display="https://podminky.urs.cz/item/CS_URS_2025_01/997013509"/>
    <hyperlink ref="F2433" r:id="rId341" display="https://podminky.urs.cz/item/CS_URS_2025_01/997013511"/>
    <hyperlink ref="F2436" r:id="rId342" display="https://podminky.urs.cz/item/CS_URS_2025_01/997013635"/>
    <hyperlink ref="F2438" r:id="rId343" display="https://podminky.urs.cz/item/CS_URS_2025_01/997013811"/>
    <hyperlink ref="F2445" r:id="rId344" display="https://podminky.urs.cz/item/CS_URS_2025_01/997013814"/>
    <hyperlink ref="F2448" r:id="rId345" display="https://podminky.urs.cz/item/CS_URS_2025_01/997013861"/>
    <hyperlink ref="F2450" r:id="rId346" display="https://podminky.urs.cz/item/CS_URS_2025_01/997013862"/>
    <hyperlink ref="F2452" r:id="rId347" display="https://podminky.urs.cz/item/CS_URS_2025_01/997013863"/>
    <hyperlink ref="F2454" r:id="rId348" display="https://podminky.urs.cz/item/CS_URS_2025_01/997013871"/>
    <hyperlink ref="F2458" r:id="rId349" display="https://podminky.urs.cz/item/CS_URS_2025_01/998011010"/>
    <hyperlink ref="F2461" r:id="rId350" display="https://podminky.urs.cz/item/CS_URS_2025_01/998011014"/>
    <hyperlink ref="F2464" r:id="rId351" display="https://podminky.urs.cz/item/CS_URS_2025_01/998018001"/>
    <hyperlink ref="F2469" r:id="rId352" display="https://podminky.urs.cz/item/CS_URS_2025_01/711111001"/>
    <hyperlink ref="F2479" r:id="rId353" display="https://podminky.urs.cz/item/CS_URS_2025_01/711112001"/>
    <hyperlink ref="F2493" r:id="rId354" display="https://podminky.urs.cz/item/CS_URS_2025_01/711131101"/>
    <hyperlink ref="F2498" r:id="rId355" display="https://podminky.urs.cz/item/CS_URS_2025_01/711141559"/>
    <hyperlink ref="F2511" r:id="rId356" display="https://podminky.urs.cz/item/CS_URS_2025_01/711141821"/>
    <hyperlink ref="F2514" r:id="rId357" display="https://podminky.urs.cz/item/CS_URS_2025_01/711142559"/>
    <hyperlink ref="F2528" r:id="rId358" display="https://podminky.urs.cz/item/CS_URS_2025_01/711161274"/>
    <hyperlink ref="F2533" r:id="rId359" display="https://podminky.urs.cz/item/CS_URS_2025_01/711199095"/>
    <hyperlink ref="F2538" r:id="rId360" display="https://podminky.urs.cz/item/CS_URS_2025_01/711199097"/>
    <hyperlink ref="F2543" r:id="rId361" display="https://podminky.urs.cz/item/CS_URS_2025_01/711199098"/>
    <hyperlink ref="F2545" r:id="rId362" display="https://podminky.urs.cz/item/CS_URS_2025_01/711491172"/>
    <hyperlink ref="F2548" r:id="rId363" display="https://podminky.urs.cz/item/CS_URS_2025_01/711491176"/>
    <hyperlink ref="F2553" r:id="rId364" display="https://podminky.urs.cz/item/CS_URS_2025_01/711491272"/>
    <hyperlink ref="F2559" r:id="rId365" display="https://podminky.urs.cz/item/CS_URS_2025_01/711499097"/>
    <hyperlink ref="F2563" r:id="rId366" display="https://podminky.urs.cz/item/CS_URS_2025_01/998711112"/>
    <hyperlink ref="F2566" r:id="rId367" display="https://podminky.urs.cz/item/CS_URS_2025_01/713111111"/>
    <hyperlink ref="F2599" r:id="rId368" display="https://podminky.urs.cz/item/CS_URS_2025_01/713120813"/>
    <hyperlink ref="F2606" r:id="rId369" display="https://podminky.urs.cz/item/CS_URS_2025_01/713120824"/>
    <hyperlink ref="F2609" r:id="rId370" display="https://podminky.urs.cz/item/CS_URS_2025_01/713121111"/>
    <hyperlink ref="F2615" r:id="rId371" display="https://podminky.urs.cz/item/CS_URS_2025_01/713130851"/>
    <hyperlink ref="F2618" r:id="rId372" display="https://podminky.urs.cz/item/CS_URS_2025_01/713131141"/>
    <hyperlink ref="F2623" r:id="rId373" display="https://podminky.urs.cz/item/CS_URS_2025_01/713131145"/>
    <hyperlink ref="F2628" r:id="rId374" display="https://podminky.urs.cz/item/CS_URS_2025_01/713141131"/>
    <hyperlink ref="F2638" r:id="rId375" display="https://podminky.urs.cz/item/CS_URS_2025_01/998713113"/>
    <hyperlink ref="F2641" r:id="rId376" display="https://podminky.urs.cz/item/CS_URS_2025_01/751111131"/>
    <hyperlink ref="F2646" r:id="rId377" display="https://podminky.urs.cz/item/CS_URS_2025_01/755111122"/>
    <hyperlink ref="F2649" r:id="rId378" display="https://podminky.urs.cz/item/CS_URS_2025_01/998755113"/>
    <hyperlink ref="F2652" r:id="rId379" display="https://podminky.urs.cz/item/CS_URS_2025_01/761661011"/>
    <hyperlink ref="F2659" r:id="rId380" display="https://podminky.urs.cz/item/CS_URS_2025_01/761661803"/>
    <hyperlink ref="F2661" r:id="rId381" display="https://podminky.urs.cz/item/CS_URS_2025_01/998761101"/>
    <hyperlink ref="F2664" r:id="rId382" display="https://podminky.urs.cz/item/CS_URS_2025_01/762081150"/>
    <hyperlink ref="F2667" r:id="rId383" display="https://podminky.urs.cz/item/CS_URS_2025_01/762082440"/>
    <hyperlink ref="F2670" r:id="rId384" display="https://podminky.urs.cz/item/CS_URS_2025_01/762083122"/>
    <hyperlink ref="F2674" r:id="rId385" display="https://podminky.urs.cz/item/CS_URS_2025_01/762085103"/>
    <hyperlink ref="F2684" r:id="rId386" display="https://podminky.urs.cz/item/CS_URS_2025_01/762085112"/>
    <hyperlink ref="F2694" r:id="rId387" display="https://podminky.urs.cz/item/CS_URS_2025_01/762112110"/>
    <hyperlink ref="F2705" r:id="rId388" display="https://podminky.urs.cz/item/CS_URS_2025_01/762195000"/>
    <hyperlink ref="F2708" r:id="rId389" display="https://podminky.urs.cz/item/CS_URS_2025_01/762211220"/>
    <hyperlink ref="F2714" r:id="rId390" display="https://podminky.urs.cz/item/CS_URS_2025_01/762211811"/>
    <hyperlink ref="F2721" r:id="rId391" display="https://podminky.urs.cz/item/CS_URS_2025_01/762511284"/>
    <hyperlink ref="F2731" r:id="rId392" display="https://podminky.urs.cz/item/CS_URS_2025_01/762511867"/>
    <hyperlink ref="F2734" r:id="rId393" display="https://podminky.urs.cz/item/CS_URS_2025_01/762521104"/>
    <hyperlink ref="F2743" r:id="rId394" display="https://podminky.urs.cz/item/CS_URS_2025_01/762521812"/>
    <hyperlink ref="F2746" r:id="rId395" display="https://podminky.urs.cz/item/CS_URS_2025_01/762523108"/>
    <hyperlink ref="F2752" r:id="rId396" display="https://podminky.urs.cz/item/CS_URS_2025_01/762526110"/>
    <hyperlink ref="F2759" r:id="rId397" display="https://podminky.urs.cz/item/CS_URS_2025_01/762526811"/>
    <hyperlink ref="F2763" r:id="rId398" display="https://podminky.urs.cz/item/CS_URS_2025_01/762527811"/>
    <hyperlink ref="F2771" r:id="rId399" display="https://podminky.urs.cz/item/CS_URS_2025_01/762595001"/>
    <hyperlink ref="F2774" r:id="rId400" display="https://podminky.urs.cz/item/CS_URS_2025_01/762711820"/>
    <hyperlink ref="F2777" r:id="rId401" display="https://podminky.urs.cz/item/CS_URS_2025_01/762723311"/>
    <hyperlink ref="F2780" r:id="rId402" display="https://podminky.urs.cz/item/CS_URS_2025_01/762723321"/>
    <hyperlink ref="F2786" r:id="rId403" display="https://podminky.urs.cz/item/CS_URS_2025_01/762751110"/>
    <hyperlink ref="F2795" r:id="rId404" display="https://podminky.urs.cz/item/CS_URS_2025_01/762811510"/>
    <hyperlink ref="F2804" r:id="rId405" display="https://podminky.urs.cz/item/CS_URS_2025_01/762815811"/>
    <hyperlink ref="F2807" r:id="rId406" display="https://podminky.urs.cz/item/CS_URS_2025_01/762822140"/>
    <hyperlink ref="F2813" r:id="rId407" display="https://podminky.urs.cz/item/CS_URS_2025_01/762822830"/>
    <hyperlink ref="F2820" r:id="rId408" display="https://podminky.urs.cz/item/CS_URS_2025_01/762795000"/>
    <hyperlink ref="F2823" r:id="rId409" display="https://podminky.urs.cz/item/CS_URS_2025_01/762822820"/>
    <hyperlink ref="F2826" r:id="rId410" display="https://podminky.urs.cz/item/CS_URS_2025_01/762841812"/>
    <hyperlink ref="F2829" r:id="rId411" display="https://podminky.urs.cz/item/CS_URS_2025_01/998762113"/>
    <hyperlink ref="F2832" r:id="rId412" display="https://podminky.urs.cz/item/CS_URS_2025_01/763111411"/>
    <hyperlink ref="F2835" r:id="rId413" display="https://podminky.urs.cz/item/CS_URS_2025_01/763111713"/>
    <hyperlink ref="F2837" r:id="rId414" display="https://podminky.urs.cz/item/CS_URS_2025_01/763111714"/>
    <hyperlink ref="F2840" r:id="rId415" display="https://podminky.urs.cz/item/CS_URS_2025_01/763111717"/>
    <hyperlink ref="F2842" r:id="rId416" display="https://podminky.urs.cz/item/CS_URS_2025_01/763111718"/>
    <hyperlink ref="F2845" r:id="rId417" display="https://podminky.urs.cz/item/CS_URS_2025_01/763111723"/>
    <hyperlink ref="F2848" r:id="rId418" display="https://podminky.urs.cz/item/CS_URS_2025_01/763111811"/>
    <hyperlink ref="F2851" r:id="rId419" display="https://podminky.urs.cz/item/CS_URS_2025_01/763121450"/>
    <hyperlink ref="F2854" r:id="rId420" display="https://podminky.urs.cz/item/CS_URS_2025_01/763121714"/>
    <hyperlink ref="F2856" r:id="rId421" display="https://podminky.urs.cz/item/CS_URS_2025_01/763131411"/>
    <hyperlink ref="F2859" r:id="rId422" display="https://podminky.urs.cz/item/CS_URS_2025_01/763131441"/>
    <hyperlink ref="F2862" r:id="rId423" display="https://podminky.urs.cz/item/CS_URS_2025_01/763131714"/>
    <hyperlink ref="F2865" r:id="rId424" display="https://podminky.urs.cz/item/CS_URS_2025_01/763131821"/>
    <hyperlink ref="F2871" r:id="rId425" display="https://podminky.urs.cz/item/CS_URS_2025_01/998763121"/>
    <hyperlink ref="F2879" r:id="rId426" display="https://podminky.urs.cz/item/CS_URS_2025_01/766111820"/>
    <hyperlink ref="F2882" r:id="rId427" display="https://podminky.urs.cz/item/CS_URS_2025_01/766211221"/>
    <hyperlink ref="F2889" r:id="rId428" display="https://podminky.urs.cz/item/CS_URS_2025_01/766211812"/>
    <hyperlink ref="F2910" r:id="rId429" display="https://podminky.urs.cz/item/CS_URS_2025_01/766231821"/>
    <hyperlink ref="F2914" r:id="rId430" display="https://podminky.urs.cz/item/CS_URS_2025_01/766411811"/>
    <hyperlink ref="F2921" r:id="rId431" display="https://podminky.urs.cz/item/CS_URS_2025_01/766411812"/>
    <hyperlink ref="F2925" r:id="rId432" display="https://podminky.urs.cz/item/CS_URS_2025_01/766411821"/>
    <hyperlink ref="F2944" r:id="rId433" display="https://podminky.urs.cz/item/CS_URS_2025_01/766411822"/>
    <hyperlink ref="F2947" r:id="rId434" display="https://podminky.urs.cz/item/CS_URS_2025_01/766421811"/>
    <hyperlink ref="F2952" r:id="rId435" display="https://podminky.urs.cz/item/CS_URS_2025_01/766421821"/>
    <hyperlink ref="F2957" r:id="rId436" display="https://podminky.urs.cz/item/CS_URS_2025_01/766421822"/>
    <hyperlink ref="F2970" r:id="rId437" display="https://podminky.urs.cz/item/CS_URS_2025_01/766491851"/>
    <hyperlink ref="F2978" r:id="rId438" display="https://podminky.urs.cz/item/CS_URS_2025_01/766491853"/>
    <hyperlink ref="F2982" r:id="rId439" display="https://podminky.urs.cz/item/CS_URS_2025_01/766621011"/>
    <hyperlink ref="F2986" r:id="rId440" display="https://podminky.urs.cz/item/CS_URS_2025_01/766621111"/>
    <hyperlink ref="F2994" r:id="rId441" display="https://podminky.urs.cz/item/CS_URS_2025_01/766621112"/>
    <hyperlink ref="F2999" r:id="rId442" display="https://podminky.urs.cz/item/CS_URS_2025_01/766621113"/>
    <hyperlink ref="F3003" r:id="rId443" display="https://podminky.urs.cz/item/CS_URS_2025_01/766621602"/>
    <hyperlink ref="F3006" r:id="rId444" display="https://podminky.urs.cz/item/CS_URS_2025_01/766621646"/>
    <hyperlink ref="F3009" r:id="rId445" display="https://podminky.urs.cz/item/CS_URS_2025_01/766621622"/>
    <hyperlink ref="F3021" r:id="rId446" display="https://podminky.urs.cz/item/CS_URS_2025_01/766621211"/>
    <hyperlink ref="F3035" r:id="rId447" display="https://podminky.urs.cz/item/CS_URS_2025_01/766621212"/>
    <hyperlink ref="F3058" r:id="rId448" display="https://podminky.urs.cz/item/CS_URS_2025_01/766621436"/>
    <hyperlink ref="F3063" r:id="rId449" display="https://podminky.urs.cz/item/CS_URS_2025_01/766629214"/>
    <hyperlink ref="F3075" r:id="rId450" display="https://podminky.urs.cz/item/CS_URS_2025_01/766660011"/>
    <hyperlink ref="F3078" r:id="rId451" display="https://podminky.urs.cz/item/CS_URS_2025_01/766660021"/>
    <hyperlink ref="F3086" r:id="rId452" display="https://podminky.urs.cz/item/CS_URS_2025_01/766660152"/>
    <hyperlink ref="F3089" r:id="rId453" display="https://podminky.urs.cz/item/CS_URS_2025_01/766660161"/>
    <hyperlink ref="F3092" r:id="rId454" display="https://podminky.urs.cz/item/CS_URS_2025_01/766660162"/>
    <hyperlink ref="F3095" r:id="rId455" display="https://podminky.urs.cz/item/CS_URS_2025_01/766660163"/>
    <hyperlink ref="F3099" r:id="rId456" display="https://podminky.urs.cz/item/CS_URS_2025_01/766660181"/>
    <hyperlink ref="F3107" r:id="rId457" display="https://podminky.urs.cz/item/CS_URS_2025_01/766660182"/>
    <hyperlink ref="F3119" r:id="rId458" display="https://podminky.urs.cz/item/CS_URS_2025_01/766660183"/>
    <hyperlink ref="F3126" r:id="rId459" display="https://podminky.urs.cz/item/CS_URS_2025_01/766660191"/>
    <hyperlink ref="F3148" r:id="rId460" display="https://podminky.urs.cz/item/CS_URS_2025_01/766660192"/>
    <hyperlink ref="F3154" r:id="rId461" display="https://podminky.urs.cz/item/CS_URS_2025_01/766660193"/>
    <hyperlink ref="F3160" r:id="rId462" display="https://podminky.urs.cz/item/CS_URS_2025_01/766660194"/>
    <hyperlink ref="F3164" r:id="rId463" display="https://podminky.urs.cz/item/CS_URS_2025_01/766660196"/>
    <hyperlink ref="F3168" r:id="rId464" display="https://podminky.urs.cz/item/CS_URS_2025_01/766660197"/>
    <hyperlink ref="F3171" r:id="rId465" display="https://podminky.urs.cz/item/CS_URS_2025_01/766660411"/>
    <hyperlink ref="F3180" r:id="rId466" display="https://podminky.urs.cz/item/CS_URS_2025_01/766660421"/>
    <hyperlink ref="F3184" r:id="rId467" display="https://podminky.urs.cz/item/CS_URS_2025_01/766660451"/>
    <hyperlink ref="F3187" r:id="rId468" display="https://podminky.urs.cz/item/CS_URS_2025_01/766660716"/>
    <hyperlink ref="F3193" r:id="rId469" display="https://podminky.urs.cz/item/CS_URS_2025_01/766660718"/>
    <hyperlink ref="F3197" r:id="rId470" display="https://podminky.urs.cz/item/CS_URS_2025_01/766660729"/>
    <hyperlink ref="F3202" r:id="rId471" display="https://podminky.urs.cz/item/CS_URS_2025_01/766660730"/>
    <hyperlink ref="F3206" r:id="rId472" display="https://podminky.urs.cz/item/CS_URS_2025_01/766660734"/>
    <hyperlink ref="F3212" r:id="rId473" display="https://podminky.urs.cz/item/CS_URS_2025_01/766660751"/>
    <hyperlink ref="F3222" r:id="rId474" display="https://podminky.urs.cz/item/CS_URS_2025_01/766660752"/>
    <hyperlink ref="F3227" r:id="rId475" display="https://podminky.urs.cz/item/CS_URS_2025_01/766660762"/>
    <hyperlink ref="F3232" r:id="rId476" display="https://podminky.urs.cz/item/CS_URS_2025_01/766681114"/>
    <hyperlink ref="F3236" r:id="rId477" display="https://podminky.urs.cz/item/CS_URS_2025_01/766681122"/>
    <hyperlink ref="F3240" r:id="rId478" display="https://podminky.urs.cz/item/CS_URS_2025_01/766682111"/>
    <hyperlink ref="F3251" r:id="rId479" display="https://podminky.urs.cz/item/CS_URS_2025_01/766682112"/>
    <hyperlink ref="F3258" r:id="rId480" display="https://podminky.urs.cz/item/CS_URS_2025_01/766682122"/>
    <hyperlink ref="F3264" r:id="rId481" display="https://podminky.urs.cz/item/CS_URS_2025_01/766682123"/>
    <hyperlink ref="F3267" r:id="rId482" display="https://podminky.urs.cz/item/CS_URS_2025_01/766682211"/>
    <hyperlink ref="F3277" r:id="rId483" display="https://podminky.urs.cz/item/CS_URS_2025_01/766682212"/>
    <hyperlink ref="F3283" r:id="rId484" display="https://podminky.urs.cz/item/CS_URS_2025_01/766682221"/>
    <hyperlink ref="F3288" r:id="rId485" display="https://podminky.urs.cz/item/CS_URS_2025_01/766682222"/>
    <hyperlink ref="F3291" r:id="rId486" display="https://podminky.urs.cz/item/CS_URS_2025_01/766682223"/>
    <hyperlink ref="F3294" r:id="rId487" display="https://podminky.urs.cz/item/CS_URS_2025_01/766691811"/>
    <hyperlink ref="F3308" r:id="rId488" display="https://podminky.urs.cz/item/CS_URS_2025_01/766691812"/>
    <hyperlink ref="F3311" r:id="rId489" display="https://podminky.urs.cz/item/CS_URS_2025_01/766691911"/>
    <hyperlink ref="F3314" r:id="rId490" display="https://podminky.urs.cz/item/CS_URS_2025_01/766691912"/>
    <hyperlink ref="F3317" r:id="rId491" display="https://podminky.urs.cz/item/CS_URS_2025_01/766691914"/>
    <hyperlink ref="F3329" r:id="rId492" display="https://podminky.urs.cz/item/CS_URS_2025_01/766691915"/>
    <hyperlink ref="F3332" r:id="rId493" display="https://podminky.urs.cz/item/CS_URS_2025_01/766694116"/>
    <hyperlink ref="F3361" r:id="rId494" display="https://podminky.urs.cz/item/CS_URS_2025_01/766694126"/>
    <hyperlink ref="F3399" r:id="rId495" display="https://podminky.urs.cz/item/CS_URS_2025_01/766695212"/>
    <hyperlink ref="F3403" r:id="rId496" display="https://podminky.urs.cz/item/CS_URS_2025_01/766695213"/>
    <hyperlink ref="F3425" r:id="rId497" display="https://podminky.urs.cz/item/CS_URS_2025_01/766695233"/>
    <hyperlink ref="F3445" r:id="rId498" display="https://podminky.urs.cz/item/CS_URS_2025_01/766812840"/>
    <hyperlink ref="F3455" r:id="rId499" display="https://podminky.urs.cz/item/CS_URS_2025_01/998766122"/>
    <hyperlink ref="F3461" r:id="rId500" display="https://podminky.urs.cz/item/CS_URS_2025_01/767114133"/>
    <hyperlink ref="F3466" r:id="rId501" display="https://podminky.urs.cz/item/CS_URS_2025_01/767114141"/>
    <hyperlink ref="F3472" r:id="rId502" display="https://podminky.urs.cz/item/CS_URS_2025_01/767114143"/>
    <hyperlink ref="F3478" r:id="rId503" display="https://podminky.urs.cz/item/CS_URS_2025_01/767114145"/>
    <hyperlink ref="F3482" r:id="rId504" display="https://podminky.urs.cz/item/CS_URS_2025_01/767161813"/>
    <hyperlink ref="F3485" r:id="rId505" display="https://podminky.urs.cz/item/CS_URS_2025_01/767161833"/>
    <hyperlink ref="F3489" r:id="rId506" display="https://podminky.urs.cz/item/CS_URS_2025_01/767163122"/>
    <hyperlink ref="F3495" r:id="rId507" display="https://podminky.urs.cz/item/CS_URS_2025_01/767163203"/>
    <hyperlink ref="F3502" r:id="rId508" display="https://podminky.urs.cz/item/CS_URS_2025_01/767165111"/>
    <hyperlink ref="F3508" r:id="rId509" display="https://podminky.urs.cz/item/CS_URS_2025_01/767223212"/>
    <hyperlink ref="F3514" r:id="rId510" display="https://podminky.urs.cz/item/CS_URS_2025_01/767223221"/>
    <hyperlink ref="F3518" r:id="rId511" display="https://podminky.urs.cz/item/CS_URS_2025_01/767223222"/>
    <hyperlink ref="F3522" r:id="rId512" display="https://podminky.urs.cz/item/CS_URS_2025_01/767531121"/>
    <hyperlink ref="F3528" r:id="rId513" display="https://podminky.urs.cz/item/CS_URS_2025_01/767531212"/>
    <hyperlink ref="F3531" r:id="rId514" display="https://podminky.urs.cz/item/CS_URS_2025_01/767531214"/>
    <hyperlink ref="F3537" r:id="rId515" display="https://podminky.urs.cz/item/CS_URS_2025_01/767531811"/>
    <hyperlink ref="F3540" r:id="rId516" display="https://podminky.urs.cz/item/CS_URS_2025_01/767531821"/>
    <hyperlink ref="F3543" r:id="rId517" display="https://podminky.urs.cz/item/CS_URS_2025_01/767620264"/>
    <hyperlink ref="F3547" r:id="rId518" display="https://podminky.urs.cz/item/CS_URS_2025_01/767620312"/>
    <hyperlink ref="F3551" r:id="rId519" display="https://podminky.urs.cz/item/CS_URS_2025_01/767640311"/>
    <hyperlink ref="F3555" r:id="rId520" display="https://podminky.urs.cz/item/CS_URS_2025_01/767640322"/>
    <hyperlink ref="F3558" r:id="rId521" display="https://podminky.urs.cz/item/CS_URS_2025_01/767646411"/>
    <hyperlink ref="F3565" r:id="rId522" display="https://podminky.urs.cz/item/CS_URS_2025_01/767646510"/>
    <hyperlink ref="F3579" r:id="rId523" display="https://podminky.urs.cz/item/CS_URS_2025_01/767649191"/>
    <hyperlink ref="F3585" r:id="rId524" display="https://podminky.urs.cz/item/CS_URS_2025_01/767661811"/>
    <hyperlink ref="F3610" r:id="rId525" display="https://podminky.urs.cz/item/CS_URS_2025_01/767662110"/>
    <hyperlink ref="F3622" r:id="rId526" display="https://podminky.urs.cz/item/CS_URS_2025_01/767662210"/>
    <hyperlink ref="F3631" r:id="rId527" display="https://podminky.urs.cz/item/CS_URS_2025_01/767995112"/>
    <hyperlink ref="F3635" r:id="rId528" display="https://podminky.urs.cz/item/CS_URS_2025_01/767995115"/>
    <hyperlink ref="F3639" r:id="rId529" display="https://podminky.urs.cz/item/CS_URS_2025_01/767995116"/>
    <hyperlink ref="F3647" r:id="rId530" display="https://podminky.urs.cz/item/CS_URS_2025_01/767995117"/>
    <hyperlink ref="F3661" r:id="rId531" display="https://podminky.urs.cz/item/CS_URS_2025_01/767996702"/>
    <hyperlink ref="F3666" r:id="rId532" display="https://podminky.urs.cz/item/CS_URS_2025_01/998767123"/>
    <hyperlink ref="F3669" r:id="rId533" display="https://podminky.urs.cz/item/CS_URS_2025_01/771111011"/>
    <hyperlink ref="F3672" r:id="rId534" display="https://podminky.urs.cz/item/CS_URS_2025_01/771121011"/>
    <hyperlink ref="F3675" r:id="rId535" display="https://podminky.urs.cz/item/CS_URS_2025_01/771121026"/>
    <hyperlink ref="F3679" r:id="rId536" display="https://podminky.urs.cz/item/CS_URS_2025_01/771151012"/>
    <hyperlink ref="F3683" r:id="rId537" display="https://podminky.urs.cz/item/CS_URS_2025_01/771273812"/>
    <hyperlink ref="F3686" r:id="rId538" display="https://podminky.urs.cz/item/CS_URS_2025_01/771273832"/>
    <hyperlink ref="F3689" r:id="rId539" display="https://podminky.urs.cz/item/CS_URS_2025_01/771274113"/>
    <hyperlink ref="F3697" r:id="rId540" display="https://podminky.urs.cz/item/CS_URS_2025_01/771274232"/>
    <hyperlink ref="F3703" r:id="rId541" display="https://podminky.urs.cz/item/CS_URS_2025_01/771473810"/>
    <hyperlink ref="F3745" r:id="rId542" display="https://podminky.urs.cz/item/CS_URS_2025_01/771473830"/>
    <hyperlink ref="F3749" r:id="rId543" display="https://podminky.urs.cz/item/CS_URS_2025_01/771474112"/>
    <hyperlink ref="F3789" r:id="rId544" display="https://podminky.urs.cz/item/CS_URS_2025_01/771474132"/>
    <hyperlink ref="F3799" r:id="rId545" display="https://podminky.urs.cz/item/CS_URS_2025_01/771531005"/>
    <hyperlink ref="F3807" r:id="rId546" display="https://podminky.urs.cz/item/CS_URS_2025_01/771573810"/>
    <hyperlink ref="F3839" r:id="rId547" display="https://podminky.urs.cz/item/CS_URS_2025_01/771574421"/>
    <hyperlink ref="F3872" r:id="rId548" display="https://podminky.urs.cz/item/CS_URS_2025_01/771577211"/>
    <hyperlink ref="F3887" r:id="rId549" display="https://podminky.urs.cz/item/CS_URS_2025_01/998771123"/>
    <hyperlink ref="F3890" r:id="rId550" display="https://podminky.urs.cz/item/CS_URS_2025_01/772421812"/>
    <hyperlink ref="F3893" r:id="rId551" display="https://podminky.urs.cz/item/CS_URS_2025_01/772521812"/>
    <hyperlink ref="F3896" r:id="rId552" display="https://podminky.urs.cz/item/CS_URS_2025_01/772591922"/>
    <hyperlink ref="F3898" r:id="rId553" display="https://podminky.urs.cz/item/CS_URS_2025_01/772991511"/>
    <hyperlink ref="F3902" r:id="rId554" display="https://podminky.urs.cz/item/CS_URS_2025_01/998772122"/>
    <hyperlink ref="F3905" r:id="rId555" display="https://podminky.urs.cz/item/CS_URS_2025_01/773993901"/>
    <hyperlink ref="F3909" r:id="rId556" display="https://podminky.urs.cz/item/CS_URS_2025_01/773993903"/>
    <hyperlink ref="F3913" r:id="rId557" display="https://podminky.urs.cz/item/CS_URS_2025_01/773993905"/>
    <hyperlink ref="F3915" r:id="rId558" display="https://podminky.urs.cz/item/CS_URS_2025_01/773993907"/>
    <hyperlink ref="F3917" r:id="rId559" display="https://podminky.urs.cz/item/CS_URS_2025_01/998773122"/>
    <hyperlink ref="F3920" r:id="rId560" display="https://podminky.urs.cz/item/CS_URS_2025_01/775111116"/>
    <hyperlink ref="F3934" r:id="rId561" display="https://podminky.urs.cz/item/CS_URS_2025_01/775111117"/>
    <hyperlink ref="F3937" r:id="rId562" display="https://podminky.urs.cz/item/CS_URS_2025_01/775111311"/>
    <hyperlink ref="F3971" r:id="rId563" display="https://podminky.urs.cz/item/CS_URS_2025_01/775111411"/>
    <hyperlink ref="F3976" r:id="rId564" display="https://podminky.urs.cz/item/CS_URS_2025_01/775141114"/>
    <hyperlink ref="F3980" r:id="rId565" display="https://podminky.urs.cz/item/CS_URS_2025_01/775145811"/>
    <hyperlink ref="F3983" r:id="rId566" display="https://podminky.urs.cz/item/CS_URS_2025_01/775411810"/>
    <hyperlink ref="F4006" r:id="rId567" display="https://podminky.urs.cz/item/CS_URS_2025_01/775413401"/>
    <hyperlink ref="F4039" r:id="rId568" display="https://podminky.urs.cz/item/CS_URS_2025_01/775469113"/>
    <hyperlink ref="F4047" r:id="rId569" display="https://podminky.urs.cz/item/CS_URS_2025_01/775511611"/>
    <hyperlink ref="F4067" r:id="rId570" display="https://podminky.urs.cz/item/CS_URS_2025_01/775511800"/>
    <hyperlink ref="F4079" r:id="rId571" display="https://podminky.urs.cz/item/CS_URS_2025_01/775541151"/>
    <hyperlink ref="F4084" r:id="rId572" display="https://podminky.urs.cz/item/CS_URS_2025_01/775541191"/>
    <hyperlink ref="F4086" r:id="rId573" display="https://podminky.urs.cz/item/CS_URS_2025_01/775541811"/>
    <hyperlink ref="F4089" r:id="rId574" display="https://podminky.urs.cz/item/CS_URS_2025_01/775591311"/>
    <hyperlink ref="F4092" r:id="rId575" display="https://podminky.urs.cz/item/CS_URS_2025_01/775591314"/>
    <hyperlink ref="F4097" r:id="rId576" display="https://podminky.urs.cz/item/CS_URS_2025_01/775591316"/>
    <hyperlink ref="F4102" r:id="rId577" display="https://podminky.urs.cz/item/CS_URS_2025_01/775591905"/>
    <hyperlink ref="F4125" r:id="rId578" display="https://podminky.urs.cz/item/CS_URS_2025_01/775591912"/>
    <hyperlink ref="F4142" r:id="rId579" display="https://podminky.urs.cz/item/CS_URS_2025_01/775591913"/>
    <hyperlink ref="F4154" r:id="rId580" display="https://podminky.urs.cz/item/CS_URS_2025_01/775591920"/>
    <hyperlink ref="F4157" r:id="rId581" display="https://podminky.urs.cz/item/CS_URS_2025_01/775591921"/>
    <hyperlink ref="F4168" r:id="rId582" display="https://podminky.urs.cz/item/CS_URS_2025_01/775591924"/>
    <hyperlink ref="F4193" r:id="rId583" display="https://podminky.urs.cz/item/CS_URS_2025_01/998775112"/>
    <hyperlink ref="F4196" r:id="rId584" display="https://podminky.urs.cz/item/CS_URS_2025_01/776201811"/>
    <hyperlink ref="F4222" r:id="rId585" display="https://podminky.urs.cz/item/CS_URS_2025_01/776201814"/>
    <hyperlink ref="F4243" r:id="rId586" display="https://podminky.urs.cz/item/CS_URS_2025_01/776211111"/>
    <hyperlink ref="F4248" r:id="rId587" display="https://podminky.urs.cz/item/CS_URS_2025_01/776301811"/>
    <hyperlink ref="F4264" r:id="rId588" display="https://podminky.urs.cz/item/CS_URS_2025_01/776410811"/>
    <hyperlink ref="F4271" r:id="rId589" display="https://podminky.urs.cz/item/CS_URS_2025_01/776430811"/>
    <hyperlink ref="F4275" r:id="rId590" display="https://podminky.urs.cz/item/CS_URS_2025_01/776431111"/>
    <hyperlink ref="F4281" r:id="rId591" display="https://podminky.urs.cz/item/CS_URS_2025_01/998776122"/>
    <hyperlink ref="F4284" r:id="rId592" display="https://podminky.urs.cz/item/CS_URS_2025_01/781121011"/>
    <hyperlink ref="F4287" r:id="rId593" display="https://podminky.urs.cz/item/CS_URS_2025_01/781472421"/>
    <hyperlink ref="F4334" r:id="rId594" display="https://podminky.urs.cz/item/CS_URS_2025_01/781472491"/>
    <hyperlink ref="F4340" r:id="rId595" display="https://podminky.urs.cz/item/CS_URS_2025_01/781473810"/>
    <hyperlink ref="F4374" r:id="rId596" display="https://podminky.urs.cz/item/CS_URS_2025_01/998781123"/>
    <hyperlink ref="F4377" r:id="rId597" display="https://podminky.urs.cz/item/CS_URS_2025_01/783101203"/>
    <hyperlink ref="F4380" r:id="rId598" display="https://podminky.urs.cz/item/CS_URS_2025_01/783106805"/>
    <hyperlink ref="F4383" r:id="rId599" display="https://podminky.urs.cz/item/CS_URS_2025_01/783132121"/>
    <hyperlink ref="F4386" r:id="rId600" display="https://podminky.urs.cz/item/CS_URS_2025_01/783164101"/>
    <hyperlink ref="F4389" r:id="rId601" display="https://podminky.urs.cz/item/CS_URS_2025_01/783167101"/>
    <hyperlink ref="F4392" r:id="rId602" display="https://podminky.urs.cz/item/CS_URS_2025_01/783306809"/>
    <hyperlink ref="F4398" r:id="rId603" display="https://podminky.urs.cz/item/CS_URS_2025_01/783314101"/>
    <hyperlink ref="F4410" r:id="rId604" display="https://podminky.urs.cz/item/CS_URS_2025_01/783315101"/>
    <hyperlink ref="F4414" r:id="rId605" display="https://podminky.urs.cz/item/CS_URS_2025_01/783317101"/>
    <hyperlink ref="F4419" r:id="rId606" display="https://podminky.urs.cz/item/CS_URS_2025_01/783344101"/>
    <hyperlink ref="F4425" r:id="rId607" display="https://podminky.urs.cz/item/CS_URS_2025_01/783344201"/>
    <hyperlink ref="F4428" r:id="rId608" display="https://podminky.urs.cz/item/CS_URS_2025_01/783347103"/>
    <hyperlink ref="F4434" r:id="rId609" display="https://podminky.urs.cz/item/CS_URS_2025_01/783801231"/>
    <hyperlink ref="F4437" r:id="rId610" display="https://podminky.urs.cz/item/CS_URS_2025_01/783806805"/>
    <hyperlink ref="F4440" r:id="rId611" display="https://podminky.urs.cz/item/CS_URS_2025_01/783806807"/>
    <hyperlink ref="F4445" r:id="rId612" display="https://podminky.urs.cz/item/CS_URS_2025_01/783823137"/>
    <hyperlink ref="F4449" r:id="rId613" display="https://podminky.urs.cz/item/CS_URS_2025_02/783826675"/>
    <hyperlink ref="F4452" r:id="rId614" display="https://podminky.urs.cz/item/CS_URS_2025_01/783827427"/>
    <hyperlink ref="F4460" r:id="rId615" display="https://podminky.urs.cz/item/CS_URS_2025_01/783901451"/>
    <hyperlink ref="F4463" r:id="rId616" display="https://podminky.urs.cz/item/CS_URS_2025_01/783901453"/>
    <hyperlink ref="F4466" r:id="rId617" display="https://podminky.urs.cz/item/CS_URS_2025_01/783901551"/>
    <hyperlink ref="F4469" r:id="rId618" display="https://podminky.urs.cz/item/CS_URS_2025_01/783906801"/>
    <hyperlink ref="F4474" r:id="rId619" display="https://podminky.urs.cz/item/CS_URS_2025_01/783906851"/>
    <hyperlink ref="F4477" r:id="rId620" display="https://podminky.urs.cz/item/CS_URS_2025_01/783932171"/>
    <hyperlink ref="F4480" r:id="rId621" display="https://podminky.urs.cz/item/CS_URS_2025_01/783933151"/>
    <hyperlink ref="F4483" r:id="rId622" display="https://podminky.urs.cz/item/CS_URS_2025_01/783937163"/>
    <hyperlink ref="F4486" r:id="rId623" display="https://podminky.urs.cz/item/CS_URS_2025_01/783943151"/>
    <hyperlink ref="F4491" r:id="rId624" display="https://podminky.urs.cz/item/CS_URS_2025_01/783947163"/>
    <hyperlink ref="F4499" r:id="rId625" display="https://podminky.urs.cz/item/CS_URS_2025_01/784121001"/>
    <hyperlink ref="F4530" r:id="rId626" display="https://podminky.urs.cz/item/CS_URS_2025_01/784121003"/>
    <hyperlink ref="F4544" r:id="rId627" display="https://podminky.urs.cz/item/CS_URS_2025_01/784121005"/>
    <hyperlink ref="F4548" r:id="rId628" display="https://podminky.urs.cz/item/CS_URS_2025_01/784121007"/>
    <hyperlink ref="F4568" r:id="rId629" display="https://podminky.urs.cz/item/CS_URS_2025_01/784181001"/>
    <hyperlink ref="F4613" r:id="rId630" display="https://podminky.urs.cz/item/CS_URS_2025_01/784181003"/>
    <hyperlink ref="F4632" r:id="rId631" display="https://podminky.urs.cz/item/CS_URS_2025_01/784181005"/>
    <hyperlink ref="F4636" r:id="rId632" display="https://podminky.urs.cz/item/CS_URS_2025_01/784181007"/>
    <hyperlink ref="F4651" r:id="rId633" display="https://podminky.urs.cz/item/CS_URS_2025_01/784312021"/>
    <hyperlink ref="F4654" r:id="rId634" display="https://podminky.urs.cz/item/CS_URS_2025_01/784312023"/>
    <hyperlink ref="F4657" r:id="rId635" display="https://podminky.urs.cz/item/CS_URS_2025_01/784312025"/>
    <hyperlink ref="F4660" r:id="rId636" display="https://podminky.urs.cz/item/CS_URS_2025_01/784312027"/>
    <hyperlink ref="F4663" r:id="rId637" display="https://podminky.urs.cz/item/CS_URS_2025_01/784312053"/>
    <hyperlink ref="F4668" r:id="rId638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9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7004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21. 11. 2025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21. 11. 2025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7005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7006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7007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7008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7009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7010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7011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7012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7013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21. 11. 2025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167</v>
      </c>
      <c r="D105" s="192" t="s">
        <v>56</v>
      </c>
      <c r="E105" s="192" t="s">
        <v>52</v>
      </c>
      <c r="F105" s="192" t="s">
        <v>53</v>
      </c>
      <c r="G105" s="192" t="s">
        <v>168</v>
      </c>
      <c r="H105" s="192" t="s">
        <v>169</v>
      </c>
      <c r="I105" s="192" t="s">
        <v>170</v>
      </c>
      <c r="J105" s="192" t="s">
        <v>130</v>
      </c>
      <c r="K105" s="193" t="s">
        <v>171</v>
      </c>
      <c r="L105" s="194"/>
      <c r="M105" s="95" t="s">
        <v>19</v>
      </c>
      <c r="N105" s="96" t="s">
        <v>41</v>
      </c>
      <c r="O105" s="96" t="s">
        <v>172</v>
      </c>
      <c r="P105" s="96" t="s">
        <v>173</v>
      </c>
      <c r="Q105" s="96" t="s">
        <v>174</v>
      </c>
      <c r="R105" s="96" t="s">
        <v>175</v>
      </c>
      <c r="S105" s="96" t="s">
        <v>176</v>
      </c>
      <c r="T105" s="97" t="s">
        <v>177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178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179</v>
      </c>
      <c r="F107" s="203" t="s">
        <v>180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181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182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181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183</v>
      </c>
      <c r="E109" s="217" t="s">
        <v>7014</v>
      </c>
      <c r="F109" s="218" t="s">
        <v>7015</v>
      </c>
      <c r="G109" s="219" t="s">
        <v>186</v>
      </c>
      <c r="H109" s="220">
        <v>91.665000000000006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7016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7017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7018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2" customFormat="1" ht="24.15" customHeight="1">
      <c r="A112" s="41"/>
      <c r="B112" s="42"/>
      <c r="C112" s="216" t="s">
        <v>80</v>
      </c>
      <c r="D112" s="216" t="s">
        <v>183</v>
      </c>
      <c r="E112" s="217" t="s">
        <v>200</v>
      </c>
      <c r="F112" s="218" t="s">
        <v>201</v>
      </c>
      <c r="G112" s="219" t="s">
        <v>186</v>
      </c>
      <c r="H112" s="220">
        <v>85.799999999999997</v>
      </c>
      <c r="I112" s="221"/>
      <c r="J112" s="222">
        <f>ROUND(I112*H112,2)</f>
        <v>0</v>
      </c>
      <c r="K112" s="218" t="s">
        <v>187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188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188</v>
      </c>
      <c r="BM112" s="227" t="s">
        <v>7019</v>
      </c>
    </row>
    <row r="113" s="2" customFormat="1">
      <c r="A113" s="41"/>
      <c r="B113" s="42"/>
      <c r="C113" s="43"/>
      <c r="D113" s="229" t="s">
        <v>190</v>
      </c>
      <c r="E113" s="43"/>
      <c r="F113" s="230" t="s">
        <v>203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190</v>
      </c>
      <c r="AU113" s="20" t="s">
        <v>80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7020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7021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7.8" customHeight="1">
      <c r="A116" s="41"/>
      <c r="B116" s="42"/>
      <c r="C116" s="216" t="s">
        <v>97</v>
      </c>
      <c r="D116" s="216" t="s">
        <v>183</v>
      </c>
      <c r="E116" s="217" t="s">
        <v>7022</v>
      </c>
      <c r="F116" s="218" t="s">
        <v>7023</v>
      </c>
      <c r="G116" s="219" t="s">
        <v>283</v>
      </c>
      <c r="H116" s="220">
        <v>91.665000000000006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7024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7025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7026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188</v>
      </c>
      <c r="D119" s="216" t="s">
        <v>183</v>
      </c>
      <c r="E119" s="217" t="s">
        <v>7027</v>
      </c>
      <c r="F119" s="218" t="s">
        <v>7028</v>
      </c>
      <c r="G119" s="219" t="s">
        <v>283</v>
      </c>
      <c r="H119" s="220">
        <v>91.665000000000006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7029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7030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2" customFormat="1" ht="55.5" customHeight="1">
      <c r="A121" s="41"/>
      <c r="B121" s="42"/>
      <c r="C121" s="216" t="s">
        <v>232</v>
      </c>
      <c r="D121" s="216" t="s">
        <v>183</v>
      </c>
      <c r="E121" s="217" t="s">
        <v>221</v>
      </c>
      <c r="F121" s="218" t="s">
        <v>222</v>
      </c>
      <c r="G121" s="219" t="s">
        <v>186</v>
      </c>
      <c r="H121" s="220">
        <v>203.108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7031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224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7032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7033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7034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62.7" customHeight="1">
      <c r="A126" s="41"/>
      <c r="B126" s="42"/>
      <c r="C126" s="216" t="s">
        <v>238</v>
      </c>
      <c r="D126" s="216" t="s">
        <v>183</v>
      </c>
      <c r="E126" s="217" t="s">
        <v>227</v>
      </c>
      <c r="F126" s="218" t="s">
        <v>228</v>
      </c>
      <c r="G126" s="219" t="s">
        <v>186</v>
      </c>
      <c r="H126" s="220">
        <v>406.21600000000001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7035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230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7032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7033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7034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7036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62.7" customHeight="1">
      <c r="A132" s="41"/>
      <c r="B132" s="42"/>
      <c r="C132" s="216" t="s">
        <v>246</v>
      </c>
      <c r="D132" s="216" t="s">
        <v>183</v>
      </c>
      <c r="E132" s="217" t="s">
        <v>233</v>
      </c>
      <c r="F132" s="218" t="s">
        <v>234</v>
      </c>
      <c r="G132" s="219" t="s">
        <v>186</v>
      </c>
      <c r="H132" s="220">
        <v>420.858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7037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236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7038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7039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2" customFormat="1" ht="62.7" customHeight="1">
      <c r="A136" s="41"/>
      <c r="B136" s="42"/>
      <c r="C136" s="216" t="s">
        <v>253</v>
      </c>
      <c r="D136" s="216" t="s">
        <v>183</v>
      </c>
      <c r="E136" s="217" t="s">
        <v>239</v>
      </c>
      <c r="F136" s="218" t="s">
        <v>240</v>
      </c>
      <c r="G136" s="219" t="s">
        <v>186</v>
      </c>
      <c r="H136" s="220">
        <v>34.817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188</v>
      </c>
      <c r="BM136" s="227" t="s">
        <v>7040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242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3" customFormat="1">
      <c r="A138" s="13"/>
      <c r="B138" s="234"/>
      <c r="C138" s="235"/>
      <c r="D138" s="236" t="s">
        <v>192</v>
      </c>
      <c r="E138" s="237" t="s">
        <v>19</v>
      </c>
      <c r="F138" s="238" t="s">
        <v>243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192</v>
      </c>
      <c r="AU138" s="244" t="s">
        <v>80</v>
      </c>
      <c r="AV138" s="13" t="s">
        <v>78</v>
      </c>
      <c r="AW138" s="13" t="s">
        <v>194</v>
      </c>
      <c r="AX138" s="13" t="s">
        <v>71</v>
      </c>
      <c r="AY138" s="244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7041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7042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260</v>
      </c>
      <c r="D141" s="216" t="s">
        <v>183</v>
      </c>
      <c r="E141" s="217" t="s">
        <v>7043</v>
      </c>
      <c r="F141" s="218" t="s">
        <v>7044</v>
      </c>
      <c r="G141" s="219" t="s">
        <v>186</v>
      </c>
      <c r="H141" s="220">
        <v>117.30800000000001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7045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7046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7033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7034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44.25" customHeight="1">
      <c r="A145" s="41"/>
      <c r="B145" s="42"/>
      <c r="C145" s="216" t="s">
        <v>266</v>
      </c>
      <c r="D145" s="216" t="s">
        <v>183</v>
      </c>
      <c r="E145" s="217" t="s">
        <v>247</v>
      </c>
      <c r="F145" s="218" t="s">
        <v>248</v>
      </c>
      <c r="G145" s="219" t="s">
        <v>186</v>
      </c>
      <c r="H145" s="220">
        <v>332.47000000000003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7047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250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7048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7049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7039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4.25" customHeight="1">
      <c r="A150" s="41"/>
      <c r="B150" s="42"/>
      <c r="C150" s="216" t="s">
        <v>273</v>
      </c>
      <c r="D150" s="216" t="s">
        <v>183</v>
      </c>
      <c r="E150" s="217" t="s">
        <v>254</v>
      </c>
      <c r="F150" s="218" t="s">
        <v>255</v>
      </c>
      <c r="G150" s="219" t="s">
        <v>256</v>
      </c>
      <c r="H150" s="220">
        <v>66.152000000000001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7050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258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7051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6"/>
      <c r="F153" s="248" t="s">
        <v>7052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181</v>
      </c>
    </row>
    <row r="154" s="2" customFormat="1" ht="44.25" customHeight="1">
      <c r="A154" s="41"/>
      <c r="B154" s="42"/>
      <c r="C154" s="216" t="s">
        <v>8</v>
      </c>
      <c r="D154" s="216" t="s">
        <v>183</v>
      </c>
      <c r="E154" s="217" t="s">
        <v>267</v>
      </c>
      <c r="F154" s="218" t="s">
        <v>268</v>
      </c>
      <c r="G154" s="219" t="s">
        <v>186</v>
      </c>
      <c r="H154" s="220">
        <v>44.826000000000001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7053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270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7054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7055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7056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7057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44.25" customHeight="1">
      <c r="A160" s="41"/>
      <c r="B160" s="42"/>
      <c r="C160" s="216" t="s">
        <v>289</v>
      </c>
      <c r="D160" s="216" t="s">
        <v>183</v>
      </c>
      <c r="E160" s="217" t="s">
        <v>274</v>
      </c>
      <c r="F160" s="218" t="s">
        <v>275</v>
      </c>
      <c r="G160" s="219" t="s">
        <v>186</v>
      </c>
      <c r="H160" s="220">
        <v>97.822000000000003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7058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277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7059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7060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7061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3" customFormat="1">
      <c r="A165" s="13"/>
      <c r="B165" s="234"/>
      <c r="C165" s="235"/>
      <c r="D165" s="236" t="s">
        <v>192</v>
      </c>
      <c r="E165" s="237" t="s">
        <v>19</v>
      </c>
      <c r="F165" s="238" t="s">
        <v>7054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192</v>
      </c>
      <c r="AU165" s="244" t="s">
        <v>80</v>
      </c>
      <c r="AV165" s="13" t="s">
        <v>78</v>
      </c>
      <c r="AW165" s="13" t="s">
        <v>194</v>
      </c>
      <c r="AX165" s="13" t="s">
        <v>71</v>
      </c>
      <c r="AY165" s="244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7055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7056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7062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66.75" customHeight="1">
      <c r="A169" s="41"/>
      <c r="B169" s="42"/>
      <c r="C169" s="216" t="s">
        <v>295</v>
      </c>
      <c r="D169" s="216" t="s">
        <v>183</v>
      </c>
      <c r="E169" s="217" t="s">
        <v>7063</v>
      </c>
      <c r="F169" s="218" t="s">
        <v>7064</v>
      </c>
      <c r="G169" s="219" t="s">
        <v>186</v>
      </c>
      <c r="H169" s="220">
        <v>63.048000000000002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7065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7066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7067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7068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16.5" customHeight="1">
      <c r="A173" s="41"/>
      <c r="B173" s="42"/>
      <c r="C173" s="278" t="s">
        <v>301</v>
      </c>
      <c r="D173" s="278" t="s">
        <v>296</v>
      </c>
      <c r="E173" s="279" t="s">
        <v>7069</v>
      </c>
      <c r="F173" s="280" t="s">
        <v>7070</v>
      </c>
      <c r="G173" s="281" t="s">
        <v>256</v>
      </c>
      <c r="H173" s="282">
        <v>68.25</v>
      </c>
      <c r="I173" s="283"/>
      <c r="J173" s="284">
        <f>ROUND(I173*H173,2)</f>
        <v>0</v>
      </c>
      <c r="K173" s="280" t="s">
        <v>187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253</v>
      </c>
      <c r="AT173" s="227" t="s">
        <v>296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7071</v>
      </c>
    </row>
    <row r="174" s="14" customFormat="1">
      <c r="A174" s="14"/>
      <c r="B174" s="245"/>
      <c r="C174" s="246"/>
      <c r="D174" s="236" t="s">
        <v>192</v>
      </c>
      <c r="E174" s="246"/>
      <c r="F174" s="248" t="s">
        <v>7072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181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288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181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308</v>
      </c>
      <c r="D176" s="216" t="s">
        <v>183</v>
      </c>
      <c r="E176" s="217" t="s">
        <v>7073</v>
      </c>
      <c r="F176" s="218" t="s">
        <v>7074</v>
      </c>
      <c r="G176" s="219" t="s">
        <v>186</v>
      </c>
      <c r="H176" s="220">
        <v>8.25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7075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7076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7077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37.8" customHeight="1">
      <c r="A179" s="41"/>
      <c r="B179" s="42"/>
      <c r="C179" s="216" t="s">
        <v>314</v>
      </c>
      <c r="D179" s="216" t="s">
        <v>183</v>
      </c>
      <c r="E179" s="217" t="s">
        <v>7078</v>
      </c>
      <c r="F179" s="218" t="s">
        <v>7079</v>
      </c>
      <c r="G179" s="219" t="s">
        <v>283</v>
      </c>
      <c r="H179" s="220">
        <v>16.5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7080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7081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7082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24.15" customHeight="1">
      <c r="A182" s="41"/>
      <c r="B182" s="42"/>
      <c r="C182" s="278" t="s">
        <v>319</v>
      </c>
      <c r="D182" s="278" t="s">
        <v>296</v>
      </c>
      <c r="E182" s="279" t="s">
        <v>7083</v>
      </c>
      <c r="F182" s="280" t="s">
        <v>7084</v>
      </c>
      <c r="G182" s="281" t="s">
        <v>283</v>
      </c>
      <c r="H182" s="282">
        <v>19.544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253</v>
      </c>
      <c r="AT182" s="227" t="s">
        <v>296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7085</v>
      </c>
    </row>
    <row r="183" s="14" customFormat="1">
      <c r="A183" s="14"/>
      <c r="B183" s="245"/>
      <c r="C183" s="246"/>
      <c r="D183" s="236" t="s">
        <v>192</v>
      </c>
      <c r="E183" s="246"/>
      <c r="F183" s="248" t="s">
        <v>7086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181</v>
      </c>
    </row>
    <row r="184" s="2" customFormat="1" ht="16.5" customHeight="1">
      <c r="A184" s="41"/>
      <c r="B184" s="42"/>
      <c r="C184" s="216" t="s">
        <v>328</v>
      </c>
      <c r="D184" s="216" t="s">
        <v>183</v>
      </c>
      <c r="E184" s="217" t="s">
        <v>7087</v>
      </c>
      <c r="F184" s="218" t="s">
        <v>7088</v>
      </c>
      <c r="G184" s="219" t="s">
        <v>186</v>
      </c>
      <c r="H184" s="220">
        <v>3.2999999999999998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7089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7090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7091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24.15" customHeight="1">
      <c r="A187" s="41"/>
      <c r="B187" s="42"/>
      <c r="C187" s="216" t="s">
        <v>334</v>
      </c>
      <c r="D187" s="216" t="s">
        <v>183</v>
      </c>
      <c r="E187" s="217" t="s">
        <v>7092</v>
      </c>
      <c r="F187" s="218" t="s">
        <v>7093</v>
      </c>
      <c r="G187" s="219" t="s">
        <v>304</v>
      </c>
      <c r="H187" s="220">
        <v>33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188</v>
      </c>
      <c r="BM187" s="227" t="s">
        <v>7094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7095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7096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7</v>
      </c>
      <c r="D190" s="216" t="s">
        <v>183</v>
      </c>
      <c r="E190" s="217" t="s">
        <v>290</v>
      </c>
      <c r="F190" s="218" t="s">
        <v>291</v>
      </c>
      <c r="G190" s="219" t="s">
        <v>283</v>
      </c>
      <c r="H190" s="220">
        <v>33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7097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293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7098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24.15" customHeight="1">
      <c r="A193" s="41"/>
      <c r="B193" s="42"/>
      <c r="C193" s="278" t="s">
        <v>347</v>
      </c>
      <c r="D193" s="278" t="s">
        <v>296</v>
      </c>
      <c r="E193" s="279" t="s">
        <v>7083</v>
      </c>
      <c r="F193" s="280" t="s">
        <v>7084</v>
      </c>
      <c r="G193" s="281" t="s">
        <v>283</v>
      </c>
      <c r="H193" s="282">
        <v>39.088999999999999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253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7099</v>
      </c>
    </row>
    <row r="194" s="14" customFormat="1">
      <c r="A194" s="14"/>
      <c r="B194" s="245"/>
      <c r="C194" s="246"/>
      <c r="D194" s="236" t="s">
        <v>192</v>
      </c>
      <c r="E194" s="246"/>
      <c r="F194" s="248" t="s">
        <v>7100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181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416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181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354</v>
      </c>
      <c r="D196" s="216" t="s">
        <v>183</v>
      </c>
      <c r="E196" s="217" t="s">
        <v>440</v>
      </c>
      <c r="F196" s="218" t="s">
        <v>441</v>
      </c>
      <c r="G196" s="219" t="s">
        <v>420</v>
      </c>
      <c r="H196" s="220">
        <v>14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7101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443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7102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7103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44.25" customHeight="1">
      <c r="A200" s="41"/>
      <c r="B200" s="42"/>
      <c r="C200" s="216" t="s">
        <v>360</v>
      </c>
      <c r="D200" s="216" t="s">
        <v>183</v>
      </c>
      <c r="E200" s="217" t="s">
        <v>7104</v>
      </c>
      <c r="F200" s="218" t="s">
        <v>7105</v>
      </c>
      <c r="G200" s="219" t="s">
        <v>283</v>
      </c>
      <c r="H200" s="220">
        <v>55.844999999999999</v>
      </c>
      <c r="I200" s="221"/>
      <c r="J200" s="222">
        <f>ROUND(I200*H200,2)</f>
        <v>0</v>
      </c>
      <c r="K200" s="218" t="s">
        <v>187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7106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7107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7108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188</v>
      </c>
      <c r="F203" s="214" t="s">
        <v>863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181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365</v>
      </c>
      <c r="D204" s="216" t="s">
        <v>183</v>
      </c>
      <c r="E204" s="217" t="s">
        <v>7109</v>
      </c>
      <c r="F204" s="218" t="s">
        <v>7110</v>
      </c>
      <c r="G204" s="219" t="s">
        <v>186</v>
      </c>
      <c r="H204" s="220">
        <v>9.4339999999999993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7111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7112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7113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78</v>
      </c>
      <c r="AY206" s="255" t="s">
        <v>181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238</v>
      </c>
      <c r="F207" s="214" t="s">
        <v>1146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372</v>
      </c>
      <c r="D208" s="216" t="s">
        <v>183</v>
      </c>
      <c r="E208" s="217" t="s">
        <v>7114</v>
      </c>
      <c r="F208" s="218" t="s">
        <v>7115</v>
      </c>
      <c r="G208" s="219" t="s">
        <v>283</v>
      </c>
      <c r="H208" s="220">
        <v>55.844999999999999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7116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7117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7108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7.8" customHeight="1">
      <c r="A211" s="41"/>
      <c r="B211" s="42"/>
      <c r="C211" s="216" t="s">
        <v>380</v>
      </c>
      <c r="D211" s="216" t="s">
        <v>183</v>
      </c>
      <c r="E211" s="217" t="s">
        <v>7118</v>
      </c>
      <c r="F211" s="218" t="s">
        <v>7119</v>
      </c>
      <c r="G211" s="219" t="s">
        <v>186</v>
      </c>
      <c r="H211" s="220">
        <v>12.864000000000001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7120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7121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7122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253</v>
      </c>
      <c r="F214" s="214" t="s">
        <v>7123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181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386</v>
      </c>
      <c r="D215" s="216" t="s">
        <v>183</v>
      </c>
      <c r="E215" s="217" t="s">
        <v>7124</v>
      </c>
      <c r="F215" s="218" t="s">
        <v>7125</v>
      </c>
      <c r="G215" s="219" t="s">
        <v>420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188</v>
      </c>
      <c r="BM215" s="227" t="s">
        <v>7126</v>
      </c>
    </row>
    <row r="216" s="2" customFormat="1" ht="24.15" customHeight="1">
      <c r="A216" s="41"/>
      <c r="B216" s="42"/>
      <c r="C216" s="278" t="s">
        <v>392</v>
      </c>
      <c r="D216" s="278" t="s">
        <v>296</v>
      </c>
      <c r="E216" s="279" t="s">
        <v>7127</v>
      </c>
      <c r="F216" s="280" t="s">
        <v>7128</v>
      </c>
      <c r="G216" s="281" t="s">
        <v>420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253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7129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260</v>
      </c>
      <c r="F217" s="214" t="s">
        <v>7130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181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398</v>
      </c>
      <c r="D218" s="216" t="s">
        <v>183</v>
      </c>
      <c r="E218" s="217" t="s">
        <v>2580</v>
      </c>
      <c r="F218" s="218" t="s">
        <v>2581</v>
      </c>
      <c r="G218" s="219" t="s">
        <v>186</v>
      </c>
      <c r="H218" s="220">
        <v>12.864000000000001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7131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2583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7122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404</v>
      </c>
      <c r="D221" s="216" t="s">
        <v>183</v>
      </c>
      <c r="E221" s="217" t="s">
        <v>2655</v>
      </c>
      <c r="F221" s="218" t="s">
        <v>2656</v>
      </c>
      <c r="G221" s="219" t="s">
        <v>186</v>
      </c>
      <c r="H221" s="220">
        <v>4.016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7132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2658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7133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3" customHeight="1">
      <c r="A224" s="41"/>
      <c r="B224" s="42"/>
      <c r="C224" s="216" t="s">
        <v>410</v>
      </c>
      <c r="D224" s="216" t="s">
        <v>183</v>
      </c>
      <c r="E224" s="217" t="s">
        <v>7134</v>
      </c>
      <c r="F224" s="218" t="s">
        <v>7135</v>
      </c>
      <c r="G224" s="219" t="s">
        <v>186</v>
      </c>
      <c r="H224" s="220">
        <v>12.864000000000001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7136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7137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7138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55.5" customHeight="1">
      <c r="A227" s="41"/>
      <c r="B227" s="42"/>
      <c r="C227" s="216" t="s">
        <v>426</v>
      </c>
      <c r="D227" s="216" t="s">
        <v>183</v>
      </c>
      <c r="E227" s="217" t="s">
        <v>2794</v>
      </c>
      <c r="F227" s="218" t="s">
        <v>2795</v>
      </c>
      <c r="G227" s="219" t="s">
        <v>420</v>
      </c>
      <c r="H227" s="220">
        <v>14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7139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7140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7102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7103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2" customFormat="1" ht="37.8" customHeight="1">
      <c r="A231" s="41"/>
      <c r="B231" s="42"/>
      <c r="C231" s="216" t="s">
        <v>431</v>
      </c>
      <c r="D231" s="216" t="s">
        <v>183</v>
      </c>
      <c r="E231" s="217" t="s">
        <v>7141</v>
      </c>
      <c r="F231" s="218" t="s">
        <v>7142</v>
      </c>
      <c r="G231" s="219" t="s">
        <v>186</v>
      </c>
      <c r="H231" s="220">
        <v>0.51500000000000001</v>
      </c>
      <c r="I231" s="221"/>
      <c r="J231" s="222">
        <f>ROUND(I231*H231,2)</f>
        <v>0</v>
      </c>
      <c r="K231" s="218" t="s">
        <v>187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188</v>
      </c>
      <c r="BM231" s="227" t="s">
        <v>7143</v>
      </c>
    </row>
    <row r="232" s="2" customFormat="1">
      <c r="A232" s="41"/>
      <c r="B232" s="42"/>
      <c r="C232" s="43"/>
      <c r="D232" s="229" t="s">
        <v>190</v>
      </c>
      <c r="E232" s="43"/>
      <c r="F232" s="230" t="s">
        <v>7144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190</v>
      </c>
      <c r="AU232" s="20" t="s">
        <v>80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7145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439</v>
      </c>
      <c r="D234" s="216" t="s">
        <v>183</v>
      </c>
      <c r="E234" s="217" t="s">
        <v>7146</v>
      </c>
      <c r="F234" s="218" t="s">
        <v>7147</v>
      </c>
      <c r="G234" s="219" t="s">
        <v>304</v>
      </c>
      <c r="H234" s="220">
        <v>116.90000000000001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7148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7149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7150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446</v>
      </c>
      <c r="D237" s="216" t="s">
        <v>183</v>
      </c>
      <c r="E237" s="217" t="s">
        <v>7151</v>
      </c>
      <c r="F237" s="218" t="s">
        <v>7152</v>
      </c>
      <c r="G237" s="219" t="s">
        <v>304</v>
      </c>
      <c r="H237" s="220">
        <v>16.766999999999999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7153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7154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7155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7156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2" customFormat="1" ht="37.8" customHeight="1">
      <c r="A241" s="41"/>
      <c r="B241" s="42"/>
      <c r="C241" s="216" t="s">
        <v>452</v>
      </c>
      <c r="D241" s="216" t="s">
        <v>183</v>
      </c>
      <c r="E241" s="217" t="s">
        <v>7157</v>
      </c>
      <c r="F241" s="218" t="s">
        <v>7158</v>
      </c>
      <c r="G241" s="219" t="s">
        <v>304</v>
      </c>
      <c r="H241" s="220">
        <v>189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188</v>
      </c>
      <c r="BM241" s="227" t="s">
        <v>7159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7160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7161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7162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7.8" customHeight="1">
      <c r="A245" s="41"/>
      <c r="B245" s="42"/>
      <c r="C245" s="216" t="s">
        <v>459</v>
      </c>
      <c r="D245" s="216" t="s">
        <v>183</v>
      </c>
      <c r="E245" s="217" t="s">
        <v>7163</v>
      </c>
      <c r="F245" s="218" t="s">
        <v>7164</v>
      </c>
      <c r="G245" s="219" t="s">
        <v>304</v>
      </c>
      <c r="H245" s="220">
        <v>233.80000000000001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7165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7166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7167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37.8" customHeight="1">
      <c r="A248" s="41"/>
      <c r="B248" s="42"/>
      <c r="C248" s="216" t="s">
        <v>477</v>
      </c>
      <c r="D248" s="216" t="s">
        <v>183</v>
      </c>
      <c r="E248" s="217" t="s">
        <v>2904</v>
      </c>
      <c r="F248" s="218" t="s">
        <v>2905</v>
      </c>
      <c r="G248" s="219" t="s">
        <v>304</v>
      </c>
      <c r="H248" s="220">
        <v>33.533000000000001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7168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2907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7169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7170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485</v>
      </c>
      <c r="D252" s="216" t="s">
        <v>183</v>
      </c>
      <c r="E252" s="217" t="s">
        <v>7171</v>
      </c>
      <c r="F252" s="218" t="s">
        <v>7172</v>
      </c>
      <c r="G252" s="219" t="s">
        <v>304</v>
      </c>
      <c r="H252" s="220">
        <v>32.5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7173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7174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7175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7176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7177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4.25" customHeight="1">
      <c r="A257" s="41"/>
      <c r="B257" s="42"/>
      <c r="C257" s="216" t="s">
        <v>492</v>
      </c>
      <c r="D257" s="216" t="s">
        <v>183</v>
      </c>
      <c r="E257" s="217" t="s">
        <v>2975</v>
      </c>
      <c r="F257" s="218" t="s">
        <v>2976</v>
      </c>
      <c r="G257" s="219" t="s">
        <v>304</v>
      </c>
      <c r="H257" s="220">
        <v>17.5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7178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2978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7179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7180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24.15" customHeight="1">
      <c r="A261" s="41"/>
      <c r="B261" s="42"/>
      <c r="C261" s="216" t="s">
        <v>497</v>
      </c>
      <c r="D261" s="216" t="s">
        <v>183</v>
      </c>
      <c r="E261" s="217" t="s">
        <v>2998</v>
      </c>
      <c r="F261" s="218" t="s">
        <v>2999</v>
      </c>
      <c r="G261" s="219" t="s">
        <v>304</v>
      </c>
      <c r="H261" s="220">
        <v>428.80000000000001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7181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3001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7182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14" customFormat="1">
      <c r="A264" s="14"/>
      <c r="B264" s="245"/>
      <c r="C264" s="246"/>
      <c r="D264" s="236" t="s">
        <v>192</v>
      </c>
      <c r="E264" s="247" t="s">
        <v>19</v>
      </c>
      <c r="F264" s="248" t="s">
        <v>7183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192</v>
      </c>
      <c r="AU264" s="255" t="s">
        <v>80</v>
      </c>
      <c r="AV264" s="14" t="s">
        <v>80</v>
      </c>
      <c r="AW264" s="14" t="s">
        <v>194</v>
      </c>
      <c r="AX264" s="14" t="s">
        <v>71</v>
      </c>
      <c r="AY264" s="255" t="s">
        <v>181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3166</v>
      </c>
      <c r="F265" s="214" t="s">
        <v>3167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181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505</v>
      </c>
      <c r="D266" s="216" t="s">
        <v>183</v>
      </c>
      <c r="E266" s="217" t="s">
        <v>3169</v>
      </c>
      <c r="F266" s="218" t="s">
        <v>3170</v>
      </c>
      <c r="G266" s="219" t="s">
        <v>256</v>
      </c>
      <c r="H266" s="220">
        <v>56.664000000000001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7184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3172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7185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511</v>
      </c>
      <c r="D269" s="216" t="s">
        <v>183</v>
      </c>
      <c r="E269" s="217" t="s">
        <v>3181</v>
      </c>
      <c r="F269" s="218" t="s">
        <v>3182</v>
      </c>
      <c r="G269" s="219" t="s">
        <v>256</v>
      </c>
      <c r="H269" s="220">
        <v>9.9990000000000006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7186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3184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7187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37.8" customHeight="1">
      <c r="A272" s="41"/>
      <c r="B272" s="42"/>
      <c r="C272" s="216" t="s">
        <v>517</v>
      </c>
      <c r="D272" s="216" t="s">
        <v>183</v>
      </c>
      <c r="E272" s="217" t="s">
        <v>7188</v>
      </c>
      <c r="F272" s="218" t="s">
        <v>7189</v>
      </c>
      <c r="G272" s="219" t="s">
        <v>256</v>
      </c>
      <c r="H272" s="220">
        <v>2.6960000000000002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7190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7191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7192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33" customHeight="1">
      <c r="A275" s="41"/>
      <c r="B275" s="42"/>
      <c r="C275" s="216" t="s">
        <v>523</v>
      </c>
      <c r="D275" s="216" t="s">
        <v>183</v>
      </c>
      <c r="E275" s="217" t="s">
        <v>3214</v>
      </c>
      <c r="F275" s="218" t="s">
        <v>3215</v>
      </c>
      <c r="G275" s="219" t="s">
        <v>256</v>
      </c>
      <c r="H275" s="220">
        <v>69.358999999999995</v>
      </c>
      <c r="I275" s="221"/>
      <c r="J275" s="222">
        <f>ROUND(I275*H275,2)</f>
        <v>0</v>
      </c>
      <c r="K275" s="218" t="s">
        <v>3216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7193</v>
      </c>
    </row>
    <row r="276" s="2" customFormat="1" ht="44.25" customHeight="1">
      <c r="A276" s="41"/>
      <c r="B276" s="42"/>
      <c r="C276" s="216" t="s">
        <v>531</v>
      </c>
      <c r="D276" s="216" t="s">
        <v>183</v>
      </c>
      <c r="E276" s="217" t="s">
        <v>3220</v>
      </c>
      <c r="F276" s="218" t="s">
        <v>3221</v>
      </c>
      <c r="G276" s="219" t="s">
        <v>256</v>
      </c>
      <c r="H276" s="220">
        <v>416.154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7194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3223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7195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44.25" customHeight="1">
      <c r="A279" s="41"/>
      <c r="B279" s="42"/>
      <c r="C279" s="216" t="s">
        <v>539</v>
      </c>
      <c r="D279" s="216" t="s">
        <v>183</v>
      </c>
      <c r="E279" s="217" t="s">
        <v>3252</v>
      </c>
      <c r="F279" s="218" t="s">
        <v>3253</v>
      </c>
      <c r="G279" s="219" t="s">
        <v>256</v>
      </c>
      <c r="H279" s="220">
        <v>28.300999999999998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7196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3255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4.25" customHeight="1">
      <c r="A281" s="41"/>
      <c r="B281" s="42"/>
      <c r="C281" s="216" t="s">
        <v>545</v>
      </c>
      <c r="D281" s="216" t="s">
        <v>183</v>
      </c>
      <c r="E281" s="217" t="s">
        <v>3262</v>
      </c>
      <c r="F281" s="218" t="s">
        <v>3263</v>
      </c>
      <c r="G281" s="219" t="s">
        <v>256</v>
      </c>
      <c r="H281" s="220">
        <v>7.25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7197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3265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7198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549</v>
      </c>
      <c r="D284" s="216" t="s">
        <v>183</v>
      </c>
      <c r="E284" s="217" t="s">
        <v>3267</v>
      </c>
      <c r="F284" s="218" t="s">
        <v>3268</v>
      </c>
      <c r="G284" s="219" t="s">
        <v>256</v>
      </c>
      <c r="H284" s="220">
        <v>33.603000000000002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7199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3270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7200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3272</v>
      </c>
      <c r="F287" s="214" t="s">
        <v>3273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181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555</v>
      </c>
      <c r="D288" s="216" t="s">
        <v>183</v>
      </c>
      <c r="E288" s="217" t="s">
        <v>3275</v>
      </c>
      <c r="F288" s="218" t="s">
        <v>3276</v>
      </c>
      <c r="G288" s="219" t="s">
        <v>256</v>
      </c>
      <c r="H288" s="220">
        <v>110.759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7201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3278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3292</v>
      </c>
      <c r="F290" s="203" t="s">
        <v>3293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181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3444</v>
      </c>
      <c r="F291" s="214" t="s">
        <v>3445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181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561</v>
      </c>
      <c r="D292" s="216" t="s">
        <v>183</v>
      </c>
      <c r="E292" s="217" t="s">
        <v>7202</v>
      </c>
      <c r="F292" s="218" t="s">
        <v>7203</v>
      </c>
      <c r="G292" s="219" t="s">
        <v>283</v>
      </c>
      <c r="H292" s="220">
        <v>14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7204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7205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7206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2" customFormat="1" ht="24.15" customHeight="1">
      <c r="A295" s="41"/>
      <c r="B295" s="42"/>
      <c r="C295" s="278" t="s">
        <v>567</v>
      </c>
      <c r="D295" s="278" t="s">
        <v>296</v>
      </c>
      <c r="E295" s="279" t="s">
        <v>7207</v>
      </c>
      <c r="F295" s="280" t="s">
        <v>7208</v>
      </c>
      <c r="G295" s="281" t="s">
        <v>283</v>
      </c>
      <c r="H295" s="282">
        <v>13.393000000000001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7209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7210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78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6"/>
      <c r="F297" s="248" t="s">
        <v>7211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181</v>
      </c>
    </row>
    <row r="298" s="2" customFormat="1" ht="66.75" customHeight="1">
      <c r="A298" s="41"/>
      <c r="B298" s="42"/>
      <c r="C298" s="216" t="s">
        <v>575</v>
      </c>
      <c r="D298" s="216" t="s">
        <v>183</v>
      </c>
      <c r="E298" s="217" t="s">
        <v>7212</v>
      </c>
      <c r="F298" s="218" t="s">
        <v>7213</v>
      </c>
      <c r="G298" s="219" t="s">
        <v>304</v>
      </c>
      <c r="H298" s="220">
        <v>28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7214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7215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7216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2" customFormat="1" ht="24.15" customHeight="1">
      <c r="A301" s="41"/>
      <c r="B301" s="42"/>
      <c r="C301" s="278" t="s">
        <v>583</v>
      </c>
      <c r="D301" s="278" t="s">
        <v>296</v>
      </c>
      <c r="E301" s="279" t="s">
        <v>7217</v>
      </c>
      <c r="F301" s="280" t="s">
        <v>7218</v>
      </c>
      <c r="G301" s="281" t="s">
        <v>304</v>
      </c>
      <c r="H301" s="282">
        <v>28.559999999999999</v>
      </c>
      <c r="I301" s="283"/>
      <c r="J301" s="284">
        <f>ROUND(I301*H301,2)</f>
        <v>0</v>
      </c>
      <c r="K301" s="280" t="s">
        <v>187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410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7219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7220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9.05" customHeight="1">
      <c r="A303" s="41"/>
      <c r="B303" s="42"/>
      <c r="C303" s="216" t="s">
        <v>589</v>
      </c>
      <c r="D303" s="216" t="s">
        <v>183</v>
      </c>
      <c r="E303" s="217" t="s">
        <v>7221</v>
      </c>
      <c r="F303" s="218" t="s">
        <v>7222</v>
      </c>
      <c r="G303" s="219" t="s">
        <v>256</v>
      </c>
      <c r="H303" s="220">
        <v>0.076999999999999999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7223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7224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4943</v>
      </c>
      <c r="F305" s="214" t="s">
        <v>7225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181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594</v>
      </c>
      <c r="D306" s="216" t="s">
        <v>183</v>
      </c>
      <c r="E306" s="217" t="s">
        <v>7226</v>
      </c>
      <c r="F306" s="218" t="s">
        <v>7227</v>
      </c>
      <c r="G306" s="219" t="s">
        <v>304</v>
      </c>
      <c r="H306" s="220">
        <v>6.5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7228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7229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7230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2" customFormat="1" ht="24.15" customHeight="1">
      <c r="A309" s="41"/>
      <c r="B309" s="42"/>
      <c r="C309" s="216" t="s">
        <v>602</v>
      </c>
      <c r="D309" s="216" t="s">
        <v>183</v>
      </c>
      <c r="E309" s="217" t="s">
        <v>7231</v>
      </c>
      <c r="F309" s="218" t="s">
        <v>7232</v>
      </c>
      <c r="G309" s="219" t="s">
        <v>304</v>
      </c>
      <c r="H309" s="220">
        <v>32.5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308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7233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7234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7235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7236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7237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7238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2" customFormat="1" ht="24.15" customHeight="1">
      <c r="A315" s="41"/>
      <c r="B315" s="42"/>
      <c r="C315" s="216" t="s">
        <v>608</v>
      </c>
      <c r="D315" s="216" t="s">
        <v>183</v>
      </c>
      <c r="E315" s="217" t="s">
        <v>7239</v>
      </c>
      <c r="F315" s="218" t="s">
        <v>7240</v>
      </c>
      <c r="G315" s="219" t="s">
        <v>304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7241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7242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7243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7244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21.75" customHeight="1">
      <c r="A319" s="41"/>
      <c r="B319" s="42"/>
      <c r="C319" s="216" t="s">
        <v>614</v>
      </c>
      <c r="D319" s="216" t="s">
        <v>183</v>
      </c>
      <c r="E319" s="217" t="s">
        <v>7245</v>
      </c>
      <c r="F319" s="218" t="s">
        <v>7246</v>
      </c>
      <c r="G319" s="219" t="s">
        <v>304</v>
      </c>
      <c r="H319" s="220">
        <v>60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7247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7248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1.75" customHeight="1">
      <c r="A321" s="41"/>
      <c r="B321" s="42"/>
      <c r="C321" s="216" t="s">
        <v>620</v>
      </c>
      <c r="D321" s="216" t="s">
        <v>183</v>
      </c>
      <c r="E321" s="217" t="s">
        <v>7249</v>
      </c>
      <c r="F321" s="218" t="s">
        <v>7250</v>
      </c>
      <c r="G321" s="219" t="s">
        <v>304</v>
      </c>
      <c r="H321" s="220">
        <v>71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7251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7252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1.75" customHeight="1">
      <c r="A323" s="41"/>
      <c r="B323" s="42"/>
      <c r="C323" s="278" t="s">
        <v>625</v>
      </c>
      <c r="D323" s="278" t="s">
        <v>296</v>
      </c>
      <c r="E323" s="279" t="s">
        <v>7253</v>
      </c>
      <c r="F323" s="280" t="s">
        <v>7254</v>
      </c>
      <c r="G323" s="281" t="s">
        <v>420</v>
      </c>
      <c r="H323" s="282">
        <v>2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7255</v>
      </c>
    </row>
    <row r="324" s="2" customFormat="1" ht="21.75" customHeight="1">
      <c r="A324" s="41"/>
      <c r="B324" s="42"/>
      <c r="C324" s="216" t="s">
        <v>638</v>
      </c>
      <c r="D324" s="216" t="s">
        <v>183</v>
      </c>
      <c r="E324" s="217" t="s">
        <v>7256</v>
      </c>
      <c r="F324" s="218" t="s">
        <v>7257</v>
      </c>
      <c r="G324" s="219" t="s">
        <v>304</v>
      </c>
      <c r="H324" s="220">
        <v>28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7258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7259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1.75" customHeight="1">
      <c r="A326" s="41"/>
      <c r="B326" s="42"/>
      <c r="C326" s="216" t="s">
        <v>644</v>
      </c>
      <c r="D326" s="216" t="s">
        <v>183</v>
      </c>
      <c r="E326" s="217" t="s">
        <v>7260</v>
      </c>
      <c r="F326" s="218" t="s">
        <v>7261</v>
      </c>
      <c r="G326" s="219" t="s">
        <v>304</v>
      </c>
      <c r="H326" s="220">
        <v>69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7262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7263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7264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1.75" customHeight="1">
      <c r="A329" s="41"/>
      <c r="B329" s="42"/>
      <c r="C329" s="278" t="s">
        <v>650</v>
      </c>
      <c r="D329" s="278" t="s">
        <v>296</v>
      </c>
      <c r="E329" s="279" t="s">
        <v>7265</v>
      </c>
      <c r="F329" s="280" t="s">
        <v>7266</v>
      </c>
      <c r="G329" s="281" t="s">
        <v>420</v>
      </c>
      <c r="H329" s="282">
        <v>4</v>
      </c>
      <c r="I329" s="283"/>
      <c r="J329" s="284">
        <f>ROUND(I329*H329,2)</f>
        <v>0</v>
      </c>
      <c r="K329" s="280" t="s">
        <v>187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7267</v>
      </c>
    </row>
    <row r="330" s="2" customFormat="1" ht="21.75" customHeight="1">
      <c r="A330" s="41"/>
      <c r="B330" s="42"/>
      <c r="C330" s="216" t="s">
        <v>655</v>
      </c>
      <c r="D330" s="216" t="s">
        <v>183</v>
      </c>
      <c r="E330" s="217" t="s">
        <v>7268</v>
      </c>
      <c r="F330" s="218" t="s">
        <v>7269</v>
      </c>
      <c r="G330" s="219" t="s">
        <v>304</v>
      </c>
      <c r="H330" s="220">
        <v>17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7270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7271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667</v>
      </c>
      <c r="D332" s="278" t="s">
        <v>296</v>
      </c>
      <c r="E332" s="279" t="s">
        <v>7272</v>
      </c>
      <c r="F332" s="280" t="s">
        <v>7273</v>
      </c>
      <c r="G332" s="281" t="s">
        <v>420</v>
      </c>
      <c r="H332" s="282">
        <v>2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7274</v>
      </c>
    </row>
    <row r="333" s="2" customFormat="1" ht="24.15" customHeight="1">
      <c r="A333" s="41"/>
      <c r="B333" s="42"/>
      <c r="C333" s="216" t="s">
        <v>673</v>
      </c>
      <c r="D333" s="216" t="s">
        <v>183</v>
      </c>
      <c r="E333" s="217" t="s">
        <v>7275</v>
      </c>
      <c r="F333" s="218" t="s">
        <v>7276</v>
      </c>
      <c r="G333" s="219" t="s">
        <v>304</v>
      </c>
      <c r="H333" s="220">
        <v>25.399999999999999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7277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7278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7279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679</v>
      </c>
      <c r="D336" s="216" t="s">
        <v>183</v>
      </c>
      <c r="E336" s="217" t="s">
        <v>7280</v>
      </c>
      <c r="F336" s="218" t="s">
        <v>7281</v>
      </c>
      <c r="G336" s="219" t="s">
        <v>304</v>
      </c>
      <c r="H336" s="220">
        <v>14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7282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7283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16" t="s">
        <v>686</v>
      </c>
      <c r="D338" s="216" t="s">
        <v>183</v>
      </c>
      <c r="E338" s="217" t="s">
        <v>7284</v>
      </c>
      <c r="F338" s="218" t="s">
        <v>7285</v>
      </c>
      <c r="G338" s="219" t="s">
        <v>304</v>
      </c>
      <c r="H338" s="220">
        <v>73.799999999999997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7286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7287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7288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7289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7290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7291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7292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21.75" customHeight="1">
      <c r="A345" s="41"/>
      <c r="B345" s="42"/>
      <c r="C345" s="278" t="s">
        <v>700</v>
      </c>
      <c r="D345" s="278" t="s">
        <v>296</v>
      </c>
      <c r="E345" s="279" t="s">
        <v>7293</v>
      </c>
      <c r="F345" s="280" t="s">
        <v>7294</v>
      </c>
      <c r="G345" s="281" t="s">
        <v>420</v>
      </c>
      <c r="H345" s="282">
        <v>13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7295</v>
      </c>
    </row>
    <row r="346" s="2" customFormat="1" ht="24.15" customHeight="1">
      <c r="A346" s="41"/>
      <c r="B346" s="42"/>
      <c r="C346" s="216" t="s">
        <v>721</v>
      </c>
      <c r="D346" s="216" t="s">
        <v>183</v>
      </c>
      <c r="E346" s="217" t="s">
        <v>7296</v>
      </c>
      <c r="F346" s="218" t="s">
        <v>7297</v>
      </c>
      <c r="G346" s="219" t="s">
        <v>304</v>
      </c>
      <c r="H346" s="220">
        <v>62.799999999999997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7298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7299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7300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7301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7302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7303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7304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7305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14" customFormat="1">
      <c r="A354" s="14"/>
      <c r="B354" s="245"/>
      <c r="C354" s="246"/>
      <c r="D354" s="236" t="s">
        <v>192</v>
      </c>
      <c r="E354" s="247" t="s">
        <v>19</v>
      </c>
      <c r="F354" s="248" t="s">
        <v>7306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194</v>
      </c>
      <c r="AX354" s="14" t="s">
        <v>71</v>
      </c>
      <c r="AY354" s="255" t="s">
        <v>181</v>
      </c>
    </row>
    <row r="355" s="2" customFormat="1" ht="24.15" customHeight="1">
      <c r="A355" s="41"/>
      <c r="B355" s="42"/>
      <c r="C355" s="278" t="s">
        <v>730</v>
      </c>
      <c r="D355" s="278" t="s">
        <v>296</v>
      </c>
      <c r="E355" s="279" t="s">
        <v>7307</v>
      </c>
      <c r="F355" s="280" t="s">
        <v>7308</v>
      </c>
      <c r="G355" s="281" t="s">
        <v>420</v>
      </c>
      <c r="H355" s="282">
        <v>10</v>
      </c>
      <c r="I355" s="283"/>
      <c r="J355" s="284">
        <f>ROUND(I355*H355,2)</f>
        <v>0</v>
      </c>
      <c r="K355" s="280" t="s">
        <v>187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410</v>
      </c>
      <c r="AT355" s="227" t="s">
        <v>296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7309</v>
      </c>
    </row>
    <row r="356" s="2" customFormat="1" ht="24.15" customHeight="1">
      <c r="A356" s="41"/>
      <c r="B356" s="42"/>
      <c r="C356" s="216" t="s">
        <v>736</v>
      </c>
      <c r="D356" s="216" t="s">
        <v>183</v>
      </c>
      <c r="E356" s="217" t="s">
        <v>7310</v>
      </c>
      <c r="F356" s="218" t="s">
        <v>7311</v>
      </c>
      <c r="G356" s="219" t="s">
        <v>304</v>
      </c>
      <c r="H356" s="220">
        <v>8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7312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7313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7314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78" t="s">
        <v>744</v>
      </c>
      <c r="D359" s="278" t="s">
        <v>296</v>
      </c>
      <c r="E359" s="279" t="s">
        <v>7315</v>
      </c>
      <c r="F359" s="280" t="s">
        <v>7316</v>
      </c>
      <c r="G359" s="281" t="s">
        <v>420</v>
      </c>
      <c r="H359" s="282">
        <v>3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7317</v>
      </c>
    </row>
    <row r="360" s="2" customFormat="1" ht="24.15" customHeight="1">
      <c r="A360" s="41"/>
      <c r="B360" s="42"/>
      <c r="C360" s="278" t="s">
        <v>750</v>
      </c>
      <c r="D360" s="278" t="s">
        <v>296</v>
      </c>
      <c r="E360" s="279" t="s">
        <v>7318</v>
      </c>
      <c r="F360" s="280" t="s">
        <v>7319</v>
      </c>
      <c r="G360" s="281" t="s">
        <v>420</v>
      </c>
      <c r="H360" s="282">
        <v>3</v>
      </c>
      <c r="I360" s="283"/>
      <c r="J360" s="284">
        <f>ROUND(I360*H360,2)</f>
        <v>0</v>
      </c>
      <c r="K360" s="280" t="s">
        <v>187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7320</v>
      </c>
    </row>
    <row r="361" s="2" customFormat="1" ht="21.75" customHeight="1">
      <c r="A361" s="41"/>
      <c r="B361" s="42"/>
      <c r="C361" s="216" t="s">
        <v>761</v>
      </c>
      <c r="D361" s="216" t="s">
        <v>183</v>
      </c>
      <c r="E361" s="217" t="s">
        <v>7321</v>
      </c>
      <c r="F361" s="218" t="s">
        <v>7322</v>
      </c>
      <c r="G361" s="219" t="s">
        <v>304</v>
      </c>
      <c r="H361" s="220">
        <v>9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7323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7324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1.75" customHeight="1">
      <c r="A363" s="41"/>
      <c r="B363" s="42"/>
      <c r="C363" s="216" t="s">
        <v>771</v>
      </c>
      <c r="D363" s="216" t="s">
        <v>183</v>
      </c>
      <c r="E363" s="217" t="s">
        <v>7325</v>
      </c>
      <c r="F363" s="218" t="s">
        <v>7326</v>
      </c>
      <c r="G363" s="219" t="s">
        <v>304</v>
      </c>
      <c r="H363" s="220">
        <v>191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7327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7328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2" customFormat="1" ht="21.75" customHeight="1">
      <c r="A365" s="41"/>
      <c r="B365" s="42"/>
      <c r="C365" s="216" t="s">
        <v>777</v>
      </c>
      <c r="D365" s="216" t="s">
        <v>183</v>
      </c>
      <c r="E365" s="217" t="s">
        <v>7329</v>
      </c>
      <c r="F365" s="218" t="s">
        <v>7330</v>
      </c>
      <c r="G365" s="219" t="s">
        <v>304</v>
      </c>
      <c r="H365" s="220">
        <v>127.40000000000001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7331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7332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7333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1.75" customHeight="1">
      <c r="A368" s="41"/>
      <c r="B368" s="42"/>
      <c r="C368" s="216" t="s">
        <v>793</v>
      </c>
      <c r="D368" s="216" t="s">
        <v>183</v>
      </c>
      <c r="E368" s="217" t="s">
        <v>7334</v>
      </c>
      <c r="F368" s="218" t="s">
        <v>7335</v>
      </c>
      <c r="G368" s="219" t="s">
        <v>304</v>
      </c>
      <c r="H368" s="220">
        <v>58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7336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7337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1.75" customHeight="1">
      <c r="A370" s="41"/>
      <c r="B370" s="42"/>
      <c r="C370" s="216" t="s">
        <v>807</v>
      </c>
      <c r="D370" s="216" t="s">
        <v>183</v>
      </c>
      <c r="E370" s="217" t="s">
        <v>7338</v>
      </c>
      <c r="F370" s="218" t="s">
        <v>7339</v>
      </c>
      <c r="G370" s="219" t="s">
        <v>304</v>
      </c>
      <c r="H370" s="220">
        <v>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7340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7341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14" customFormat="1">
      <c r="A372" s="14"/>
      <c r="B372" s="245"/>
      <c r="C372" s="246"/>
      <c r="D372" s="236" t="s">
        <v>192</v>
      </c>
      <c r="E372" s="247" t="s">
        <v>19</v>
      </c>
      <c r="F372" s="248" t="s">
        <v>7342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192</v>
      </c>
      <c r="AU372" s="255" t="s">
        <v>80</v>
      </c>
      <c r="AV372" s="14" t="s">
        <v>80</v>
      </c>
      <c r="AW372" s="14" t="s">
        <v>194</v>
      </c>
      <c r="AX372" s="14" t="s">
        <v>71</v>
      </c>
      <c r="AY372" s="255" t="s">
        <v>181</v>
      </c>
    </row>
    <row r="373" s="2" customFormat="1" ht="21.75" customHeight="1">
      <c r="A373" s="41"/>
      <c r="B373" s="42"/>
      <c r="C373" s="216" t="s">
        <v>820</v>
      </c>
      <c r="D373" s="216" t="s">
        <v>183</v>
      </c>
      <c r="E373" s="217" t="s">
        <v>7343</v>
      </c>
      <c r="F373" s="218" t="s">
        <v>7344</v>
      </c>
      <c r="G373" s="219" t="s">
        <v>304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7345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7346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16.5" customHeight="1">
      <c r="A375" s="41"/>
      <c r="B375" s="42"/>
      <c r="C375" s="216" t="s">
        <v>826</v>
      </c>
      <c r="D375" s="216" t="s">
        <v>183</v>
      </c>
      <c r="E375" s="217" t="s">
        <v>7347</v>
      </c>
      <c r="F375" s="218" t="s">
        <v>7348</v>
      </c>
      <c r="G375" s="219" t="s">
        <v>304</v>
      </c>
      <c r="H375" s="220">
        <v>18.800000000000001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7349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7350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7351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7352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7353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2" customFormat="1" ht="16.5" customHeight="1">
      <c r="A380" s="41"/>
      <c r="B380" s="42"/>
      <c r="C380" s="216" t="s">
        <v>832</v>
      </c>
      <c r="D380" s="216" t="s">
        <v>183</v>
      </c>
      <c r="E380" s="217" t="s">
        <v>7354</v>
      </c>
      <c r="F380" s="218" t="s">
        <v>7355</v>
      </c>
      <c r="G380" s="219" t="s">
        <v>304</v>
      </c>
      <c r="H380" s="220">
        <v>19.800000000000001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7356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7357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7358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7359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4.15" customHeight="1">
      <c r="A384" s="41"/>
      <c r="B384" s="42"/>
      <c r="C384" s="216" t="s">
        <v>841</v>
      </c>
      <c r="D384" s="216" t="s">
        <v>183</v>
      </c>
      <c r="E384" s="217" t="s">
        <v>7360</v>
      </c>
      <c r="F384" s="218" t="s">
        <v>7361</v>
      </c>
      <c r="G384" s="219" t="s">
        <v>420</v>
      </c>
      <c r="H384" s="220">
        <v>75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7362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7363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24.15" customHeight="1">
      <c r="A386" s="41"/>
      <c r="B386" s="42"/>
      <c r="C386" s="216" t="s">
        <v>847</v>
      </c>
      <c r="D386" s="216" t="s">
        <v>183</v>
      </c>
      <c r="E386" s="217" t="s">
        <v>7364</v>
      </c>
      <c r="F386" s="218" t="s">
        <v>7365</v>
      </c>
      <c r="G386" s="219" t="s">
        <v>420</v>
      </c>
      <c r="H386" s="220">
        <v>3</v>
      </c>
      <c r="I386" s="221"/>
      <c r="J386" s="222">
        <f>ROUND(I386*H386,2)</f>
        <v>0</v>
      </c>
      <c r="K386" s="218" t="s">
        <v>187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308</v>
      </c>
      <c r="AT386" s="227" t="s">
        <v>183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7366</v>
      </c>
    </row>
    <row r="387" s="2" customFormat="1">
      <c r="A387" s="41"/>
      <c r="B387" s="42"/>
      <c r="C387" s="43"/>
      <c r="D387" s="229" t="s">
        <v>190</v>
      </c>
      <c r="E387" s="43"/>
      <c r="F387" s="230" t="s">
        <v>7367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190</v>
      </c>
      <c r="AU387" s="20" t="s">
        <v>80</v>
      </c>
    </row>
    <row r="388" s="2" customFormat="1" ht="24.15" customHeight="1">
      <c r="A388" s="41"/>
      <c r="B388" s="42"/>
      <c r="C388" s="216" t="s">
        <v>856</v>
      </c>
      <c r="D388" s="216" t="s">
        <v>183</v>
      </c>
      <c r="E388" s="217" t="s">
        <v>7368</v>
      </c>
      <c r="F388" s="218" t="s">
        <v>7369</v>
      </c>
      <c r="G388" s="219" t="s">
        <v>420</v>
      </c>
      <c r="H388" s="220">
        <v>13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7370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7371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16" t="s">
        <v>864</v>
      </c>
      <c r="D390" s="216" t="s">
        <v>183</v>
      </c>
      <c r="E390" s="217" t="s">
        <v>7372</v>
      </c>
      <c r="F390" s="218" t="s">
        <v>7373</v>
      </c>
      <c r="G390" s="219" t="s">
        <v>420</v>
      </c>
      <c r="H390" s="220">
        <v>34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7374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7375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2" customFormat="1" ht="24.15" customHeight="1">
      <c r="A392" s="41"/>
      <c r="B392" s="42"/>
      <c r="C392" s="216" t="s">
        <v>870</v>
      </c>
      <c r="D392" s="216" t="s">
        <v>183</v>
      </c>
      <c r="E392" s="217" t="s">
        <v>7376</v>
      </c>
      <c r="F392" s="218" t="s">
        <v>7377</v>
      </c>
      <c r="G392" s="219" t="s">
        <v>420</v>
      </c>
      <c r="H392" s="220">
        <v>6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7378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7379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4.15" customHeight="1">
      <c r="A394" s="41"/>
      <c r="B394" s="42"/>
      <c r="C394" s="216" t="s">
        <v>874</v>
      </c>
      <c r="D394" s="216" t="s">
        <v>183</v>
      </c>
      <c r="E394" s="217" t="s">
        <v>7380</v>
      </c>
      <c r="F394" s="218" t="s">
        <v>7381</v>
      </c>
      <c r="G394" s="219" t="s">
        <v>420</v>
      </c>
      <c r="H394" s="220">
        <v>1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7382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7383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16.5" customHeight="1">
      <c r="A396" s="41"/>
      <c r="B396" s="42"/>
      <c r="C396" s="216" t="s">
        <v>880</v>
      </c>
      <c r="D396" s="216" t="s">
        <v>183</v>
      </c>
      <c r="E396" s="217" t="s">
        <v>7384</v>
      </c>
      <c r="F396" s="218" t="s">
        <v>7385</v>
      </c>
      <c r="G396" s="219" t="s">
        <v>420</v>
      </c>
      <c r="H396" s="220">
        <v>9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7386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7387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16.5" customHeight="1">
      <c r="A398" s="41"/>
      <c r="B398" s="42"/>
      <c r="C398" s="216" t="s">
        <v>886</v>
      </c>
      <c r="D398" s="216" t="s">
        <v>183</v>
      </c>
      <c r="E398" s="217" t="s">
        <v>7388</v>
      </c>
      <c r="F398" s="218" t="s">
        <v>7389</v>
      </c>
      <c r="G398" s="219" t="s">
        <v>420</v>
      </c>
      <c r="H398" s="220">
        <v>6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7390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7391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21.75" customHeight="1">
      <c r="A400" s="41"/>
      <c r="B400" s="42"/>
      <c r="C400" s="216" t="s">
        <v>892</v>
      </c>
      <c r="D400" s="216" t="s">
        <v>183</v>
      </c>
      <c r="E400" s="217" t="s">
        <v>7392</v>
      </c>
      <c r="F400" s="218" t="s">
        <v>7393</v>
      </c>
      <c r="G400" s="219" t="s">
        <v>420</v>
      </c>
      <c r="H400" s="220">
        <v>2</v>
      </c>
      <c r="I400" s="221"/>
      <c r="J400" s="222">
        <f>ROUND(I400*H400,2)</f>
        <v>0</v>
      </c>
      <c r="K400" s="218" t="s">
        <v>187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308</v>
      </c>
      <c r="AT400" s="227" t="s">
        <v>183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7394</v>
      </c>
    </row>
    <row r="401" s="2" customFormat="1">
      <c r="A401" s="41"/>
      <c r="B401" s="42"/>
      <c r="C401" s="43"/>
      <c r="D401" s="229" t="s">
        <v>190</v>
      </c>
      <c r="E401" s="43"/>
      <c r="F401" s="230" t="s">
        <v>7395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190</v>
      </c>
      <c r="AU401" s="20" t="s">
        <v>80</v>
      </c>
    </row>
    <row r="402" s="2" customFormat="1" ht="24.15" customHeight="1">
      <c r="A402" s="41"/>
      <c r="B402" s="42"/>
      <c r="C402" s="216" t="s">
        <v>899</v>
      </c>
      <c r="D402" s="216" t="s">
        <v>183</v>
      </c>
      <c r="E402" s="217" t="s">
        <v>7396</v>
      </c>
      <c r="F402" s="218" t="s">
        <v>7397</v>
      </c>
      <c r="G402" s="219" t="s">
        <v>304</v>
      </c>
      <c r="H402" s="220">
        <v>309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7398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7399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7400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24.15" customHeight="1">
      <c r="A405" s="41"/>
      <c r="B405" s="42"/>
      <c r="C405" s="216" t="s">
        <v>905</v>
      </c>
      <c r="D405" s="216" t="s">
        <v>183</v>
      </c>
      <c r="E405" s="217" t="s">
        <v>7401</v>
      </c>
      <c r="F405" s="218" t="s">
        <v>7402</v>
      </c>
      <c r="G405" s="219" t="s">
        <v>304</v>
      </c>
      <c r="H405" s="220">
        <v>97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7403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7404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7405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24.15" customHeight="1">
      <c r="A408" s="41"/>
      <c r="B408" s="42"/>
      <c r="C408" s="216" t="s">
        <v>910</v>
      </c>
      <c r="D408" s="216" t="s">
        <v>183</v>
      </c>
      <c r="E408" s="217" t="s">
        <v>7406</v>
      </c>
      <c r="F408" s="218" t="s">
        <v>7407</v>
      </c>
      <c r="G408" s="219" t="s">
        <v>304</v>
      </c>
      <c r="H408" s="220">
        <v>17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7408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7409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 ht="24.15" customHeight="1">
      <c r="A410" s="41"/>
      <c r="B410" s="42"/>
      <c r="C410" s="216" t="s">
        <v>916</v>
      </c>
      <c r="D410" s="216" t="s">
        <v>183</v>
      </c>
      <c r="E410" s="217" t="s">
        <v>7410</v>
      </c>
      <c r="F410" s="218" t="s">
        <v>7411</v>
      </c>
      <c r="G410" s="219" t="s">
        <v>420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7412</v>
      </c>
    </row>
    <row r="411" s="2" customFormat="1" ht="55.5" customHeight="1">
      <c r="A411" s="41"/>
      <c r="B411" s="42"/>
      <c r="C411" s="216" t="s">
        <v>924</v>
      </c>
      <c r="D411" s="216" t="s">
        <v>183</v>
      </c>
      <c r="E411" s="217" t="s">
        <v>7413</v>
      </c>
      <c r="F411" s="218" t="s">
        <v>7414</v>
      </c>
      <c r="G411" s="219" t="s">
        <v>256</v>
      </c>
      <c r="H411" s="220">
        <v>1.4370000000000001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7415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7416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4948</v>
      </c>
      <c r="F413" s="214" t="s">
        <v>7417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181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929</v>
      </c>
      <c r="D414" s="216" t="s">
        <v>183</v>
      </c>
      <c r="E414" s="217" t="s">
        <v>7418</v>
      </c>
      <c r="F414" s="218" t="s">
        <v>7419</v>
      </c>
      <c r="G414" s="219" t="s">
        <v>304</v>
      </c>
      <c r="H414" s="220">
        <v>59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7420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7421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936</v>
      </c>
      <c r="D416" s="216" t="s">
        <v>183</v>
      </c>
      <c r="E416" s="217" t="s">
        <v>7422</v>
      </c>
      <c r="F416" s="218" t="s">
        <v>7423</v>
      </c>
      <c r="G416" s="219" t="s">
        <v>304</v>
      </c>
      <c r="H416" s="220">
        <v>73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7424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7425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4.25" customHeight="1">
      <c r="A418" s="41"/>
      <c r="B418" s="42"/>
      <c r="C418" s="216" t="s">
        <v>941</v>
      </c>
      <c r="D418" s="216" t="s">
        <v>183</v>
      </c>
      <c r="E418" s="217" t="s">
        <v>7426</v>
      </c>
      <c r="F418" s="218" t="s">
        <v>7427</v>
      </c>
      <c r="G418" s="219" t="s">
        <v>304</v>
      </c>
      <c r="H418" s="220">
        <v>106</v>
      </c>
      <c r="I418" s="221"/>
      <c r="J418" s="222">
        <f>ROUND(I418*H418,2)</f>
        <v>0</v>
      </c>
      <c r="K418" s="218" t="s">
        <v>187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7428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7429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4.25" customHeight="1">
      <c r="A420" s="41"/>
      <c r="B420" s="42"/>
      <c r="C420" s="216" t="s">
        <v>949</v>
      </c>
      <c r="D420" s="216" t="s">
        <v>183</v>
      </c>
      <c r="E420" s="217" t="s">
        <v>7430</v>
      </c>
      <c r="F420" s="218" t="s">
        <v>7431</v>
      </c>
      <c r="G420" s="219" t="s">
        <v>304</v>
      </c>
      <c r="H420" s="220">
        <v>62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7432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7433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955</v>
      </c>
      <c r="D422" s="216" t="s">
        <v>183</v>
      </c>
      <c r="E422" s="217" t="s">
        <v>7434</v>
      </c>
      <c r="F422" s="218" t="s">
        <v>7435</v>
      </c>
      <c r="G422" s="219" t="s">
        <v>304</v>
      </c>
      <c r="H422" s="220">
        <v>14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7436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7437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16" t="s">
        <v>960</v>
      </c>
      <c r="D424" s="216" t="s">
        <v>183</v>
      </c>
      <c r="E424" s="217" t="s">
        <v>7438</v>
      </c>
      <c r="F424" s="218" t="s">
        <v>7439</v>
      </c>
      <c r="G424" s="219" t="s">
        <v>304</v>
      </c>
      <c r="H424" s="220">
        <v>99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7440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7441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7442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7443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7444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7445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966</v>
      </c>
      <c r="D430" s="216" t="s">
        <v>183</v>
      </c>
      <c r="E430" s="217" t="s">
        <v>7446</v>
      </c>
      <c r="F430" s="218" t="s">
        <v>7447</v>
      </c>
      <c r="G430" s="219" t="s">
        <v>304</v>
      </c>
      <c r="H430" s="220">
        <v>34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7448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7449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7450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33" customHeight="1">
      <c r="A433" s="41"/>
      <c r="B433" s="42"/>
      <c r="C433" s="216" t="s">
        <v>972</v>
      </c>
      <c r="D433" s="216" t="s">
        <v>183</v>
      </c>
      <c r="E433" s="217" t="s">
        <v>7451</v>
      </c>
      <c r="F433" s="218" t="s">
        <v>7452</v>
      </c>
      <c r="G433" s="219" t="s">
        <v>304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7453</v>
      </c>
    </row>
    <row r="434" s="2" customFormat="1" ht="33" customHeight="1">
      <c r="A434" s="41"/>
      <c r="B434" s="42"/>
      <c r="C434" s="216" t="s">
        <v>978</v>
      </c>
      <c r="D434" s="216" t="s">
        <v>183</v>
      </c>
      <c r="E434" s="217" t="s">
        <v>7454</v>
      </c>
      <c r="F434" s="218" t="s">
        <v>7455</v>
      </c>
      <c r="G434" s="219" t="s">
        <v>304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308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7456</v>
      </c>
    </row>
    <row r="435" s="2" customFormat="1" ht="33" customHeight="1">
      <c r="A435" s="41"/>
      <c r="B435" s="42"/>
      <c r="C435" s="216" t="s">
        <v>984</v>
      </c>
      <c r="D435" s="216" t="s">
        <v>183</v>
      </c>
      <c r="E435" s="217" t="s">
        <v>7457</v>
      </c>
      <c r="F435" s="218" t="s">
        <v>7458</v>
      </c>
      <c r="G435" s="219" t="s">
        <v>304</v>
      </c>
      <c r="H435" s="220">
        <v>496</v>
      </c>
      <c r="I435" s="221"/>
      <c r="J435" s="222">
        <f>ROUND(I435*H435,2)</f>
        <v>0</v>
      </c>
      <c r="K435" s="218" t="s">
        <v>187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308</v>
      </c>
      <c r="AT435" s="227" t="s">
        <v>183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7459</v>
      </c>
    </row>
    <row r="436" s="2" customFormat="1">
      <c r="A436" s="41"/>
      <c r="B436" s="42"/>
      <c r="C436" s="43"/>
      <c r="D436" s="229" t="s">
        <v>190</v>
      </c>
      <c r="E436" s="43"/>
      <c r="F436" s="230" t="s">
        <v>7460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190</v>
      </c>
      <c r="AU436" s="20" t="s">
        <v>80</v>
      </c>
    </row>
    <row r="437" s="2" customFormat="1" ht="33" customHeight="1">
      <c r="A437" s="41"/>
      <c r="B437" s="42"/>
      <c r="C437" s="216" t="s">
        <v>990</v>
      </c>
      <c r="D437" s="216" t="s">
        <v>183</v>
      </c>
      <c r="E437" s="217" t="s">
        <v>7461</v>
      </c>
      <c r="F437" s="218" t="s">
        <v>7462</v>
      </c>
      <c r="G437" s="219" t="s">
        <v>304</v>
      </c>
      <c r="H437" s="220">
        <v>247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7463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7464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33" customHeight="1">
      <c r="A439" s="41"/>
      <c r="B439" s="42"/>
      <c r="C439" s="216" t="s">
        <v>996</v>
      </c>
      <c r="D439" s="216" t="s">
        <v>183</v>
      </c>
      <c r="E439" s="217" t="s">
        <v>7465</v>
      </c>
      <c r="F439" s="218" t="s">
        <v>7466</v>
      </c>
      <c r="G439" s="219" t="s">
        <v>304</v>
      </c>
      <c r="H439" s="220">
        <v>195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7467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7468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33" customHeight="1">
      <c r="A441" s="41"/>
      <c r="B441" s="42"/>
      <c r="C441" s="216" t="s">
        <v>1002</v>
      </c>
      <c r="D441" s="216" t="s">
        <v>183</v>
      </c>
      <c r="E441" s="217" t="s">
        <v>7469</v>
      </c>
      <c r="F441" s="218" t="s">
        <v>7470</v>
      </c>
      <c r="G441" s="219" t="s">
        <v>304</v>
      </c>
      <c r="H441" s="220">
        <v>152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7471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7472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 ht="33" customHeight="1">
      <c r="A443" s="41"/>
      <c r="B443" s="42"/>
      <c r="C443" s="216" t="s">
        <v>1007</v>
      </c>
      <c r="D443" s="216" t="s">
        <v>183</v>
      </c>
      <c r="E443" s="217" t="s">
        <v>7473</v>
      </c>
      <c r="F443" s="218" t="s">
        <v>7474</v>
      </c>
      <c r="G443" s="219" t="s">
        <v>304</v>
      </c>
      <c r="H443" s="220">
        <v>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7475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7476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55.5" customHeight="1">
      <c r="A445" s="41"/>
      <c r="B445" s="42"/>
      <c r="C445" s="216" t="s">
        <v>1012</v>
      </c>
      <c r="D445" s="216" t="s">
        <v>183</v>
      </c>
      <c r="E445" s="217" t="s">
        <v>7477</v>
      </c>
      <c r="F445" s="218" t="s">
        <v>7478</v>
      </c>
      <c r="G445" s="219" t="s">
        <v>304</v>
      </c>
      <c r="H445" s="220">
        <v>496</v>
      </c>
      <c r="I445" s="221"/>
      <c r="J445" s="222">
        <f>ROUND(I445*H445,2)</f>
        <v>0</v>
      </c>
      <c r="K445" s="218" t="s">
        <v>187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308</v>
      </c>
      <c r="AT445" s="227" t="s">
        <v>183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7479</v>
      </c>
    </row>
    <row r="446" s="2" customFormat="1">
      <c r="A446" s="41"/>
      <c r="B446" s="42"/>
      <c r="C446" s="43"/>
      <c r="D446" s="229" t="s">
        <v>190</v>
      </c>
      <c r="E446" s="43"/>
      <c r="F446" s="230" t="s">
        <v>7480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190</v>
      </c>
      <c r="AU446" s="20" t="s">
        <v>80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7481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2" customFormat="1" ht="55.5" customHeight="1">
      <c r="A448" s="41"/>
      <c r="B448" s="42"/>
      <c r="C448" s="216" t="s">
        <v>1018</v>
      </c>
      <c r="D448" s="216" t="s">
        <v>183</v>
      </c>
      <c r="E448" s="217" t="s">
        <v>7482</v>
      </c>
      <c r="F448" s="218" t="s">
        <v>7483</v>
      </c>
      <c r="G448" s="219" t="s">
        <v>304</v>
      </c>
      <c r="H448" s="220">
        <v>691</v>
      </c>
      <c r="I448" s="221"/>
      <c r="J448" s="222">
        <f>ROUND(I448*H448,2)</f>
        <v>0</v>
      </c>
      <c r="K448" s="218" t="s">
        <v>187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308</v>
      </c>
      <c r="AT448" s="227" t="s">
        <v>183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7484</v>
      </c>
    </row>
    <row r="449" s="2" customFormat="1">
      <c r="A449" s="41"/>
      <c r="B449" s="42"/>
      <c r="C449" s="43"/>
      <c r="D449" s="229" t="s">
        <v>190</v>
      </c>
      <c r="E449" s="43"/>
      <c r="F449" s="230" t="s">
        <v>7485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190</v>
      </c>
      <c r="AU449" s="20" t="s">
        <v>80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7486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55.5" customHeight="1">
      <c r="A451" s="41"/>
      <c r="B451" s="42"/>
      <c r="C451" s="216" t="s">
        <v>1023</v>
      </c>
      <c r="D451" s="216" t="s">
        <v>183</v>
      </c>
      <c r="E451" s="217" t="s">
        <v>7487</v>
      </c>
      <c r="F451" s="218" t="s">
        <v>7488</v>
      </c>
      <c r="G451" s="219" t="s">
        <v>304</v>
      </c>
      <c r="H451" s="220">
        <v>76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7489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7490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7491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2" customFormat="1" ht="55.5" customHeight="1">
      <c r="A454" s="41"/>
      <c r="B454" s="42"/>
      <c r="C454" s="216" t="s">
        <v>1034</v>
      </c>
      <c r="D454" s="216" t="s">
        <v>183</v>
      </c>
      <c r="E454" s="217" t="s">
        <v>7492</v>
      </c>
      <c r="F454" s="218" t="s">
        <v>7493</v>
      </c>
      <c r="G454" s="219" t="s">
        <v>304</v>
      </c>
      <c r="H454" s="220">
        <v>139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7494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7495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7496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55.5" customHeight="1">
      <c r="A457" s="41"/>
      <c r="B457" s="42"/>
      <c r="C457" s="216" t="s">
        <v>1039</v>
      </c>
      <c r="D457" s="216" t="s">
        <v>183</v>
      </c>
      <c r="E457" s="217" t="s">
        <v>7497</v>
      </c>
      <c r="F457" s="218" t="s">
        <v>7498</v>
      </c>
      <c r="G457" s="219" t="s">
        <v>304</v>
      </c>
      <c r="H457" s="220">
        <v>86</v>
      </c>
      <c r="I457" s="221"/>
      <c r="J457" s="222">
        <f>ROUND(I457*H457,2)</f>
        <v>0</v>
      </c>
      <c r="K457" s="218" t="s">
        <v>187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7499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7500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7501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2" customFormat="1" ht="55.5" customHeight="1">
      <c r="A460" s="41"/>
      <c r="B460" s="42"/>
      <c r="C460" s="216" t="s">
        <v>1045</v>
      </c>
      <c r="D460" s="216" t="s">
        <v>183</v>
      </c>
      <c r="E460" s="217" t="s">
        <v>7502</v>
      </c>
      <c r="F460" s="218" t="s">
        <v>7503</v>
      </c>
      <c r="G460" s="219" t="s">
        <v>304</v>
      </c>
      <c r="H460" s="220">
        <v>69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7504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7505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7506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24.15" customHeight="1">
      <c r="A463" s="41"/>
      <c r="B463" s="42"/>
      <c r="C463" s="216" t="s">
        <v>1052</v>
      </c>
      <c r="D463" s="216" t="s">
        <v>183</v>
      </c>
      <c r="E463" s="217" t="s">
        <v>7507</v>
      </c>
      <c r="F463" s="218" t="s">
        <v>7508</v>
      </c>
      <c r="G463" s="219" t="s">
        <v>420</v>
      </c>
      <c r="H463" s="220">
        <v>214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7509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7510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4" customFormat="1">
      <c r="A465" s="14"/>
      <c r="B465" s="245"/>
      <c r="C465" s="246"/>
      <c r="D465" s="236" t="s">
        <v>192</v>
      </c>
      <c r="E465" s="247" t="s">
        <v>19</v>
      </c>
      <c r="F465" s="248" t="s">
        <v>7511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192</v>
      </c>
      <c r="AU465" s="255" t="s">
        <v>80</v>
      </c>
      <c r="AV465" s="14" t="s">
        <v>80</v>
      </c>
      <c r="AW465" s="14" t="s">
        <v>194</v>
      </c>
      <c r="AX465" s="14" t="s">
        <v>71</v>
      </c>
      <c r="AY465" s="255" t="s">
        <v>181</v>
      </c>
    </row>
    <row r="466" s="2" customFormat="1" ht="33" customHeight="1">
      <c r="A466" s="41"/>
      <c r="B466" s="42"/>
      <c r="C466" s="216" t="s">
        <v>1060</v>
      </c>
      <c r="D466" s="216" t="s">
        <v>183</v>
      </c>
      <c r="E466" s="217" t="s">
        <v>7512</v>
      </c>
      <c r="F466" s="218" t="s">
        <v>7513</v>
      </c>
      <c r="G466" s="219" t="s">
        <v>7514</v>
      </c>
      <c r="H466" s="220">
        <v>14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7515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7516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2" customFormat="1" ht="24.15" customHeight="1">
      <c r="A468" s="41"/>
      <c r="B468" s="42"/>
      <c r="C468" s="216" t="s">
        <v>1065</v>
      </c>
      <c r="D468" s="216" t="s">
        <v>183</v>
      </c>
      <c r="E468" s="217" t="s">
        <v>7517</v>
      </c>
      <c r="F468" s="218" t="s">
        <v>7518</v>
      </c>
      <c r="G468" s="219" t="s">
        <v>420</v>
      </c>
      <c r="H468" s="220">
        <v>6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7519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7520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16" t="s">
        <v>1070</v>
      </c>
      <c r="D470" s="216" t="s">
        <v>183</v>
      </c>
      <c r="E470" s="217" t="s">
        <v>7521</v>
      </c>
      <c r="F470" s="218" t="s">
        <v>7522</v>
      </c>
      <c r="G470" s="219" t="s">
        <v>420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7523</v>
      </c>
    </row>
    <row r="471" s="2" customFormat="1" ht="16.5" customHeight="1">
      <c r="A471" s="41"/>
      <c r="B471" s="42"/>
      <c r="C471" s="216" t="s">
        <v>1076</v>
      </c>
      <c r="D471" s="216" t="s">
        <v>183</v>
      </c>
      <c r="E471" s="217" t="s">
        <v>7524</v>
      </c>
      <c r="F471" s="218" t="s">
        <v>7525</v>
      </c>
      <c r="G471" s="219" t="s">
        <v>420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7526</v>
      </c>
    </row>
    <row r="472" s="2" customFormat="1" ht="16.5" customHeight="1">
      <c r="A472" s="41"/>
      <c r="B472" s="42"/>
      <c r="C472" s="216" t="s">
        <v>1080</v>
      </c>
      <c r="D472" s="216" t="s">
        <v>183</v>
      </c>
      <c r="E472" s="217" t="s">
        <v>7527</v>
      </c>
      <c r="F472" s="218" t="s">
        <v>7528</v>
      </c>
      <c r="G472" s="219" t="s">
        <v>420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7529</v>
      </c>
    </row>
    <row r="473" s="2" customFormat="1" ht="16.5" customHeight="1">
      <c r="A473" s="41"/>
      <c r="B473" s="42"/>
      <c r="C473" s="216" t="s">
        <v>1086</v>
      </c>
      <c r="D473" s="216" t="s">
        <v>183</v>
      </c>
      <c r="E473" s="217" t="s">
        <v>7530</v>
      </c>
      <c r="F473" s="218" t="s">
        <v>7531</v>
      </c>
      <c r="G473" s="219" t="s">
        <v>420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7532</v>
      </c>
    </row>
    <row r="474" s="2" customFormat="1" ht="24.15" customHeight="1">
      <c r="A474" s="41"/>
      <c r="B474" s="42"/>
      <c r="C474" s="216" t="s">
        <v>1095</v>
      </c>
      <c r="D474" s="216" t="s">
        <v>183</v>
      </c>
      <c r="E474" s="217" t="s">
        <v>7533</v>
      </c>
      <c r="F474" s="218" t="s">
        <v>7534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308</v>
      </c>
      <c r="BM474" s="227" t="s">
        <v>7535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7536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7537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24.15" customHeight="1">
      <c r="A477" s="41"/>
      <c r="B477" s="42"/>
      <c r="C477" s="216" t="s">
        <v>1105</v>
      </c>
      <c r="D477" s="216" t="s">
        <v>183</v>
      </c>
      <c r="E477" s="217" t="s">
        <v>7538</v>
      </c>
      <c r="F477" s="218" t="s">
        <v>7539</v>
      </c>
      <c r="G477" s="219" t="s">
        <v>420</v>
      </c>
      <c r="H477" s="220">
        <v>2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7540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7541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 ht="16.5" customHeight="1">
      <c r="A479" s="41"/>
      <c r="B479" s="42"/>
      <c r="C479" s="278" t="s">
        <v>1110</v>
      </c>
      <c r="D479" s="278" t="s">
        <v>296</v>
      </c>
      <c r="E479" s="279" t="s">
        <v>7542</v>
      </c>
      <c r="F479" s="280" t="s">
        <v>7543</v>
      </c>
      <c r="G479" s="281" t="s">
        <v>420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410</v>
      </c>
      <c r="AT479" s="227" t="s">
        <v>296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7544</v>
      </c>
    </row>
    <row r="480" s="2" customFormat="1" ht="24.15" customHeight="1">
      <c r="A480" s="41"/>
      <c r="B480" s="42"/>
      <c r="C480" s="216" t="s">
        <v>1117</v>
      </c>
      <c r="D480" s="216" t="s">
        <v>183</v>
      </c>
      <c r="E480" s="217" t="s">
        <v>7545</v>
      </c>
      <c r="F480" s="218" t="s">
        <v>7546</v>
      </c>
      <c r="G480" s="219" t="s">
        <v>420</v>
      </c>
      <c r="H480" s="220">
        <v>1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7547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7548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2" customFormat="1" ht="16.5" customHeight="1">
      <c r="A482" s="41"/>
      <c r="B482" s="42"/>
      <c r="C482" s="278" t="s">
        <v>1122</v>
      </c>
      <c r="D482" s="278" t="s">
        <v>296</v>
      </c>
      <c r="E482" s="279" t="s">
        <v>7549</v>
      </c>
      <c r="F482" s="280" t="s">
        <v>7550</v>
      </c>
      <c r="G482" s="281" t="s">
        <v>420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7551</v>
      </c>
    </row>
    <row r="483" s="2" customFormat="1" ht="24.15" customHeight="1">
      <c r="A483" s="41"/>
      <c r="B483" s="42"/>
      <c r="C483" s="216" t="s">
        <v>1128</v>
      </c>
      <c r="D483" s="216" t="s">
        <v>183</v>
      </c>
      <c r="E483" s="217" t="s">
        <v>7552</v>
      </c>
      <c r="F483" s="218" t="s">
        <v>7553</v>
      </c>
      <c r="G483" s="219" t="s">
        <v>420</v>
      </c>
      <c r="H483" s="220">
        <v>2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7554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7555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2" customFormat="1" ht="24.15" customHeight="1">
      <c r="A485" s="41"/>
      <c r="B485" s="42"/>
      <c r="C485" s="216" t="s">
        <v>1136</v>
      </c>
      <c r="D485" s="216" t="s">
        <v>183</v>
      </c>
      <c r="E485" s="217" t="s">
        <v>7556</v>
      </c>
      <c r="F485" s="218" t="s">
        <v>7557</v>
      </c>
      <c r="G485" s="219" t="s">
        <v>420</v>
      </c>
      <c r="H485" s="220">
        <v>2</v>
      </c>
      <c r="I485" s="221"/>
      <c r="J485" s="222">
        <f>ROUND(I485*H485,2)</f>
        <v>0</v>
      </c>
      <c r="K485" s="218" t="s">
        <v>187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7558</v>
      </c>
    </row>
    <row r="486" s="2" customFormat="1">
      <c r="A486" s="41"/>
      <c r="B486" s="42"/>
      <c r="C486" s="43"/>
      <c r="D486" s="229" t="s">
        <v>190</v>
      </c>
      <c r="E486" s="43"/>
      <c r="F486" s="230" t="s">
        <v>7559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190</v>
      </c>
      <c r="AU486" s="20" t="s">
        <v>80</v>
      </c>
    </row>
    <row r="487" s="14" customFormat="1">
      <c r="A487" s="14"/>
      <c r="B487" s="245"/>
      <c r="C487" s="246"/>
      <c r="D487" s="236" t="s">
        <v>192</v>
      </c>
      <c r="E487" s="247" t="s">
        <v>19</v>
      </c>
      <c r="F487" s="248" t="s">
        <v>4670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192</v>
      </c>
      <c r="AU487" s="255" t="s">
        <v>80</v>
      </c>
      <c r="AV487" s="14" t="s">
        <v>80</v>
      </c>
      <c r="AW487" s="14" t="s">
        <v>194</v>
      </c>
      <c r="AX487" s="14" t="s">
        <v>71</v>
      </c>
      <c r="AY487" s="255" t="s">
        <v>181</v>
      </c>
    </row>
    <row r="488" s="2" customFormat="1" ht="33" customHeight="1">
      <c r="A488" s="41"/>
      <c r="B488" s="42"/>
      <c r="C488" s="216" t="s">
        <v>1141</v>
      </c>
      <c r="D488" s="216" t="s">
        <v>183</v>
      </c>
      <c r="E488" s="217" t="s">
        <v>7560</v>
      </c>
      <c r="F488" s="218" t="s">
        <v>7561</v>
      </c>
      <c r="G488" s="219" t="s">
        <v>420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7562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7563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24.15" customHeight="1">
      <c r="A490" s="41"/>
      <c r="B490" s="42"/>
      <c r="C490" s="216" t="s">
        <v>1147</v>
      </c>
      <c r="D490" s="216" t="s">
        <v>183</v>
      </c>
      <c r="E490" s="217" t="s">
        <v>7564</v>
      </c>
      <c r="F490" s="218" t="s">
        <v>7565</v>
      </c>
      <c r="G490" s="219" t="s">
        <v>420</v>
      </c>
      <c r="H490" s="220">
        <v>2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7566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7567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2" customFormat="1" ht="24.15" customHeight="1">
      <c r="A492" s="41"/>
      <c r="B492" s="42"/>
      <c r="C492" s="216" t="s">
        <v>1153</v>
      </c>
      <c r="D492" s="216" t="s">
        <v>183</v>
      </c>
      <c r="E492" s="217" t="s">
        <v>7568</v>
      </c>
      <c r="F492" s="218" t="s">
        <v>7569</v>
      </c>
      <c r="G492" s="219" t="s">
        <v>420</v>
      </c>
      <c r="H492" s="220">
        <v>1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7570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7571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7563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3" customHeight="1">
      <c r="A495" s="41"/>
      <c r="B495" s="42"/>
      <c r="C495" s="216" t="s">
        <v>1160</v>
      </c>
      <c r="D495" s="216" t="s">
        <v>183</v>
      </c>
      <c r="E495" s="217" t="s">
        <v>7572</v>
      </c>
      <c r="F495" s="218" t="s">
        <v>7573</v>
      </c>
      <c r="G495" s="219" t="s">
        <v>420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7574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4670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3" customHeight="1">
      <c r="A497" s="41"/>
      <c r="B497" s="42"/>
      <c r="C497" s="216" t="s">
        <v>1180</v>
      </c>
      <c r="D497" s="216" t="s">
        <v>183</v>
      </c>
      <c r="E497" s="217" t="s">
        <v>7575</v>
      </c>
      <c r="F497" s="218" t="s">
        <v>7576</v>
      </c>
      <c r="G497" s="219" t="s">
        <v>420</v>
      </c>
      <c r="H497" s="220">
        <v>8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7577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7578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7579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33" customHeight="1">
      <c r="A500" s="41"/>
      <c r="B500" s="42"/>
      <c r="C500" s="216" t="s">
        <v>1186</v>
      </c>
      <c r="D500" s="216" t="s">
        <v>183</v>
      </c>
      <c r="E500" s="217" t="s">
        <v>7580</v>
      </c>
      <c r="F500" s="218" t="s">
        <v>7581</v>
      </c>
      <c r="G500" s="219" t="s">
        <v>420</v>
      </c>
      <c r="H500" s="220">
        <v>3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7582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7583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 ht="33" customHeight="1">
      <c r="A502" s="41"/>
      <c r="B502" s="42"/>
      <c r="C502" s="216" t="s">
        <v>1200</v>
      </c>
      <c r="D502" s="216" t="s">
        <v>183</v>
      </c>
      <c r="E502" s="217" t="s">
        <v>7584</v>
      </c>
      <c r="F502" s="218" t="s">
        <v>7585</v>
      </c>
      <c r="G502" s="219" t="s">
        <v>420</v>
      </c>
      <c r="H502" s="220">
        <v>2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7586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7587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24.15" customHeight="1">
      <c r="A504" s="41"/>
      <c r="B504" s="42"/>
      <c r="C504" s="216" t="s">
        <v>1206</v>
      </c>
      <c r="D504" s="216" t="s">
        <v>183</v>
      </c>
      <c r="E504" s="217" t="s">
        <v>7588</v>
      </c>
      <c r="F504" s="218" t="s">
        <v>7589</v>
      </c>
      <c r="G504" s="219" t="s">
        <v>420</v>
      </c>
      <c r="H504" s="220">
        <v>1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7590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7591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7563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16" t="s">
        <v>1211</v>
      </c>
      <c r="D507" s="216" t="s">
        <v>183</v>
      </c>
      <c r="E507" s="217" t="s">
        <v>7592</v>
      </c>
      <c r="F507" s="218" t="s">
        <v>7593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7594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7595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7596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16.5" customHeight="1">
      <c r="A510" s="41"/>
      <c r="B510" s="42"/>
      <c r="C510" s="278" t="s">
        <v>1217</v>
      </c>
      <c r="D510" s="278" t="s">
        <v>296</v>
      </c>
      <c r="E510" s="279" t="s">
        <v>7597</v>
      </c>
      <c r="F510" s="280" t="s">
        <v>7598</v>
      </c>
      <c r="G510" s="281" t="s">
        <v>420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7599</v>
      </c>
    </row>
    <row r="511" s="2" customFormat="1" ht="33" customHeight="1">
      <c r="A511" s="41"/>
      <c r="B511" s="42"/>
      <c r="C511" s="216" t="s">
        <v>1223</v>
      </c>
      <c r="D511" s="216" t="s">
        <v>183</v>
      </c>
      <c r="E511" s="217" t="s">
        <v>7600</v>
      </c>
      <c r="F511" s="218" t="s">
        <v>7601</v>
      </c>
      <c r="G511" s="219" t="s">
        <v>420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7602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7603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 ht="21.75" customHeight="1">
      <c r="A513" s="41"/>
      <c r="B513" s="42"/>
      <c r="C513" s="278" t="s">
        <v>1283</v>
      </c>
      <c r="D513" s="278" t="s">
        <v>296</v>
      </c>
      <c r="E513" s="279" t="s">
        <v>7604</v>
      </c>
      <c r="F513" s="280" t="s">
        <v>7605</v>
      </c>
      <c r="G513" s="281" t="s">
        <v>420</v>
      </c>
      <c r="H513" s="282">
        <v>1</v>
      </c>
      <c r="I513" s="283"/>
      <c r="J513" s="284">
        <f>ROUND(I513*H513,2)</f>
        <v>0</v>
      </c>
      <c r="K513" s="280" t="s">
        <v>187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7606</v>
      </c>
    </row>
    <row r="514" s="2" customFormat="1" ht="33" customHeight="1">
      <c r="A514" s="41"/>
      <c r="B514" s="42"/>
      <c r="C514" s="216" t="s">
        <v>1295</v>
      </c>
      <c r="D514" s="216" t="s">
        <v>183</v>
      </c>
      <c r="E514" s="217" t="s">
        <v>7607</v>
      </c>
      <c r="F514" s="218" t="s">
        <v>7608</v>
      </c>
      <c r="G514" s="219" t="s">
        <v>7514</v>
      </c>
      <c r="H514" s="220">
        <v>9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7609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7610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33" customHeight="1">
      <c r="A516" s="41"/>
      <c r="B516" s="42"/>
      <c r="C516" s="216" t="s">
        <v>1302</v>
      </c>
      <c r="D516" s="216" t="s">
        <v>183</v>
      </c>
      <c r="E516" s="217" t="s">
        <v>7611</v>
      </c>
      <c r="F516" s="218" t="s">
        <v>7612</v>
      </c>
      <c r="G516" s="219" t="s">
        <v>420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7613</v>
      </c>
    </row>
    <row r="517" s="2" customFormat="1" ht="37.8" customHeight="1">
      <c r="A517" s="41"/>
      <c r="B517" s="42"/>
      <c r="C517" s="216" t="s">
        <v>1330</v>
      </c>
      <c r="D517" s="216" t="s">
        <v>183</v>
      </c>
      <c r="E517" s="217" t="s">
        <v>7614</v>
      </c>
      <c r="F517" s="218" t="s">
        <v>7615</v>
      </c>
      <c r="G517" s="219" t="s">
        <v>304</v>
      </c>
      <c r="H517" s="220">
        <v>238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7616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7617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7618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2" customFormat="1" ht="37.8" customHeight="1">
      <c r="A520" s="41"/>
      <c r="B520" s="42"/>
      <c r="C520" s="216" t="s">
        <v>1342</v>
      </c>
      <c r="D520" s="216" t="s">
        <v>183</v>
      </c>
      <c r="E520" s="217" t="s">
        <v>7619</v>
      </c>
      <c r="F520" s="218" t="s">
        <v>7620</v>
      </c>
      <c r="G520" s="219" t="s">
        <v>304</v>
      </c>
      <c r="H520" s="220">
        <v>76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7621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7622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7623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33" customHeight="1">
      <c r="A523" s="41"/>
      <c r="B523" s="42"/>
      <c r="C523" s="216" t="s">
        <v>1348</v>
      </c>
      <c r="D523" s="216" t="s">
        <v>183</v>
      </c>
      <c r="E523" s="217" t="s">
        <v>7624</v>
      </c>
      <c r="F523" s="218" t="s">
        <v>7625</v>
      </c>
      <c r="G523" s="219" t="s">
        <v>304</v>
      </c>
      <c r="H523" s="220">
        <v>1569</v>
      </c>
      <c r="I523" s="221"/>
      <c r="J523" s="222">
        <f>ROUND(I523*H523,2)</f>
        <v>0</v>
      </c>
      <c r="K523" s="218" t="s">
        <v>187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308</v>
      </c>
      <c r="AT523" s="227" t="s">
        <v>183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7626</v>
      </c>
    </row>
    <row r="524" s="2" customFormat="1">
      <c r="A524" s="41"/>
      <c r="B524" s="42"/>
      <c r="C524" s="43"/>
      <c r="D524" s="229" t="s">
        <v>190</v>
      </c>
      <c r="E524" s="43"/>
      <c r="F524" s="230" t="s">
        <v>7627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190</v>
      </c>
      <c r="AU524" s="20" t="s">
        <v>80</v>
      </c>
    </row>
    <row r="525" s="14" customFormat="1">
      <c r="A525" s="14"/>
      <c r="B525" s="245"/>
      <c r="C525" s="246"/>
      <c r="D525" s="236" t="s">
        <v>192</v>
      </c>
      <c r="E525" s="247" t="s">
        <v>19</v>
      </c>
      <c r="F525" s="248" t="s">
        <v>7628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192</v>
      </c>
      <c r="AU525" s="255" t="s">
        <v>80</v>
      </c>
      <c r="AV525" s="14" t="s">
        <v>80</v>
      </c>
      <c r="AW525" s="14" t="s">
        <v>194</v>
      </c>
      <c r="AX525" s="14" t="s">
        <v>71</v>
      </c>
      <c r="AY525" s="255" t="s">
        <v>181</v>
      </c>
    </row>
    <row r="526" s="2" customFormat="1" ht="37.8" customHeight="1">
      <c r="A526" s="41"/>
      <c r="B526" s="42"/>
      <c r="C526" s="216" t="s">
        <v>1363</v>
      </c>
      <c r="D526" s="216" t="s">
        <v>183</v>
      </c>
      <c r="E526" s="217" t="s">
        <v>7629</v>
      </c>
      <c r="F526" s="218" t="s">
        <v>7630</v>
      </c>
      <c r="G526" s="219" t="s">
        <v>304</v>
      </c>
      <c r="H526" s="220">
        <v>1090</v>
      </c>
      <c r="I526" s="221"/>
      <c r="J526" s="222">
        <f>ROUND(I526*H526,2)</f>
        <v>0</v>
      </c>
      <c r="K526" s="218" t="s">
        <v>187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308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308</v>
      </c>
      <c r="BM526" s="227" t="s">
        <v>7631</v>
      </c>
    </row>
    <row r="527" s="2" customFormat="1">
      <c r="A527" s="41"/>
      <c r="B527" s="42"/>
      <c r="C527" s="43"/>
      <c r="D527" s="229" t="s">
        <v>190</v>
      </c>
      <c r="E527" s="43"/>
      <c r="F527" s="230" t="s">
        <v>7632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190</v>
      </c>
      <c r="AU527" s="20" t="s">
        <v>80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7633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7.8" customHeight="1">
      <c r="A529" s="41"/>
      <c r="B529" s="42"/>
      <c r="C529" s="216" t="s">
        <v>1372</v>
      </c>
      <c r="D529" s="216" t="s">
        <v>183</v>
      </c>
      <c r="E529" s="217" t="s">
        <v>7634</v>
      </c>
      <c r="F529" s="218" t="s">
        <v>7635</v>
      </c>
      <c r="G529" s="219" t="s">
        <v>304</v>
      </c>
      <c r="H529" s="220">
        <v>165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7636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7637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7638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55.5" customHeight="1">
      <c r="A532" s="41"/>
      <c r="B532" s="42"/>
      <c r="C532" s="216" t="s">
        <v>1415</v>
      </c>
      <c r="D532" s="216" t="s">
        <v>183</v>
      </c>
      <c r="E532" s="217" t="s">
        <v>7639</v>
      </c>
      <c r="F532" s="218" t="s">
        <v>7640</v>
      </c>
      <c r="G532" s="219" t="s">
        <v>256</v>
      </c>
      <c r="H532" s="220">
        <v>3.431</v>
      </c>
      <c r="I532" s="221"/>
      <c r="J532" s="222">
        <f>ROUND(I532*H532,2)</f>
        <v>0</v>
      </c>
      <c r="K532" s="218" t="s">
        <v>187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7641</v>
      </c>
    </row>
    <row r="533" s="2" customFormat="1">
      <c r="A533" s="41"/>
      <c r="B533" s="42"/>
      <c r="C533" s="43"/>
      <c r="D533" s="229" t="s">
        <v>190</v>
      </c>
      <c r="E533" s="43"/>
      <c r="F533" s="230" t="s">
        <v>7642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190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4952</v>
      </c>
      <c r="F534" s="214" t="s">
        <v>7643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181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1421</v>
      </c>
      <c r="D535" s="216" t="s">
        <v>183</v>
      </c>
      <c r="E535" s="217" t="s">
        <v>7644</v>
      </c>
      <c r="F535" s="218" t="s">
        <v>7645</v>
      </c>
      <c r="G535" s="219" t="s">
        <v>304</v>
      </c>
      <c r="H535" s="220">
        <v>15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7646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7647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7648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4961</v>
      </c>
      <c r="F538" s="214" t="s">
        <v>7649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181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1428</v>
      </c>
      <c r="D539" s="216" t="s">
        <v>183</v>
      </c>
      <c r="E539" s="217" t="s">
        <v>7650</v>
      </c>
      <c r="F539" s="218" t="s">
        <v>7651</v>
      </c>
      <c r="G539" s="219" t="s">
        <v>7514</v>
      </c>
      <c r="H539" s="220">
        <v>30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7652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7653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7654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7655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7656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7657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7658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7659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7660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33" customHeight="1">
      <c r="A548" s="41"/>
      <c r="B548" s="42"/>
      <c r="C548" s="216" t="s">
        <v>1436</v>
      </c>
      <c r="D548" s="216" t="s">
        <v>183</v>
      </c>
      <c r="E548" s="217" t="s">
        <v>7661</v>
      </c>
      <c r="F548" s="218" t="s">
        <v>7662</v>
      </c>
      <c r="G548" s="219" t="s">
        <v>7514</v>
      </c>
      <c r="H548" s="220">
        <v>27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7663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7664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37.8" customHeight="1">
      <c r="A550" s="41"/>
      <c r="B550" s="42"/>
      <c r="C550" s="216" t="s">
        <v>1445</v>
      </c>
      <c r="D550" s="216" t="s">
        <v>183</v>
      </c>
      <c r="E550" s="217" t="s">
        <v>7665</v>
      </c>
      <c r="F550" s="218" t="s">
        <v>7666</v>
      </c>
      <c r="G550" s="219" t="s">
        <v>7514</v>
      </c>
      <c r="H550" s="220">
        <v>2</v>
      </c>
      <c r="I550" s="221"/>
      <c r="J550" s="222">
        <f>ROUND(I550*H550,2)</f>
        <v>0</v>
      </c>
      <c r="K550" s="218" t="s">
        <v>187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7667</v>
      </c>
    </row>
    <row r="551" s="2" customFormat="1">
      <c r="A551" s="41"/>
      <c r="B551" s="42"/>
      <c r="C551" s="43"/>
      <c r="D551" s="229" t="s">
        <v>190</v>
      </c>
      <c r="E551" s="43"/>
      <c r="F551" s="230" t="s">
        <v>7668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190</v>
      </c>
      <c r="AU551" s="20" t="s">
        <v>80</v>
      </c>
    </row>
    <row r="552" s="2" customFormat="1" ht="24.15" customHeight="1">
      <c r="A552" s="41"/>
      <c r="B552" s="42"/>
      <c r="C552" s="216" t="s">
        <v>1460</v>
      </c>
      <c r="D552" s="216" t="s">
        <v>183</v>
      </c>
      <c r="E552" s="217" t="s">
        <v>7669</v>
      </c>
      <c r="F552" s="218" t="s">
        <v>7670</v>
      </c>
      <c r="G552" s="219" t="s">
        <v>7514</v>
      </c>
      <c r="H552" s="220">
        <v>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7671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7672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24.15" customHeight="1">
      <c r="A554" s="41"/>
      <c r="B554" s="42"/>
      <c r="C554" s="216" t="s">
        <v>1475</v>
      </c>
      <c r="D554" s="216" t="s">
        <v>183</v>
      </c>
      <c r="E554" s="217" t="s">
        <v>7673</v>
      </c>
      <c r="F554" s="218" t="s">
        <v>7674</v>
      </c>
      <c r="G554" s="219" t="s">
        <v>7514</v>
      </c>
      <c r="H554" s="220">
        <v>11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308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7675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7676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7677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7678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4" customFormat="1">
      <c r="A558" s="14"/>
      <c r="B558" s="245"/>
      <c r="C558" s="246"/>
      <c r="D558" s="236" t="s">
        <v>192</v>
      </c>
      <c r="E558" s="247" t="s">
        <v>19</v>
      </c>
      <c r="F558" s="248" t="s">
        <v>7679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192</v>
      </c>
      <c r="AU558" s="255" t="s">
        <v>80</v>
      </c>
      <c r="AV558" s="14" t="s">
        <v>80</v>
      </c>
      <c r="AW558" s="14" t="s">
        <v>194</v>
      </c>
      <c r="AX558" s="14" t="s">
        <v>71</v>
      </c>
      <c r="AY558" s="255" t="s">
        <v>181</v>
      </c>
    </row>
    <row r="559" s="2" customFormat="1" ht="21.75" customHeight="1">
      <c r="A559" s="41"/>
      <c r="B559" s="42"/>
      <c r="C559" s="216" t="s">
        <v>1481</v>
      </c>
      <c r="D559" s="216" t="s">
        <v>183</v>
      </c>
      <c r="E559" s="217" t="s">
        <v>7680</v>
      </c>
      <c r="F559" s="218" t="s">
        <v>7681</v>
      </c>
      <c r="G559" s="219" t="s">
        <v>7514</v>
      </c>
      <c r="H559" s="220">
        <v>25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7682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7683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7684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7685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7686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7657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7658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7659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7660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16" t="s">
        <v>1493</v>
      </c>
      <c r="D568" s="216" t="s">
        <v>183</v>
      </c>
      <c r="E568" s="217" t="s">
        <v>7687</v>
      </c>
      <c r="F568" s="218" t="s">
        <v>7688</v>
      </c>
      <c r="G568" s="219" t="s">
        <v>7514</v>
      </c>
      <c r="H568" s="220">
        <v>69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7689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7690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 ht="37.8" customHeight="1">
      <c r="A570" s="41"/>
      <c r="B570" s="42"/>
      <c r="C570" s="216" t="s">
        <v>1506</v>
      </c>
      <c r="D570" s="216" t="s">
        <v>183</v>
      </c>
      <c r="E570" s="217" t="s">
        <v>7691</v>
      </c>
      <c r="F570" s="218" t="s">
        <v>7692</v>
      </c>
      <c r="G570" s="219" t="s">
        <v>7514</v>
      </c>
      <c r="H570" s="220">
        <v>2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7693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7694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2" customFormat="1" ht="16.5" customHeight="1">
      <c r="A572" s="41"/>
      <c r="B572" s="42"/>
      <c r="C572" s="216" t="s">
        <v>1562</v>
      </c>
      <c r="D572" s="216" t="s">
        <v>183</v>
      </c>
      <c r="E572" s="217" t="s">
        <v>7695</v>
      </c>
      <c r="F572" s="218" t="s">
        <v>7696</v>
      </c>
      <c r="G572" s="219" t="s">
        <v>7514</v>
      </c>
      <c r="H572" s="220">
        <v>1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7697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7698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7699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24.15" customHeight="1">
      <c r="A575" s="41"/>
      <c r="B575" s="42"/>
      <c r="C575" s="216" t="s">
        <v>1605</v>
      </c>
      <c r="D575" s="216" t="s">
        <v>183</v>
      </c>
      <c r="E575" s="217" t="s">
        <v>7700</v>
      </c>
      <c r="F575" s="218" t="s">
        <v>7701</v>
      </c>
      <c r="G575" s="219" t="s">
        <v>7514</v>
      </c>
      <c r="H575" s="220">
        <v>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7702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7703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7704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7705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24.15" customHeight="1">
      <c r="A579" s="41"/>
      <c r="B579" s="42"/>
      <c r="C579" s="216" t="s">
        <v>1618</v>
      </c>
      <c r="D579" s="216" t="s">
        <v>183</v>
      </c>
      <c r="E579" s="217" t="s">
        <v>7706</v>
      </c>
      <c r="F579" s="218" t="s">
        <v>7707</v>
      </c>
      <c r="G579" s="219" t="s">
        <v>7514</v>
      </c>
      <c r="H579" s="220">
        <v>4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7708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7709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7710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7704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7705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2" customFormat="1" ht="24.15" customHeight="1">
      <c r="A584" s="41"/>
      <c r="B584" s="42"/>
      <c r="C584" s="216" t="s">
        <v>1624</v>
      </c>
      <c r="D584" s="216" t="s">
        <v>183</v>
      </c>
      <c r="E584" s="217" t="s">
        <v>7711</v>
      </c>
      <c r="F584" s="218" t="s">
        <v>7712</v>
      </c>
      <c r="G584" s="219" t="s">
        <v>7514</v>
      </c>
      <c r="H584" s="220">
        <v>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7713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7714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49.05" customHeight="1">
      <c r="A586" s="41"/>
      <c r="B586" s="42"/>
      <c r="C586" s="216" t="s">
        <v>1636</v>
      </c>
      <c r="D586" s="216" t="s">
        <v>183</v>
      </c>
      <c r="E586" s="217" t="s">
        <v>7715</v>
      </c>
      <c r="F586" s="218" t="s">
        <v>7716</v>
      </c>
      <c r="G586" s="219" t="s">
        <v>7514</v>
      </c>
      <c r="H586" s="220">
        <v>5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308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7717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7718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 ht="24.15" customHeight="1">
      <c r="A588" s="41"/>
      <c r="B588" s="42"/>
      <c r="C588" s="216" t="s">
        <v>1642</v>
      </c>
      <c r="D588" s="216" t="s">
        <v>183</v>
      </c>
      <c r="E588" s="217" t="s">
        <v>7719</v>
      </c>
      <c r="F588" s="218" t="s">
        <v>7720</v>
      </c>
      <c r="G588" s="219" t="s">
        <v>420</v>
      </c>
      <c r="H588" s="220">
        <v>75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308</v>
      </c>
      <c r="BM588" s="227" t="s">
        <v>7721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7722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2" customFormat="1" ht="16.5" customHeight="1">
      <c r="A590" s="41"/>
      <c r="B590" s="42"/>
      <c r="C590" s="278" t="s">
        <v>1648</v>
      </c>
      <c r="D590" s="278" t="s">
        <v>296</v>
      </c>
      <c r="E590" s="279" t="s">
        <v>7723</v>
      </c>
      <c r="F590" s="280" t="s">
        <v>7724</v>
      </c>
      <c r="G590" s="281" t="s">
        <v>420</v>
      </c>
      <c r="H590" s="282">
        <v>75</v>
      </c>
      <c r="I590" s="283"/>
      <c r="J590" s="284">
        <f>ROUND(I590*H590,2)</f>
        <v>0</v>
      </c>
      <c r="K590" s="280" t="s">
        <v>187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7725</v>
      </c>
    </row>
    <row r="591" s="2" customFormat="1" ht="24.15" customHeight="1">
      <c r="A591" s="41"/>
      <c r="B591" s="42"/>
      <c r="C591" s="216" t="s">
        <v>1655</v>
      </c>
      <c r="D591" s="216" t="s">
        <v>183</v>
      </c>
      <c r="E591" s="217" t="s">
        <v>7726</v>
      </c>
      <c r="F591" s="218" t="s">
        <v>7727</v>
      </c>
      <c r="G591" s="219" t="s">
        <v>420</v>
      </c>
      <c r="H591" s="220">
        <v>29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7728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7729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2" customFormat="1" ht="16.5" customHeight="1">
      <c r="A593" s="41"/>
      <c r="B593" s="42"/>
      <c r="C593" s="278" t="s">
        <v>1669</v>
      </c>
      <c r="D593" s="278" t="s">
        <v>296</v>
      </c>
      <c r="E593" s="279" t="s">
        <v>7730</v>
      </c>
      <c r="F593" s="280" t="s">
        <v>7731</v>
      </c>
      <c r="G593" s="281" t="s">
        <v>420</v>
      </c>
      <c r="H593" s="282">
        <v>29</v>
      </c>
      <c r="I593" s="283"/>
      <c r="J593" s="284">
        <f>ROUND(I593*H593,2)</f>
        <v>0</v>
      </c>
      <c r="K593" s="280" t="s">
        <v>187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410</v>
      </c>
      <c r="AT593" s="227" t="s">
        <v>296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308</v>
      </c>
      <c r="BM593" s="227" t="s">
        <v>7732</v>
      </c>
    </row>
    <row r="594" s="2" customFormat="1" ht="24.15" customHeight="1">
      <c r="A594" s="41"/>
      <c r="B594" s="42"/>
      <c r="C594" s="216" t="s">
        <v>1675</v>
      </c>
      <c r="D594" s="216" t="s">
        <v>183</v>
      </c>
      <c r="E594" s="217" t="s">
        <v>7733</v>
      </c>
      <c r="F594" s="218" t="s">
        <v>7734</v>
      </c>
      <c r="G594" s="219" t="s">
        <v>420</v>
      </c>
      <c r="H594" s="220">
        <v>75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7735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7736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24.15" customHeight="1">
      <c r="A596" s="41"/>
      <c r="B596" s="42"/>
      <c r="C596" s="278" t="s">
        <v>1681</v>
      </c>
      <c r="D596" s="278" t="s">
        <v>296</v>
      </c>
      <c r="E596" s="279" t="s">
        <v>7737</v>
      </c>
      <c r="F596" s="280" t="s">
        <v>7738</v>
      </c>
      <c r="G596" s="281" t="s">
        <v>420</v>
      </c>
      <c r="H596" s="282">
        <v>75</v>
      </c>
      <c r="I596" s="283"/>
      <c r="J596" s="284">
        <f>ROUND(I596*H596,2)</f>
        <v>0</v>
      </c>
      <c r="K596" s="280" t="s">
        <v>187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7739</v>
      </c>
    </row>
    <row r="597" s="2" customFormat="1" ht="24.15" customHeight="1">
      <c r="A597" s="41"/>
      <c r="B597" s="42"/>
      <c r="C597" s="216" t="s">
        <v>1687</v>
      </c>
      <c r="D597" s="216" t="s">
        <v>183</v>
      </c>
      <c r="E597" s="217" t="s">
        <v>7740</v>
      </c>
      <c r="F597" s="218" t="s">
        <v>7741</v>
      </c>
      <c r="G597" s="219" t="s">
        <v>420</v>
      </c>
      <c r="H597" s="220">
        <v>29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7742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7743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2" customFormat="1" ht="24.15" customHeight="1">
      <c r="A599" s="41"/>
      <c r="B599" s="42"/>
      <c r="C599" s="278" t="s">
        <v>1693</v>
      </c>
      <c r="D599" s="278" t="s">
        <v>296</v>
      </c>
      <c r="E599" s="279" t="s">
        <v>7744</v>
      </c>
      <c r="F599" s="280" t="s">
        <v>7745</v>
      </c>
      <c r="G599" s="281" t="s">
        <v>420</v>
      </c>
      <c r="H599" s="282">
        <v>29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410</v>
      </c>
      <c r="AT599" s="227" t="s">
        <v>296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7746</v>
      </c>
    </row>
    <row r="600" s="2" customFormat="1" ht="21.75" customHeight="1">
      <c r="A600" s="41"/>
      <c r="B600" s="42"/>
      <c r="C600" s="216" t="s">
        <v>1700</v>
      </c>
      <c r="D600" s="216" t="s">
        <v>183</v>
      </c>
      <c r="E600" s="217" t="s">
        <v>7747</v>
      </c>
      <c r="F600" s="218" t="s">
        <v>7748</v>
      </c>
      <c r="G600" s="219" t="s">
        <v>420</v>
      </c>
      <c r="H600" s="220">
        <v>58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308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308</v>
      </c>
      <c r="BM600" s="227" t="s">
        <v>7749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7750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7751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16.5" customHeight="1">
      <c r="A603" s="41"/>
      <c r="B603" s="42"/>
      <c r="C603" s="278" t="s">
        <v>1706</v>
      </c>
      <c r="D603" s="278" t="s">
        <v>296</v>
      </c>
      <c r="E603" s="279" t="s">
        <v>7752</v>
      </c>
      <c r="F603" s="280" t="s">
        <v>7753</v>
      </c>
      <c r="G603" s="281" t="s">
        <v>420</v>
      </c>
      <c r="H603" s="282">
        <v>58</v>
      </c>
      <c r="I603" s="283"/>
      <c r="J603" s="284">
        <f>ROUND(I603*H603,2)</f>
        <v>0</v>
      </c>
      <c r="K603" s="280" t="s">
        <v>187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7754</v>
      </c>
    </row>
    <row r="604" s="2" customFormat="1" ht="24.15" customHeight="1">
      <c r="A604" s="41"/>
      <c r="B604" s="42"/>
      <c r="C604" s="216" t="s">
        <v>1732</v>
      </c>
      <c r="D604" s="216" t="s">
        <v>183</v>
      </c>
      <c r="E604" s="217" t="s">
        <v>7755</v>
      </c>
      <c r="F604" s="218" t="s">
        <v>7756</v>
      </c>
      <c r="G604" s="219" t="s">
        <v>420</v>
      </c>
      <c r="H604" s="220">
        <v>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7757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7758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2" customFormat="1" ht="16.5" customHeight="1">
      <c r="A606" s="41"/>
      <c r="B606" s="42"/>
      <c r="C606" s="278" t="s">
        <v>1738</v>
      </c>
      <c r="D606" s="278" t="s">
        <v>296</v>
      </c>
      <c r="E606" s="279" t="s">
        <v>7759</v>
      </c>
      <c r="F606" s="280" t="s">
        <v>7760</v>
      </c>
      <c r="G606" s="281" t="s">
        <v>420</v>
      </c>
      <c r="H606" s="282">
        <v>2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7761</v>
      </c>
    </row>
    <row r="607" s="2" customFormat="1" ht="24.15" customHeight="1">
      <c r="A607" s="41"/>
      <c r="B607" s="42"/>
      <c r="C607" s="216" t="s">
        <v>1744</v>
      </c>
      <c r="D607" s="216" t="s">
        <v>183</v>
      </c>
      <c r="E607" s="217" t="s">
        <v>7762</v>
      </c>
      <c r="F607" s="218" t="s">
        <v>7763</v>
      </c>
      <c r="G607" s="219" t="s">
        <v>420</v>
      </c>
      <c r="H607" s="220">
        <v>2</v>
      </c>
      <c r="I607" s="221"/>
      <c r="J607" s="222">
        <f>ROUND(I607*H607,2)</f>
        <v>0</v>
      </c>
      <c r="K607" s="218" t="s">
        <v>187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7764</v>
      </c>
    </row>
    <row r="608" s="2" customFormat="1">
      <c r="A608" s="41"/>
      <c r="B608" s="42"/>
      <c r="C608" s="43"/>
      <c r="D608" s="229" t="s">
        <v>190</v>
      </c>
      <c r="E608" s="43"/>
      <c r="F608" s="230" t="s">
        <v>7765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190</v>
      </c>
      <c r="AU608" s="20" t="s">
        <v>80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7766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2" customFormat="1" ht="21.75" customHeight="1">
      <c r="A610" s="41"/>
      <c r="B610" s="42"/>
      <c r="C610" s="278" t="s">
        <v>1753</v>
      </c>
      <c r="D610" s="278" t="s">
        <v>296</v>
      </c>
      <c r="E610" s="279" t="s">
        <v>7767</v>
      </c>
      <c r="F610" s="280" t="s">
        <v>7768</v>
      </c>
      <c r="G610" s="281" t="s">
        <v>420</v>
      </c>
      <c r="H610" s="282">
        <v>2</v>
      </c>
      <c r="I610" s="283"/>
      <c r="J610" s="284">
        <f>ROUND(I610*H610,2)</f>
        <v>0</v>
      </c>
      <c r="K610" s="280" t="s">
        <v>187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7769</v>
      </c>
    </row>
    <row r="611" s="2" customFormat="1" ht="24.15" customHeight="1">
      <c r="A611" s="41"/>
      <c r="B611" s="42"/>
      <c r="C611" s="216" t="s">
        <v>1759</v>
      </c>
      <c r="D611" s="216" t="s">
        <v>183</v>
      </c>
      <c r="E611" s="217" t="s">
        <v>7770</v>
      </c>
      <c r="F611" s="218" t="s">
        <v>7771</v>
      </c>
      <c r="G611" s="219" t="s">
        <v>420</v>
      </c>
      <c r="H611" s="220">
        <v>2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7772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7773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1.75" customHeight="1">
      <c r="A613" s="41"/>
      <c r="B613" s="42"/>
      <c r="C613" s="278" t="s">
        <v>1766</v>
      </c>
      <c r="D613" s="278" t="s">
        <v>296</v>
      </c>
      <c r="E613" s="279" t="s">
        <v>7774</v>
      </c>
      <c r="F613" s="280" t="s">
        <v>7775</v>
      </c>
      <c r="G613" s="281" t="s">
        <v>420</v>
      </c>
      <c r="H613" s="282">
        <v>2</v>
      </c>
      <c r="I613" s="283"/>
      <c r="J613" s="284">
        <f>ROUND(I613*H613,2)</f>
        <v>0</v>
      </c>
      <c r="K613" s="280" t="s">
        <v>187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7776</v>
      </c>
    </row>
    <row r="614" s="2" customFormat="1" ht="24.15" customHeight="1">
      <c r="A614" s="41"/>
      <c r="B614" s="42"/>
      <c r="C614" s="216" t="s">
        <v>1774</v>
      </c>
      <c r="D614" s="216" t="s">
        <v>183</v>
      </c>
      <c r="E614" s="217" t="s">
        <v>7777</v>
      </c>
      <c r="F614" s="218" t="s">
        <v>7778</v>
      </c>
      <c r="G614" s="219" t="s">
        <v>7514</v>
      </c>
      <c r="H614" s="220">
        <v>1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7779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7780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7781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4.15" customHeight="1">
      <c r="A617" s="41"/>
      <c r="B617" s="42"/>
      <c r="C617" s="216" t="s">
        <v>1783</v>
      </c>
      <c r="D617" s="216" t="s">
        <v>183</v>
      </c>
      <c r="E617" s="217" t="s">
        <v>7782</v>
      </c>
      <c r="F617" s="218" t="s">
        <v>7783</v>
      </c>
      <c r="G617" s="219" t="s">
        <v>7514</v>
      </c>
      <c r="H617" s="220">
        <v>2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7784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7785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7786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24.15" customHeight="1">
      <c r="A620" s="41"/>
      <c r="B620" s="42"/>
      <c r="C620" s="216" t="s">
        <v>1790</v>
      </c>
      <c r="D620" s="216" t="s">
        <v>183</v>
      </c>
      <c r="E620" s="217" t="s">
        <v>7787</v>
      </c>
      <c r="F620" s="218" t="s">
        <v>7788</v>
      </c>
      <c r="G620" s="219" t="s">
        <v>7514</v>
      </c>
      <c r="H620" s="220">
        <v>1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308</v>
      </c>
      <c r="BM620" s="227" t="s">
        <v>7789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7790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4194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37.8" customHeight="1">
      <c r="A623" s="41"/>
      <c r="B623" s="42"/>
      <c r="C623" s="216" t="s">
        <v>1797</v>
      </c>
      <c r="D623" s="216" t="s">
        <v>183</v>
      </c>
      <c r="E623" s="217" t="s">
        <v>7791</v>
      </c>
      <c r="F623" s="218" t="s">
        <v>7792</v>
      </c>
      <c r="G623" s="219" t="s">
        <v>7514</v>
      </c>
      <c r="H623" s="220">
        <v>3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7793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7794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2" customFormat="1" ht="24.15" customHeight="1">
      <c r="A625" s="41"/>
      <c r="B625" s="42"/>
      <c r="C625" s="216" t="s">
        <v>1803</v>
      </c>
      <c r="D625" s="216" t="s">
        <v>183</v>
      </c>
      <c r="E625" s="217" t="s">
        <v>7795</v>
      </c>
      <c r="F625" s="218" t="s">
        <v>7796</v>
      </c>
      <c r="G625" s="219" t="s">
        <v>7514</v>
      </c>
      <c r="H625" s="220">
        <v>4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7797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7798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16.5" customHeight="1">
      <c r="A627" s="41"/>
      <c r="B627" s="42"/>
      <c r="C627" s="278" t="s">
        <v>1809</v>
      </c>
      <c r="D627" s="278" t="s">
        <v>296</v>
      </c>
      <c r="E627" s="279" t="s">
        <v>7799</v>
      </c>
      <c r="F627" s="280" t="s">
        <v>7800</v>
      </c>
      <c r="G627" s="281" t="s">
        <v>420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7801</v>
      </c>
    </row>
    <row r="628" s="2" customFormat="1" ht="24.15" customHeight="1">
      <c r="A628" s="41"/>
      <c r="B628" s="42"/>
      <c r="C628" s="216" t="s">
        <v>1819</v>
      </c>
      <c r="D628" s="216" t="s">
        <v>183</v>
      </c>
      <c r="E628" s="217" t="s">
        <v>7802</v>
      </c>
      <c r="F628" s="218" t="s">
        <v>7803</v>
      </c>
      <c r="G628" s="219" t="s">
        <v>7514</v>
      </c>
      <c r="H628" s="220">
        <v>3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7804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7805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14" customFormat="1">
      <c r="A630" s="14"/>
      <c r="B630" s="245"/>
      <c r="C630" s="246"/>
      <c r="D630" s="236" t="s">
        <v>192</v>
      </c>
      <c r="E630" s="247" t="s">
        <v>19</v>
      </c>
      <c r="F630" s="248" t="s">
        <v>7806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192</v>
      </c>
      <c r="AU630" s="255" t="s">
        <v>80</v>
      </c>
      <c r="AV630" s="14" t="s">
        <v>80</v>
      </c>
      <c r="AW630" s="14" t="s">
        <v>194</v>
      </c>
      <c r="AX630" s="14" t="s">
        <v>71</v>
      </c>
      <c r="AY630" s="255" t="s">
        <v>181</v>
      </c>
    </row>
    <row r="631" s="14" customFormat="1">
      <c r="A631" s="14"/>
      <c r="B631" s="245"/>
      <c r="C631" s="246"/>
      <c r="D631" s="236" t="s">
        <v>192</v>
      </c>
      <c r="E631" s="247" t="s">
        <v>19</v>
      </c>
      <c r="F631" s="248" t="s">
        <v>4194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192</v>
      </c>
      <c r="AU631" s="255" t="s">
        <v>80</v>
      </c>
      <c r="AV631" s="14" t="s">
        <v>80</v>
      </c>
      <c r="AW631" s="14" t="s">
        <v>194</v>
      </c>
      <c r="AX631" s="14" t="s">
        <v>71</v>
      </c>
      <c r="AY631" s="255" t="s">
        <v>181</v>
      </c>
    </row>
    <row r="632" s="2" customFormat="1" ht="33" customHeight="1">
      <c r="A632" s="41"/>
      <c r="B632" s="42"/>
      <c r="C632" s="216" t="s">
        <v>1825</v>
      </c>
      <c r="D632" s="216" t="s">
        <v>183</v>
      </c>
      <c r="E632" s="217" t="s">
        <v>7807</v>
      </c>
      <c r="F632" s="218" t="s">
        <v>7808</v>
      </c>
      <c r="G632" s="219" t="s">
        <v>7514</v>
      </c>
      <c r="H632" s="220">
        <v>2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308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308</v>
      </c>
      <c r="BM632" s="227" t="s">
        <v>7809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7810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14" customFormat="1">
      <c r="A634" s="14"/>
      <c r="B634" s="245"/>
      <c r="C634" s="246"/>
      <c r="D634" s="236" t="s">
        <v>192</v>
      </c>
      <c r="E634" s="247" t="s">
        <v>19</v>
      </c>
      <c r="F634" s="248" t="s">
        <v>7811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192</v>
      </c>
      <c r="AU634" s="255" t="s">
        <v>80</v>
      </c>
      <c r="AV634" s="14" t="s">
        <v>80</v>
      </c>
      <c r="AW634" s="14" t="s">
        <v>194</v>
      </c>
      <c r="AX634" s="14" t="s">
        <v>71</v>
      </c>
      <c r="AY634" s="255" t="s">
        <v>181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7812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2" customFormat="1" ht="37.8" customHeight="1">
      <c r="A636" s="41"/>
      <c r="B636" s="42"/>
      <c r="C636" s="216" t="s">
        <v>1830</v>
      </c>
      <c r="D636" s="216" t="s">
        <v>183</v>
      </c>
      <c r="E636" s="217" t="s">
        <v>7813</v>
      </c>
      <c r="F636" s="218" t="s">
        <v>7814</v>
      </c>
      <c r="G636" s="219" t="s">
        <v>7514</v>
      </c>
      <c r="H636" s="220">
        <v>5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308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7815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7816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24.15" customHeight="1">
      <c r="A638" s="41"/>
      <c r="B638" s="42"/>
      <c r="C638" s="216" t="s">
        <v>1836</v>
      </c>
      <c r="D638" s="216" t="s">
        <v>183</v>
      </c>
      <c r="E638" s="217" t="s">
        <v>7817</v>
      </c>
      <c r="F638" s="218" t="s">
        <v>7818</v>
      </c>
      <c r="G638" s="219" t="s">
        <v>7514</v>
      </c>
      <c r="H638" s="220">
        <v>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308</v>
      </c>
      <c r="BM638" s="227" t="s">
        <v>7819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7820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7821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2" customFormat="1" ht="24.15" customHeight="1">
      <c r="A641" s="41"/>
      <c r="B641" s="42"/>
      <c r="C641" s="216" t="s">
        <v>1844</v>
      </c>
      <c r="D641" s="216" t="s">
        <v>183</v>
      </c>
      <c r="E641" s="217" t="s">
        <v>7822</v>
      </c>
      <c r="F641" s="218" t="s">
        <v>7823</v>
      </c>
      <c r="G641" s="219" t="s">
        <v>7514</v>
      </c>
      <c r="H641" s="220">
        <v>41</v>
      </c>
      <c r="I641" s="221"/>
      <c r="J641" s="222">
        <f>ROUND(I641*H641,2)</f>
        <v>0</v>
      </c>
      <c r="K641" s="218" t="s">
        <v>187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308</v>
      </c>
      <c r="AT641" s="227" t="s">
        <v>183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308</v>
      </c>
      <c r="BM641" s="227" t="s">
        <v>7824</v>
      </c>
    </row>
    <row r="642" s="2" customFormat="1">
      <c r="A642" s="41"/>
      <c r="B642" s="42"/>
      <c r="C642" s="43"/>
      <c r="D642" s="229" t="s">
        <v>190</v>
      </c>
      <c r="E642" s="43"/>
      <c r="F642" s="230" t="s">
        <v>7825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190</v>
      </c>
      <c r="AU642" s="20" t="s">
        <v>80</v>
      </c>
    </row>
    <row r="643" s="2" customFormat="1" ht="44.25" customHeight="1">
      <c r="A643" s="41"/>
      <c r="B643" s="42"/>
      <c r="C643" s="216" t="s">
        <v>1849</v>
      </c>
      <c r="D643" s="216" t="s">
        <v>183</v>
      </c>
      <c r="E643" s="217" t="s">
        <v>7826</v>
      </c>
      <c r="F643" s="218" t="s">
        <v>7827</v>
      </c>
      <c r="G643" s="219" t="s">
        <v>7514</v>
      </c>
      <c r="H643" s="220">
        <v>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7828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7829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44.25" customHeight="1">
      <c r="A645" s="41"/>
      <c r="B645" s="42"/>
      <c r="C645" s="216" t="s">
        <v>1860</v>
      </c>
      <c r="D645" s="216" t="s">
        <v>183</v>
      </c>
      <c r="E645" s="217" t="s">
        <v>7830</v>
      </c>
      <c r="F645" s="218" t="s">
        <v>7831</v>
      </c>
      <c r="G645" s="219" t="s">
        <v>7514</v>
      </c>
      <c r="H645" s="220">
        <v>4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308</v>
      </c>
      <c r="BM645" s="227" t="s">
        <v>7832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7833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2" customFormat="1" ht="44.25" customHeight="1">
      <c r="A647" s="41"/>
      <c r="B647" s="42"/>
      <c r="C647" s="216" t="s">
        <v>1869</v>
      </c>
      <c r="D647" s="216" t="s">
        <v>183</v>
      </c>
      <c r="E647" s="217" t="s">
        <v>7834</v>
      </c>
      <c r="F647" s="218" t="s">
        <v>7835</v>
      </c>
      <c r="G647" s="219" t="s">
        <v>7514</v>
      </c>
      <c r="H647" s="220">
        <v>3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7836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7837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 ht="24.15" customHeight="1">
      <c r="A649" s="41"/>
      <c r="B649" s="42"/>
      <c r="C649" s="216" t="s">
        <v>1875</v>
      </c>
      <c r="D649" s="216" t="s">
        <v>183</v>
      </c>
      <c r="E649" s="217" t="s">
        <v>7838</v>
      </c>
      <c r="F649" s="218" t="s">
        <v>7839</v>
      </c>
      <c r="G649" s="219" t="s">
        <v>7514</v>
      </c>
      <c r="H649" s="220">
        <v>1</v>
      </c>
      <c r="I649" s="221"/>
      <c r="J649" s="222">
        <f>ROUND(I649*H649,2)</f>
        <v>0</v>
      </c>
      <c r="K649" s="218" t="s">
        <v>187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308</v>
      </c>
      <c r="AT649" s="227" t="s">
        <v>183</v>
      </c>
      <c r="AU649" s="227" t="s">
        <v>80</v>
      </c>
      <c r="AY649" s="20" t="s">
        <v>181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308</v>
      </c>
      <c r="BM649" s="227" t="s">
        <v>7840</v>
      </c>
    </row>
    <row r="650" s="2" customFormat="1">
      <c r="A650" s="41"/>
      <c r="B650" s="42"/>
      <c r="C650" s="43"/>
      <c r="D650" s="229" t="s">
        <v>190</v>
      </c>
      <c r="E650" s="43"/>
      <c r="F650" s="230" t="s">
        <v>7841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190</v>
      </c>
      <c r="AU650" s="20" t="s">
        <v>80</v>
      </c>
    </row>
    <row r="651" s="14" customFormat="1">
      <c r="A651" s="14"/>
      <c r="B651" s="245"/>
      <c r="C651" s="246"/>
      <c r="D651" s="236" t="s">
        <v>192</v>
      </c>
      <c r="E651" s="247" t="s">
        <v>19</v>
      </c>
      <c r="F651" s="248" t="s">
        <v>5464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192</v>
      </c>
      <c r="AU651" s="255" t="s">
        <v>80</v>
      </c>
      <c r="AV651" s="14" t="s">
        <v>80</v>
      </c>
      <c r="AW651" s="14" t="s">
        <v>194</v>
      </c>
      <c r="AX651" s="14" t="s">
        <v>71</v>
      </c>
      <c r="AY651" s="255" t="s">
        <v>181</v>
      </c>
    </row>
    <row r="652" s="2" customFormat="1" ht="16.5" customHeight="1">
      <c r="A652" s="41"/>
      <c r="B652" s="42"/>
      <c r="C652" s="216" t="s">
        <v>1881</v>
      </c>
      <c r="D652" s="216" t="s">
        <v>183</v>
      </c>
      <c r="E652" s="217" t="s">
        <v>7842</v>
      </c>
      <c r="F652" s="218" t="s">
        <v>7843</v>
      </c>
      <c r="G652" s="219" t="s">
        <v>420</v>
      </c>
      <c r="H652" s="220">
        <v>26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7844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7845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7846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7847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7848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7849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14" customFormat="1">
      <c r="A658" s="14"/>
      <c r="B658" s="245"/>
      <c r="C658" s="246"/>
      <c r="D658" s="236" t="s">
        <v>192</v>
      </c>
      <c r="E658" s="247" t="s">
        <v>19</v>
      </c>
      <c r="F658" s="248" t="s">
        <v>7659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192</v>
      </c>
      <c r="AU658" s="255" t="s">
        <v>80</v>
      </c>
      <c r="AV658" s="14" t="s">
        <v>80</v>
      </c>
      <c r="AW658" s="14" t="s">
        <v>194</v>
      </c>
      <c r="AX658" s="14" t="s">
        <v>71</v>
      </c>
      <c r="AY658" s="255" t="s">
        <v>181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7660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1887</v>
      </c>
      <c r="D660" s="216" t="s">
        <v>183</v>
      </c>
      <c r="E660" s="217" t="s">
        <v>7850</v>
      </c>
      <c r="F660" s="218" t="s">
        <v>7851</v>
      </c>
      <c r="G660" s="219" t="s">
        <v>7514</v>
      </c>
      <c r="H660" s="220">
        <v>242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7852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7853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2" customFormat="1" ht="24.15" customHeight="1">
      <c r="A662" s="41"/>
      <c r="B662" s="42"/>
      <c r="C662" s="278" t="s">
        <v>1893</v>
      </c>
      <c r="D662" s="278" t="s">
        <v>296</v>
      </c>
      <c r="E662" s="279" t="s">
        <v>7854</v>
      </c>
      <c r="F662" s="280" t="s">
        <v>7855</v>
      </c>
      <c r="G662" s="281" t="s">
        <v>420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410</v>
      </c>
      <c r="AT662" s="227" t="s">
        <v>296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7856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7857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24.15" customHeight="1">
      <c r="A664" s="41"/>
      <c r="B664" s="42"/>
      <c r="C664" s="216" t="s">
        <v>1909</v>
      </c>
      <c r="D664" s="216" t="s">
        <v>183</v>
      </c>
      <c r="E664" s="217" t="s">
        <v>7858</v>
      </c>
      <c r="F664" s="218" t="s">
        <v>7859</v>
      </c>
      <c r="G664" s="219" t="s">
        <v>420</v>
      </c>
      <c r="H664" s="220">
        <v>1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308</v>
      </c>
      <c r="BM664" s="227" t="s">
        <v>7860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7861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2" customFormat="1" ht="16.5" customHeight="1">
      <c r="A666" s="41"/>
      <c r="B666" s="42"/>
      <c r="C666" s="216" t="s">
        <v>1914</v>
      </c>
      <c r="D666" s="216" t="s">
        <v>183</v>
      </c>
      <c r="E666" s="217" t="s">
        <v>7862</v>
      </c>
      <c r="F666" s="218" t="s">
        <v>7863</v>
      </c>
      <c r="G666" s="219" t="s">
        <v>7514</v>
      </c>
      <c r="H666" s="220">
        <v>33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7864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7865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7866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7867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7868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7869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7870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7" t="s">
        <v>19</v>
      </c>
      <c r="F673" s="248" t="s">
        <v>7871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194</v>
      </c>
      <c r="AX673" s="14" t="s">
        <v>71</v>
      </c>
      <c r="AY673" s="255" t="s">
        <v>181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7660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24.15" customHeight="1">
      <c r="A675" s="41"/>
      <c r="B675" s="42"/>
      <c r="C675" s="216" t="s">
        <v>1920</v>
      </c>
      <c r="D675" s="216" t="s">
        <v>183</v>
      </c>
      <c r="E675" s="217" t="s">
        <v>7872</v>
      </c>
      <c r="F675" s="218" t="s">
        <v>7873</v>
      </c>
      <c r="G675" s="219" t="s">
        <v>7514</v>
      </c>
      <c r="H675" s="220">
        <v>9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7874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7875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7876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16" t="s">
        <v>1927</v>
      </c>
      <c r="D678" s="216" t="s">
        <v>183</v>
      </c>
      <c r="E678" s="217" t="s">
        <v>7877</v>
      </c>
      <c r="F678" s="218" t="s">
        <v>7878</v>
      </c>
      <c r="G678" s="219" t="s">
        <v>7514</v>
      </c>
      <c r="H678" s="220">
        <v>3</v>
      </c>
      <c r="I678" s="221"/>
      <c r="J678" s="222">
        <f>ROUND(I678*H678,2)</f>
        <v>0</v>
      </c>
      <c r="K678" s="218" t="s">
        <v>187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308</v>
      </c>
      <c r="AT678" s="227" t="s">
        <v>183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7879</v>
      </c>
    </row>
    <row r="679" s="2" customFormat="1">
      <c r="A679" s="41"/>
      <c r="B679" s="42"/>
      <c r="C679" s="43"/>
      <c r="D679" s="229" t="s">
        <v>190</v>
      </c>
      <c r="E679" s="43"/>
      <c r="F679" s="230" t="s">
        <v>7880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190</v>
      </c>
      <c r="AU679" s="20" t="s">
        <v>80</v>
      </c>
    </row>
    <row r="680" s="2" customFormat="1" ht="16.5" customHeight="1">
      <c r="A680" s="41"/>
      <c r="B680" s="42"/>
      <c r="C680" s="216" t="s">
        <v>1933</v>
      </c>
      <c r="D680" s="216" t="s">
        <v>183</v>
      </c>
      <c r="E680" s="217" t="s">
        <v>7881</v>
      </c>
      <c r="F680" s="218" t="s">
        <v>7882</v>
      </c>
      <c r="G680" s="219" t="s">
        <v>7514</v>
      </c>
      <c r="H680" s="220">
        <v>71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308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308</v>
      </c>
      <c r="BM680" s="227" t="s">
        <v>7883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7884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2" customFormat="1" ht="16.5" customHeight="1">
      <c r="A682" s="41"/>
      <c r="B682" s="42"/>
      <c r="C682" s="216" t="s">
        <v>1939</v>
      </c>
      <c r="D682" s="216" t="s">
        <v>183</v>
      </c>
      <c r="E682" s="217" t="s">
        <v>7885</v>
      </c>
      <c r="F682" s="218" t="s">
        <v>7886</v>
      </c>
      <c r="G682" s="219" t="s">
        <v>7514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7887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7888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 ht="16.5" customHeight="1">
      <c r="A684" s="41"/>
      <c r="B684" s="42"/>
      <c r="C684" s="278" t="s">
        <v>1944</v>
      </c>
      <c r="D684" s="278" t="s">
        <v>296</v>
      </c>
      <c r="E684" s="279" t="s">
        <v>7889</v>
      </c>
      <c r="F684" s="280" t="s">
        <v>7890</v>
      </c>
      <c r="G684" s="281" t="s">
        <v>420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410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308</v>
      </c>
      <c r="BM684" s="227" t="s">
        <v>7891</v>
      </c>
    </row>
    <row r="685" s="2" customFormat="1" ht="33" customHeight="1">
      <c r="A685" s="41"/>
      <c r="B685" s="42"/>
      <c r="C685" s="216" t="s">
        <v>1950</v>
      </c>
      <c r="D685" s="216" t="s">
        <v>183</v>
      </c>
      <c r="E685" s="217" t="s">
        <v>7892</v>
      </c>
      <c r="F685" s="218" t="s">
        <v>7893</v>
      </c>
      <c r="G685" s="219" t="s">
        <v>420</v>
      </c>
      <c r="H685" s="220">
        <v>1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7894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7895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 ht="33" customHeight="1">
      <c r="A687" s="41"/>
      <c r="B687" s="42"/>
      <c r="C687" s="216" t="s">
        <v>1957</v>
      </c>
      <c r="D687" s="216" t="s">
        <v>183</v>
      </c>
      <c r="E687" s="217" t="s">
        <v>7896</v>
      </c>
      <c r="F687" s="218" t="s">
        <v>7897</v>
      </c>
      <c r="G687" s="219" t="s">
        <v>420</v>
      </c>
      <c r="H687" s="220">
        <v>75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308</v>
      </c>
      <c r="BM687" s="227" t="s">
        <v>7898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7899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2" customFormat="1" ht="24.15" customHeight="1">
      <c r="A689" s="41"/>
      <c r="B689" s="42"/>
      <c r="C689" s="278" t="s">
        <v>1963</v>
      </c>
      <c r="D689" s="278" t="s">
        <v>296</v>
      </c>
      <c r="E689" s="279" t="s">
        <v>7900</v>
      </c>
      <c r="F689" s="280" t="s">
        <v>7901</v>
      </c>
      <c r="G689" s="281" t="s">
        <v>420</v>
      </c>
      <c r="H689" s="282">
        <v>75</v>
      </c>
      <c r="I689" s="283"/>
      <c r="J689" s="284">
        <f>ROUND(I689*H689,2)</f>
        <v>0</v>
      </c>
      <c r="K689" s="280" t="s">
        <v>187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7902</v>
      </c>
    </row>
    <row r="690" s="2" customFormat="1" ht="55.5" customHeight="1">
      <c r="A690" s="41"/>
      <c r="B690" s="42"/>
      <c r="C690" s="216" t="s">
        <v>1969</v>
      </c>
      <c r="D690" s="216" t="s">
        <v>183</v>
      </c>
      <c r="E690" s="217" t="s">
        <v>7903</v>
      </c>
      <c r="F690" s="218" t="s">
        <v>7904</v>
      </c>
      <c r="G690" s="219" t="s">
        <v>256</v>
      </c>
      <c r="H690" s="220">
        <v>3.9700000000000002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308</v>
      </c>
      <c r="BM690" s="227" t="s">
        <v>7905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7906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4965</v>
      </c>
      <c r="F692" s="214" t="s">
        <v>7907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181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1975</v>
      </c>
      <c r="D693" s="216" t="s">
        <v>183</v>
      </c>
      <c r="E693" s="217" t="s">
        <v>7908</v>
      </c>
      <c r="F693" s="218" t="s">
        <v>7909</v>
      </c>
      <c r="G693" s="219" t="s">
        <v>7514</v>
      </c>
      <c r="H693" s="220">
        <v>29</v>
      </c>
      <c r="I693" s="221"/>
      <c r="J693" s="222">
        <f>ROUND(I693*H693,2)</f>
        <v>0</v>
      </c>
      <c r="K693" s="218" t="s">
        <v>187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308</v>
      </c>
      <c r="AT693" s="227" t="s">
        <v>183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308</v>
      </c>
      <c r="BM693" s="227" t="s">
        <v>7910</v>
      </c>
    </row>
    <row r="694" s="2" customFormat="1">
      <c r="A694" s="41"/>
      <c r="B694" s="42"/>
      <c r="C694" s="43"/>
      <c r="D694" s="229" t="s">
        <v>190</v>
      </c>
      <c r="E694" s="43"/>
      <c r="F694" s="230" t="s">
        <v>7911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190</v>
      </c>
      <c r="AU694" s="20" t="s">
        <v>80</v>
      </c>
    </row>
    <row r="695" s="2" customFormat="1" ht="55.5" customHeight="1">
      <c r="A695" s="41"/>
      <c r="B695" s="42"/>
      <c r="C695" s="216" t="s">
        <v>1980</v>
      </c>
      <c r="D695" s="216" t="s">
        <v>183</v>
      </c>
      <c r="E695" s="217" t="s">
        <v>7912</v>
      </c>
      <c r="F695" s="218" t="s">
        <v>7913</v>
      </c>
      <c r="G695" s="219" t="s">
        <v>256</v>
      </c>
      <c r="H695" s="220">
        <v>0.26700000000000002</v>
      </c>
      <c r="I695" s="221"/>
      <c r="J695" s="222">
        <f>ROUND(I695*H695,2)</f>
        <v>0</v>
      </c>
      <c r="K695" s="218" t="s">
        <v>187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308</v>
      </c>
      <c r="AT695" s="227" t="s">
        <v>183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7914</v>
      </c>
    </row>
    <row r="696" s="2" customFormat="1">
      <c r="A696" s="41"/>
      <c r="B696" s="42"/>
      <c r="C696" s="43"/>
      <c r="D696" s="229" t="s">
        <v>190</v>
      </c>
      <c r="E696" s="43"/>
      <c r="F696" s="230" t="s">
        <v>7915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190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3560</v>
      </c>
      <c r="F697" s="214" t="s">
        <v>3561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181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1985</v>
      </c>
      <c r="D698" s="216" t="s">
        <v>183</v>
      </c>
      <c r="E698" s="217" t="s">
        <v>7916</v>
      </c>
      <c r="F698" s="218" t="s">
        <v>7917</v>
      </c>
      <c r="G698" s="219" t="s">
        <v>420</v>
      </c>
      <c r="H698" s="220">
        <v>2</v>
      </c>
      <c r="I698" s="221"/>
      <c r="J698" s="222">
        <f>ROUND(I698*H698,2)</f>
        <v>0</v>
      </c>
      <c r="K698" s="218" t="s">
        <v>187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308</v>
      </c>
      <c r="AT698" s="227" t="s">
        <v>183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308</v>
      </c>
      <c r="BM698" s="227" t="s">
        <v>7918</v>
      </c>
    </row>
    <row r="699" s="2" customFormat="1">
      <c r="A699" s="41"/>
      <c r="B699" s="42"/>
      <c r="C699" s="43"/>
      <c r="D699" s="229" t="s">
        <v>190</v>
      </c>
      <c r="E699" s="43"/>
      <c r="F699" s="230" t="s">
        <v>7919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190</v>
      </c>
      <c r="AU699" s="20" t="s">
        <v>80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7920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7921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2" customFormat="1" ht="37.8" customHeight="1">
      <c r="A702" s="41"/>
      <c r="B702" s="42"/>
      <c r="C702" s="216" t="s">
        <v>1990</v>
      </c>
      <c r="D702" s="216" t="s">
        <v>183</v>
      </c>
      <c r="E702" s="217" t="s">
        <v>7922</v>
      </c>
      <c r="F702" s="218" t="s">
        <v>7923</v>
      </c>
      <c r="G702" s="219" t="s">
        <v>420</v>
      </c>
      <c r="H702" s="220">
        <v>1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308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308</v>
      </c>
      <c r="BM702" s="227" t="s">
        <v>7924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7925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7920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1995</v>
      </c>
      <c r="D705" s="216" t="s">
        <v>183</v>
      </c>
      <c r="E705" s="217" t="s">
        <v>7926</v>
      </c>
      <c r="F705" s="218" t="s">
        <v>7927</v>
      </c>
      <c r="G705" s="219" t="s">
        <v>304</v>
      </c>
      <c r="H705" s="220">
        <v>10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308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308</v>
      </c>
      <c r="BM705" s="227" t="s">
        <v>7928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7929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7930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5214</v>
      </c>
      <c r="F708" s="214" t="s">
        <v>6573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181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2000</v>
      </c>
      <c r="D709" s="216" t="s">
        <v>183</v>
      </c>
      <c r="E709" s="217" t="s">
        <v>7931</v>
      </c>
      <c r="F709" s="218" t="s">
        <v>7932</v>
      </c>
      <c r="G709" s="219" t="s">
        <v>283</v>
      </c>
      <c r="H709" s="220">
        <v>26.73</v>
      </c>
      <c r="I709" s="221"/>
      <c r="J709" s="222">
        <f>ROUND(I709*H709,2)</f>
        <v>0</v>
      </c>
      <c r="K709" s="218" t="s">
        <v>187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308</v>
      </c>
      <c r="AT709" s="227" t="s">
        <v>183</v>
      </c>
      <c r="AU709" s="227" t="s">
        <v>80</v>
      </c>
      <c r="AY709" s="20" t="s">
        <v>181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308</v>
      </c>
      <c r="BM709" s="227" t="s">
        <v>7933</v>
      </c>
    </row>
    <row r="710" s="2" customFormat="1">
      <c r="A710" s="41"/>
      <c r="B710" s="42"/>
      <c r="C710" s="43"/>
      <c r="D710" s="229" t="s">
        <v>190</v>
      </c>
      <c r="E710" s="43"/>
      <c r="F710" s="230" t="s">
        <v>7934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190</v>
      </c>
      <c r="AU710" s="20" t="s">
        <v>80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7935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24.15" customHeight="1">
      <c r="A712" s="41"/>
      <c r="B712" s="42"/>
      <c r="C712" s="278" t="s">
        <v>2005</v>
      </c>
      <c r="D712" s="278" t="s">
        <v>296</v>
      </c>
      <c r="E712" s="279" t="s">
        <v>7936</v>
      </c>
      <c r="F712" s="280" t="s">
        <v>7937</v>
      </c>
      <c r="G712" s="281" t="s">
        <v>283</v>
      </c>
      <c r="H712" s="282">
        <v>29.402999999999999</v>
      </c>
      <c r="I712" s="283"/>
      <c r="J712" s="284">
        <f>ROUND(I712*H712,2)</f>
        <v>0</v>
      </c>
      <c r="K712" s="280" t="s">
        <v>187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410</v>
      </c>
      <c r="AT712" s="227" t="s">
        <v>296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308</v>
      </c>
      <c r="BM712" s="227" t="s">
        <v>7938</v>
      </c>
    </row>
    <row r="713" s="14" customFormat="1">
      <c r="A713" s="14"/>
      <c r="B713" s="245"/>
      <c r="C713" s="246"/>
      <c r="D713" s="236" t="s">
        <v>192</v>
      </c>
      <c r="E713" s="246"/>
      <c r="F713" s="248" t="s">
        <v>7939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192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181</v>
      </c>
    </row>
    <row r="714" s="2" customFormat="1" ht="55.5" customHeight="1">
      <c r="A714" s="41"/>
      <c r="B714" s="42"/>
      <c r="C714" s="216" t="s">
        <v>2010</v>
      </c>
      <c r="D714" s="216" t="s">
        <v>183</v>
      </c>
      <c r="E714" s="217" t="s">
        <v>7940</v>
      </c>
      <c r="F714" s="218" t="s">
        <v>7941</v>
      </c>
      <c r="G714" s="219" t="s">
        <v>256</v>
      </c>
      <c r="H714" s="220">
        <v>0.25800000000000001</v>
      </c>
      <c r="I714" s="221"/>
      <c r="J714" s="222">
        <f>ROUND(I714*H714,2)</f>
        <v>0</v>
      </c>
      <c r="K714" s="218" t="s">
        <v>187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308</v>
      </c>
      <c r="AT714" s="227" t="s">
        <v>183</v>
      </c>
      <c r="AU714" s="227" t="s">
        <v>80</v>
      </c>
      <c r="AY714" s="20" t="s">
        <v>181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308</v>
      </c>
      <c r="BM714" s="227" t="s">
        <v>7942</v>
      </c>
    </row>
    <row r="715" s="2" customFormat="1">
      <c r="A715" s="41"/>
      <c r="B715" s="42"/>
      <c r="C715" s="43"/>
      <c r="D715" s="229" t="s">
        <v>190</v>
      </c>
      <c r="E715" s="43"/>
      <c r="F715" s="230" t="s">
        <v>7943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190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296</v>
      </c>
      <c r="F716" s="203" t="s">
        <v>7944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181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7945</v>
      </c>
      <c r="F717" s="214" t="s">
        <v>7946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181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2015</v>
      </c>
      <c r="D718" s="216" t="s">
        <v>183</v>
      </c>
      <c r="E718" s="217" t="s">
        <v>7947</v>
      </c>
      <c r="F718" s="218" t="s">
        <v>7948</v>
      </c>
      <c r="G718" s="219" t="s">
        <v>420</v>
      </c>
      <c r="H718" s="220">
        <v>3</v>
      </c>
      <c r="I718" s="221"/>
      <c r="J718" s="222">
        <f>ROUND(I718*H718,2)</f>
        <v>0</v>
      </c>
      <c r="K718" s="218" t="s">
        <v>187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644</v>
      </c>
      <c r="AT718" s="227" t="s">
        <v>183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644</v>
      </c>
      <c r="BM718" s="227" t="s">
        <v>7949</v>
      </c>
    </row>
    <row r="719" s="2" customFormat="1">
      <c r="A719" s="41"/>
      <c r="B719" s="42"/>
      <c r="C719" s="43"/>
      <c r="D719" s="229" t="s">
        <v>190</v>
      </c>
      <c r="E719" s="43"/>
      <c r="F719" s="230" t="s">
        <v>7950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190</v>
      </c>
      <c r="AU719" s="20" t="s">
        <v>80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7951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eTqQnCdeiOv+oxJ7kQ/i3zGWMarVvYaBIrveeAMpDXY1Xqu5uOMsS4SJltmgTmLnRkVw3IYnltmOoreXJRmfhQ==" hashValue="TX6y8w6JaGoTW1/SG2PxHZMOmgmuBiv85pktoeILAiec43UlBwJOyCquo14cNXIXBaSa8ceLtYkkEhaHnIPCBw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7952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21. 11. 2025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21. 11. 2025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7005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7953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7954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7955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7956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163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7012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7957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7958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166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124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125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126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21. 11. 2025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167</v>
      </c>
      <c r="D103" s="192" t="s">
        <v>56</v>
      </c>
      <c r="E103" s="192" t="s">
        <v>52</v>
      </c>
      <c r="F103" s="192" t="s">
        <v>53</v>
      </c>
      <c r="G103" s="192" t="s">
        <v>168</v>
      </c>
      <c r="H103" s="192" t="s">
        <v>169</v>
      </c>
      <c r="I103" s="192" t="s">
        <v>170</v>
      </c>
      <c r="J103" s="192" t="s">
        <v>130</v>
      </c>
      <c r="K103" s="193" t="s">
        <v>171</v>
      </c>
      <c r="L103" s="194"/>
      <c r="M103" s="95" t="s">
        <v>19</v>
      </c>
      <c r="N103" s="96" t="s">
        <v>41</v>
      </c>
      <c r="O103" s="96" t="s">
        <v>172</v>
      </c>
      <c r="P103" s="96" t="s">
        <v>173</v>
      </c>
      <c r="Q103" s="96" t="s">
        <v>174</v>
      </c>
      <c r="R103" s="96" t="s">
        <v>175</v>
      </c>
      <c r="S103" s="96" t="s">
        <v>176</v>
      </c>
      <c r="T103" s="97" t="s">
        <v>177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178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131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179</v>
      </c>
      <c r="F105" s="203" t="s">
        <v>180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181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182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181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183</v>
      </c>
      <c r="E107" s="217" t="s">
        <v>7959</v>
      </c>
      <c r="F107" s="218" t="s">
        <v>7960</v>
      </c>
      <c r="G107" s="219" t="s">
        <v>186</v>
      </c>
      <c r="H107" s="220">
        <v>6.9299999999999997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7961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7962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7963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78</v>
      </c>
      <c r="AY109" s="255" t="s">
        <v>181</v>
      </c>
    </row>
    <row r="110" s="2" customFormat="1" ht="62.7" customHeight="1">
      <c r="A110" s="41"/>
      <c r="B110" s="42"/>
      <c r="C110" s="216" t="s">
        <v>80</v>
      </c>
      <c r="D110" s="216" t="s">
        <v>183</v>
      </c>
      <c r="E110" s="217" t="s">
        <v>233</v>
      </c>
      <c r="F110" s="218" t="s">
        <v>234</v>
      </c>
      <c r="G110" s="219" t="s">
        <v>186</v>
      </c>
      <c r="H110" s="220">
        <v>8.8200000000000003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7964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236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7965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62.7" customHeight="1">
      <c r="A113" s="41"/>
      <c r="B113" s="42"/>
      <c r="C113" s="216" t="s">
        <v>97</v>
      </c>
      <c r="D113" s="216" t="s">
        <v>183</v>
      </c>
      <c r="E113" s="217" t="s">
        <v>239</v>
      </c>
      <c r="F113" s="218" t="s">
        <v>240</v>
      </c>
      <c r="G113" s="219" t="s">
        <v>186</v>
      </c>
      <c r="H113" s="220">
        <v>2.52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7966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242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7967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188</v>
      </c>
      <c r="D116" s="216" t="s">
        <v>183</v>
      </c>
      <c r="E116" s="217" t="s">
        <v>247</v>
      </c>
      <c r="F116" s="218" t="s">
        <v>248</v>
      </c>
      <c r="G116" s="219" t="s">
        <v>186</v>
      </c>
      <c r="H116" s="220">
        <v>4.4100000000000001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7968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250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7969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232</v>
      </c>
      <c r="D119" s="216" t="s">
        <v>183</v>
      </c>
      <c r="E119" s="217" t="s">
        <v>254</v>
      </c>
      <c r="F119" s="218" t="s">
        <v>255</v>
      </c>
      <c r="G119" s="219" t="s">
        <v>256</v>
      </c>
      <c r="H119" s="220">
        <v>4.7880000000000003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7970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258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7971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6"/>
      <c r="F122" s="248" t="s">
        <v>7972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181</v>
      </c>
    </row>
    <row r="123" s="2" customFormat="1" ht="37.8" customHeight="1">
      <c r="A123" s="41"/>
      <c r="B123" s="42"/>
      <c r="C123" s="216" t="s">
        <v>238</v>
      </c>
      <c r="D123" s="216" t="s">
        <v>183</v>
      </c>
      <c r="E123" s="217" t="s">
        <v>261</v>
      </c>
      <c r="F123" s="218" t="s">
        <v>262</v>
      </c>
      <c r="G123" s="219" t="s">
        <v>186</v>
      </c>
      <c r="H123" s="220">
        <v>4.4100000000000001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7973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264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7974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44.25" customHeight="1">
      <c r="A126" s="41"/>
      <c r="B126" s="42"/>
      <c r="C126" s="216" t="s">
        <v>246</v>
      </c>
      <c r="D126" s="216" t="s">
        <v>183</v>
      </c>
      <c r="E126" s="217" t="s">
        <v>274</v>
      </c>
      <c r="F126" s="218" t="s">
        <v>275</v>
      </c>
      <c r="G126" s="219" t="s">
        <v>186</v>
      </c>
      <c r="H126" s="220">
        <v>4.4100000000000001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7975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277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3" customFormat="1">
      <c r="A128" s="13"/>
      <c r="B128" s="234"/>
      <c r="C128" s="235"/>
      <c r="D128" s="236" t="s">
        <v>192</v>
      </c>
      <c r="E128" s="237" t="s">
        <v>19</v>
      </c>
      <c r="F128" s="238" t="s">
        <v>7976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192</v>
      </c>
      <c r="AU128" s="244" t="s">
        <v>80</v>
      </c>
      <c r="AV128" s="13" t="s">
        <v>78</v>
      </c>
      <c r="AW128" s="13" t="s">
        <v>194</v>
      </c>
      <c r="AX128" s="13" t="s">
        <v>71</v>
      </c>
      <c r="AY128" s="244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7977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7978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2" customFormat="1" ht="66.75" customHeight="1">
      <c r="A131" s="41"/>
      <c r="B131" s="42"/>
      <c r="C131" s="216" t="s">
        <v>253</v>
      </c>
      <c r="D131" s="216" t="s">
        <v>183</v>
      </c>
      <c r="E131" s="217" t="s">
        <v>7979</v>
      </c>
      <c r="F131" s="218" t="s">
        <v>7980</v>
      </c>
      <c r="G131" s="219" t="s">
        <v>186</v>
      </c>
      <c r="H131" s="220">
        <v>1.8899999999999999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7981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7982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7983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2" customFormat="1" ht="16.5" customHeight="1">
      <c r="A134" s="41"/>
      <c r="B134" s="42"/>
      <c r="C134" s="278" t="s">
        <v>260</v>
      </c>
      <c r="D134" s="278" t="s">
        <v>296</v>
      </c>
      <c r="E134" s="279" t="s">
        <v>7069</v>
      </c>
      <c r="F134" s="280" t="s">
        <v>7070</v>
      </c>
      <c r="G134" s="281" t="s">
        <v>256</v>
      </c>
      <c r="H134" s="282">
        <v>3.7799999999999998</v>
      </c>
      <c r="I134" s="283"/>
      <c r="J134" s="284">
        <f>ROUND(I134*H134,2)</f>
        <v>0</v>
      </c>
      <c r="K134" s="280" t="s">
        <v>187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253</v>
      </c>
      <c r="AT134" s="227" t="s">
        <v>296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7984</v>
      </c>
    </row>
    <row r="135" s="14" customFormat="1">
      <c r="A135" s="14"/>
      <c r="B135" s="245"/>
      <c r="C135" s="246"/>
      <c r="D135" s="236" t="s">
        <v>192</v>
      </c>
      <c r="E135" s="246"/>
      <c r="F135" s="248" t="s">
        <v>7985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416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266</v>
      </c>
      <c r="D137" s="216" t="s">
        <v>183</v>
      </c>
      <c r="E137" s="217" t="s">
        <v>7986</v>
      </c>
      <c r="F137" s="218" t="s">
        <v>7987</v>
      </c>
      <c r="G137" s="219" t="s">
        <v>420</v>
      </c>
      <c r="H137" s="220">
        <v>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7988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7989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7990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44.25" customHeight="1">
      <c r="A140" s="41"/>
      <c r="B140" s="42"/>
      <c r="C140" s="216" t="s">
        <v>273</v>
      </c>
      <c r="D140" s="216" t="s">
        <v>183</v>
      </c>
      <c r="E140" s="217" t="s">
        <v>7104</v>
      </c>
      <c r="F140" s="218" t="s">
        <v>7105</v>
      </c>
      <c r="G140" s="219" t="s">
        <v>283</v>
      </c>
      <c r="H140" s="220">
        <v>427.125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7991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7107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7992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188</v>
      </c>
      <c r="F143" s="214" t="s">
        <v>863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183</v>
      </c>
      <c r="E144" s="217" t="s">
        <v>7109</v>
      </c>
      <c r="F144" s="218" t="s">
        <v>7110</v>
      </c>
      <c r="G144" s="219" t="s">
        <v>186</v>
      </c>
      <c r="H144" s="220">
        <v>0.63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7993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7112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7994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78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238</v>
      </c>
      <c r="F147" s="214" t="s">
        <v>1146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289</v>
      </c>
      <c r="D148" s="216" t="s">
        <v>183</v>
      </c>
      <c r="E148" s="217" t="s">
        <v>7114</v>
      </c>
      <c r="F148" s="218" t="s">
        <v>7115</v>
      </c>
      <c r="G148" s="219" t="s">
        <v>283</v>
      </c>
      <c r="H148" s="220">
        <v>427.125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7995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7117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7996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253</v>
      </c>
      <c r="F151" s="214" t="s">
        <v>7123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181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295</v>
      </c>
      <c r="D152" s="216" t="s">
        <v>183</v>
      </c>
      <c r="E152" s="217" t="s">
        <v>7997</v>
      </c>
      <c r="F152" s="218" t="s">
        <v>7998</v>
      </c>
      <c r="G152" s="219" t="s">
        <v>304</v>
      </c>
      <c r="H152" s="220">
        <v>10.5</v>
      </c>
      <c r="I152" s="221"/>
      <c r="J152" s="222">
        <f>ROUND(I152*H152,2)</f>
        <v>0</v>
      </c>
      <c r="K152" s="218" t="s">
        <v>187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188</v>
      </c>
      <c r="AT152" s="227" t="s">
        <v>183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188</v>
      </c>
      <c r="BM152" s="227" t="s">
        <v>7999</v>
      </c>
    </row>
    <row r="153" s="2" customFormat="1">
      <c r="A153" s="41"/>
      <c r="B153" s="42"/>
      <c r="C153" s="43"/>
      <c r="D153" s="229" t="s">
        <v>190</v>
      </c>
      <c r="E153" s="43"/>
      <c r="F153" s="230" t="s">
        <v>8000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190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260</v>
      </c>
      <c r="F154" s="214" t="s">
        <v>7130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181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301</v>
      </c>
      <c r="D155" s="216" t="s">
        <v>183</v>
      </c>
      <c r="E155" s="217" t="s">
        <v>8001</v>
      </c>
      <c r="F155" s="218" t="s">
        <v>8002</v>
      </c>
      <c r="G155" s="219" t="s">
        <v>2255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8003</v>
      </c>
    </row>
    <row r="156" s="2" customFormat="1" ht="16.5" customHeight="1">
      <c r="A156" s="41"/>
      <c r="B156" s="42"/>
      <c r="C156" s="216" t="s">
        <v>308</v>
      </c>
      <c r="D156" s="216" t="s">
        <v>183</v>
      </c>
      <c r="E156" s="217" t="s">
        <v>8004</v>
      </c>
      <c r="F156" s="218" t="s">
        <v>8005</v>
      </c>
      <c r="G156" s="219" t="s">
        <v>2255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8006</v>
      </c>
    </row>
    <row r="157" s="2" customFormat="1" ht="24.15" customHeight="1">
      <c r="A157" s="41"/>
      <c r="B157" s="42"/>
      <c r="C157" s="216" t="s">
        <v>314</v>
      </c>
      <c r="D157" s="216" t="s">
        <v>183</v>
      </c>
      <c r="E157" s="217" t="s">
        <v>8007</v>
      </c>
      <c r="F157" s="218" t="s">
        <v>8008</v>
      </c>
      <c r="G157" s="219" t="s">
        <v>304</v>
      </c>
      <c r="H157" s="220">
        <v>2032.5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8009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8010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8011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319</v>
      </c>
      <c r="D160" s="216" t="s">
        <v>183</v>
      </c>
      <c r="E160" s="217" t="s">
        <v>8012</v>
      </c>
      <c r="F160" s="218" t="s">
        <v>8013</v>
      </c>
      <c r="G160" s="219" t="s">
        <v>304</v>
      </c>
      <c r="H160" s="220">
        <v>18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8014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8015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8016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55.5" customHeight="1">
      <c r="A163" s="41"/>
      <c r="B163" s="42"/>
      <c r="C163" s="216" t="s">
        <v>328</v>
      </c>
      <c r="D163" s="216" t="s">
        <v>183</v>
      </c>
      <c r="E163" s="217" t="s">
        <v>8017</v>
      </c>
      <c r="F163" s="218" t="s">
        <v>8018</v>
      </c>
      <c r="G163" s="219" t="s">
        <v>420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8019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8020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7990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24.15" customHeight="1">
      <c r="A166" s="41"/>
      <c r="B166" s="42"/>
      <c r="C166" s="216" t="s">
        <v>334</v>
      </c>
      <c r="D166" s="216" t="s">
        <v>183</v>
      </c>
      <c r="E166" s="217" t="s">
        <v>8021</v>
      </c>
      <c r="F166" s="218" t="s">
        <v>8022</v>
      </c>
      <c r="G166" s="219" t="s">
        <v>304</v>
      </c>
      <c r="H166" s="220">
        <v>456.60000000000002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8023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8024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8025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24.15" customHeight="1">
      <c r="A169" s="41"/>
      <c r="B169" s="42"/>
      <c r="C169" s="216" t="s">
        <v>7</v>
      </c>
      <c r="D169" s="216" t="s">
        <v>183</v>
      </c>
      <c r="E169" s="217" t="s">
        <v>8026</v>
      </c>
      <c r="F169" s="218" t="s">
        <v>8027</v>
      </c>
      <c r="G169" s="219" t="s">
        <v>304</v>
      </c>
      <c r="H169" s="220">
        <v>153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8028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8029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8030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24.15" customHeight="1">
      <c r="A172" s="41"/>
      <c r="B172" s="42"/>
      <c r="C172" s="216" t="s">
        <v>347</v>
      </c>
      <c r="D172" s="216" t="s">
        <v>183</v>
      </c>
      <c r="E172" s="217" t="s">
        <v>7151</v>
      </c>
      <c r="F172" s="218" t="s">
        <v>7152</v>
      </c>
      <c r="G172" s="219" t="s">
        <v>304</v>
      </c>
      <c r="H172" s="220">
        <v>54.5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8031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7154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8032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24.15" customHeight="1">
      <c r="A175" s="41"/>
      <c r="B175" s="42"/>
      <c r="C175" s="216" t="s">
        <v>354</v>
      </c>
      <c r="D175" s="216" t="s">
        <v>183</v>
      </c>
      <c r="E175" s="217" t="s">
        <v>2890</v>
      </c>
      <c r="F175" s="218" t="s">
        <v>2891</v>
      </c>
      <c r="G175" s="219" t="s">
        <v>304</v>
      </c>
      <c r="H175" s="220">
        <v>96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8033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2893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8034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3166</v>
      </c>
      <c r="F178" s="214" t="s">
        <v>3167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360</v>
      </c>
      <c r="D179" s="216" t="s">
        <v>183</v>
      </c>
      <c r="E179" s="217" t="s">
        <v>8035</v>
      </c>
      <c r="F179" s="218" t="s">
        <v>8036</v>
      </c>
      <c r="G179" s="219" t="s">
        <v>8037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8038</v>
      </c>
    </row>
    <row r="180" s="2" customFormat="1" ht="37.8" customHeight="1">
      <c r="A180" s="41"/>
      <c r="B180" s="42"/>
      <c r="C180" s="216" t="s">
        <v>365</v>
      </c>
      <c r="D180" s="216" t="s">
        <v>183</v>
      </c>
      <c r="E180" s="217" t="s">
        <v>3169</v>
      </c>
      <c r="F180" s="218" t="s">
        <v>3170</v>
      </c>
      <c r="G180" s="219" t="s">
        <v>256</v>
      </c>
      <c r="H180" s="220">
        <v>40.905999999999999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8039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3172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8040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37.8" customHeight="1">
      <c r="A183" s="41"/>
      <c r="B183" s="42"/>
      <c r="C183" s="216" t="s">
        <v>372</v>
      </c>
      <c r="D183" s="216" t="s">
        <v>183</v>
      </c>
      <c r="E183" s="217" t="s">
        <v>8041</v>
      </c>
      <c r="F183" s="218" t="s">
        <v>8042</v>
      </c>
      <c r="G183" s="219" t="s">
        <v>256</v>
      </c>
      <c r="H183" s="220">
        <v>27.943000000000001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8043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8044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8045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62.7" customHeight="1">
      <c r="A186" s="41"/>
      <c r="B186" s="42"/>
      <c r="C186" s="216" t="s">
        <v>380</v>
      </c>
      <c r="D186" s="216" t="s">
        <v>183</v>
      </c>
      <c r="E186" s="217" t="s">
        <v>8046</v>
      </c>
      <c r="F186" s="218" t="s">
        <v>8047</v>
      </c>
      <c r="G186" s="219" t="s">
        <v>256</v>
      </c>
      <c r="H186" s="220">
        <v>55.886000000000003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8048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8049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8050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33" customHeight="1">
      <c r="A189" s="41"/>
      <c r="B189" s="42"/>
      <c r="C189" s="216" t="s">
        <v>386</v>
      </c>
      <c r="D189" s="216" t="s">
        <v>183</v>
      </c>
      <c r="E189" s="217" t="s">
        <v>3214</v>
      </c>
      <c r="F189" s="218" t="s">
        <v>3215</v>
      </c>
      <c r="G189" s="219" t="s">
        <v>256</v>
      </c>
      <c r="H189" s="220">
        <v>68.849000000000004</v>
      </c>
      <c r="I189" s="221"/>
      <c r="J189" s="222">
        <f>ROUND(I189*H189,2)</f>
        <v>0</v>
      </c>
      <c r="K189" s="218" t="s">
        <v>3216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8051</v>
      </c>
    </row>
    <row r="190" s="2" customFormat="1" ht="44.25" customHeight="1">
      <c r="A190" s="41"/>
      <c r="B190" s="42"/>
      <c r="C190" s="216" t="s">
        <v>392</v>
      </c>
      <c r="D190" s="216" t="s">
        <v>183</v>
      </c>
      <c r="E190" s="217" t="s">
        <v>3220</v>
      </c>
      <c r="F190" s="218" t="s">
        <v>3221</v>
      </c>
      <c r="G190" s="219" t="s">
        <v>256</v>
      </c>
      <c r="H190" s="220">
        <v>284.08999999999997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8052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3223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8053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3" customFormat="1">
      <c r="A193" s="13"/>
      <c r="B193" s="234"/>
      <c r="C193" s="235"/>
      <c r="D193" s="236" t="s">
        <v>192</v>
      </c>
      <c r="E193" s="237" t="s">
        <v>19</v>
      </c>
      <c r="F193" s="238" t="s">
        <v>8054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192</v>
      </c>
      <c r="AU193" s="244" t="s">
        <v>80</v>
      </c>
      <c r="AV193" s="13" t="s">
        <v>78</v>
      </c>
      <c r="AW193" s="13" t="s">
        <v>194</v>
      </c>
      <c r="AX193" s="13" t="s">
        <v>71</v>
      </c>
      <c r="AY193" s="244" t="s">
        <v>181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8055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44.25" customHeight="1">
      <c r="A195" s="41"/>
      <c r="B195" s="42"/>
      <c r="C195" s="216" t="s">
        <v>398</v>
      </c>
      <c r="D195" s="216" t="s">
        <v>183</v>
      </c>
      <c r="E195" s="217" t="s">
        <v>3246</v>
      </c>
      <c r="F195" s="218" t="s">
        <v>3247</v>
      </c>
      <c r="G195" s="219" t="s">
        <v>256</v>
      </c>
      <c r="H195" s="220">
        <v>2.9239999999999999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188</v>
      </c>
      <c r="BM195" s="227" t="s">
        <v>8056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3249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8057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49.05" customHeight="1">
      <c r="A198" s="41"/>
      <c r="B198" s="42"/>
      <c r="C198" s="216" t="s">
        <v>404</v>
      </c>
      <c r="D198" s="216" t="s">
        <v>183</v>
      </c>
      <c r="E198" s="217" t="s">
        <v>3267</v>
      </c>
      <c r="F198" s="218" t="s">
        <v>3268</v>
      </c>
      <c r="G198" s="219" t="s">
        <v>256</v>
      </c>
      <c r="H198" s="220">
        <v>40.905999999999999</v>
      </c>
      <c r="I198" s="221"/>
      <c r="J198" s="222">
        <f>ROUND(I198*H198,2)</f>
        <v>0</v>
      </c>
      <c r="K198" s="218" t="s">
        <v>187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8058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3270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8059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3272</v>
      </c>
      <c r="F201" s="214" t="s">
        <v>3273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181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410</v>
      </c>
      <c r="D202" s="216" t="s">
        <v>183</v>
      </c>
      <c r="E202" s="217" t="s">
        <v>8060</v>
      </c>
      <c r="F202" s="218" t="s">
        <v>8061</v>
      </c>
      <c r="G202" s="219" t="s">
        <v>256</v>
      </c>
      <c r="H202" s="220">
        <v>28.753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8062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8063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3292</v>
      </c>
      <c r="F204" s="203" t="s">
        <v>3293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181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3444</v>
      </c>
      <c r="F205" s="214" t="s">
        <v>3445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426</v>
      </c>
      <c r="D206" s="216" t="s">
        <v>183</v>
      </c>
      <c r="E206" s="217" t="s">
        <v>8064</v>
      </c>
      <c r="F206" s="218" t="s">
        <v>8065</v>
      </c>
      <c r="G206" s="219" t="s">
        <v>304</v>
      </c>
      <c r="H206" s="220">
        <v>460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8066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8067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 ht="49.05" customHeight="1">
      <c r="A208" s="41"/>
      <c r="B208" s="42"/>
      <c r="C208" s="216" t="s">
        <v>431</v>
      </c>
      <c r="D208" s="216" t="s">
        <v>183</v>
      </c>
      <c r="E208" s="217" t="s">
        <v>8068</v>
      </c>
      <c r="F208" s="218" t="s">
        <v>8069</v>
      </c>
      <c r="G208" s="219" t="s">
        <v>304</v>
      </c>
      <c r="H208" s="220">
        <v>60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8070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8071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2" customFormat="1" ht="55.5" customHeight="1">
      <c r="A210" s="41"/>
      <c r="B210" s="42"/>
      <c r="C210" s="216" t="s">
        <v>439</v>
      </c>
      <c r="D210" s="216" t="s">
        <v>183</v>
      </c>
      <c r="E210" s="217" t="s">
        <v>8072</v>
      </c>
      <c r="F210" s="218" t="s">
        <v>8073</v>
      </c>
      <c r="G210" s="219" t="s">
        <v>304</v>
      </c>
      <c r="H210" s="220">
        <v>2283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8074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8075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8076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24.15" customHeight="1">
      <c r="A213" s="41"/>
      <c r="B213" s="42"/>
      <c r="C213" s="278" t="s">
        <v>446</v>
      </c>
      <c r="D213" s="278" t="s">
        <v>296</v>
      </c>
      <c r="E213" s="279" t="s">
        <v>8077</v>
      </c>
      <c r="F213" s="280" t="s">
        <v>8078</v>
      </c>
      <c r="G213" s="281" t="s">
        <v>304</v>
      </c>
      <c r="H213" s="282">
        <v>757.86000000000001</v>
      </c>
      <c r="I213" s="283"/>
      <c r="J213" s="284">
        <f>ROUND(I213*H213,2)</f>
        <v>0</v>
      </c>
      <c r="K213" s="280" t="s">
        <v>187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8079</v>
      </c>
    </row>
    <row r="214" s="14" customFormat="1">
      <c r="A214" s="14"/>
      <c r="B214" s="245"/>
      <c r="C214" s="246"/>
      <c r="D214" s="236" t="s">
        <v>192</v>
      </c>
      <c r="E214" s="246"/>
      <c r="F214" s="248" t="s">
        <v>8080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181</v>
      </c>
    </row>
    <row r="215" s="2" customFormat="1" ht="24.15" customHeight="1">
      <c r="A215" s="41"/>
      <c r="B215" s="42"/>
      <c r="C215" s="278" t="s">
        <v>452</v>
      </c>
      <c r="D215" s="278" t="s">
        <v>296</v>
      </c>
      <c r="E215" s="279" t="s">
        <v>8081</v>
      </c>
      <c r="F215" s="280" t="s">
        <v>8082</v>
      </c>
      <c r="G215" s="281" t="s">
        <v>304</v>
      </c>
      <c r="H215" s="282">
        <v>627.29999999999995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8083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8084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78" t="s">
        <v>459</v>
      </c>
      <c r="D217" s="278" t="s">
        <v>296</v>
      </c>
      <c r="E217" s="279" t="s">
        <v>8085</v>
      </c>
      <c r="F217" s="280" t="s">
        <v>8086</v>
      </c>
      <c r="G217" s="281" t="s">
        <v>304</v>
      </c>
      <c r="H217" s="282">
        <v>943.5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8087</v>
      </c>
    </row>
    <row r="218" s="14" customFormat="1">
      <c r="A218" s="14"/>
      <c r="B218" s="245"/>
      <c r="C218" s="246"/>
      <c r="D218" s="236" t="s">
        <v>192</v>
      </c>
      <c r="E218" s="246"/>
      <c r="F218" s="248" t="s">
        <v>8088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181</v>
      </c>
    </row>
    <row r="219" s="2" customFormat="1" ht="62.7" customHeight="1">
      <c r="A219" s="41"/>
      <c r="B219" s="42"/>
      <c r="C219" s="216" t="s">
        <v>477</v>
      </c>
      <c r="D219" s="216" t="s">
        <v>183</v>
      </c>
      <c r="E219" s="217" t="s">
        <v>8089</v>
      </c>
      <c r="F219" s="218" t="s">
        <v>8090</v>
      </c>
      <c r="G219" s="219" t="s">
        <v>304</v>
      </c>
      <c r="H219" s="220">
        <v>817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8091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8092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8093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2" customFormat="1" ht="24.15" customHeight="1">
      <c r="A222" s="41"/>
      <c r="B222" s="42"/>
      <c r="C222" s="278" t="s">
        <v>485</v>
      </c>
      <c r="D222" s="278" t="s">
        <v>296</v>
      </c>
      <c r="E222" s="279" t="s">
        <v>8094</v>
      </c>
      <c r="F222" s="280" t="s">
        <v>8095</v>
      </c>
      <c r="G222" s="281" t="s">
        <v>304</v>
      </c>
      <c r="H222" s="282">
        <v>434.51999999999998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8096</v>
      </c>
    </row>
    <row r="223" s="14" customFormat="1">
      <c r="A223" s="14"/>
      <c r="B223" s="245"/>
      <c r="C223" s="246"/>
      <c r="D223" s="236" t="s">
        <v>192</v>
      </c>
      <c r="E223" s="246"/>
      <c r="F223" s="248" t="s">
        <v>8097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181</v>
      </c>
    </row>
    <row r="224" s="2" customFormat="1" ht="24.15" customHeight="1">
      <c r="A224" s="41"/>
      <c r="B224" s="42"/>
      <c r="C224" s="278" t="s">
        <v>492</v>
      </c>
      <c r="D224" s="278" t="s">
        <v>296</v>
      </c>
      <c r="E224" s="279" t="s">
        <v>8098</v>
      </c>
      <c r="F224" s="280" t="s">
        <v>8099</v>
      </c>
      <c r="G224" s="281" t="s">
        <v>304</v>
      </c>
      <c r="H224" s="282">
        <v>189.72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8100</v>
      </c>
    </row>
    <row r="225" s="14" customFormat="1">
      <c r="A225" s="14"/>
      <c r="B225" s="245"/>
      <c r="C225" s="246"/>
      <c r="D225" s="236" t="s">
        <v>192</v>
      </c>
      <c r="E225" s="246"/>
      <c r="F225" s="248" t="s">
        <v>8101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181</v>
      </c>
    </row>
    <row r="226" s="2" customFormat="1" ht="24.15" customHeight="1">
      <c r="A226" s="41"/>
      <c r="B226" s="42"/>
      <c r="C226" s="278" t="s">
        <v>497</v>
      </c>
      <c r="D226" s="278" t="s">
        <v>296</v>
      </c>
      <c r="E226" s="279" t="s">
        <v>8102</v>
      </c>
      <c r="F226" s="280" t="s">
        <v>8103</v>
      </c>
      <c r="G226" s="281" t="s">
        <v>304</v>
      </c>
      <c r="H226" s="282">
        <v>111.18000000000001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8104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8105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24.15" customHeight="1">
      <c r="A228" s="41"/>
      <c r="B228" s="42"/>
      <c r="C228" s="278" t="s">
        <v>505</v>
      </c>
      <c r="D228" s="278" t="s">
        <v>296</v>
      </c>
      <c r="E228" s="279" t="s">
        <v>8106</v>
      </c>
      <c r="F228" s="280" t="s">
        <v>8107</v>
      </c>
      <c r="G228" s="281" t="s">
        <v>304</v>
      </c>
      <c r="H228" s="282">
        <v>36.719999999999999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8108</v>
      </c>
    </row>
    <row r="229" s="14" customFormat="1">
      <c r="A229" s="14"/>
      <c r="B229" s="245"/>
      <c r="C229" s="246"/>
      <c r="D229" s="236" t="s">
        <v>192</v>
      </c>
      <c r="E229" s="246"/>
      <c r="F229" s="248" t="s">
        <v>8109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181</v>
      </c>
    </row>
    <row r="230" s="2" customFormat="1" ht="24.15" customHeight="1">
      <c r="A230" s="41"/>
      <c r="B230" s="42"/>
      <c r="C230" s="278" t="s">
        <v>511</v>
      </c>
      <c r="D230" s="278" t="s">
        <v>296</v>
      </c>
      <c r="E230" s="279" t="s">
        <v>8110</v>
      </c>
      <c r="F230" s="280" t="s">
        <v>8111</v>
      </c>
      <c r="G230" s="281" t="s">
        <v>304</v>
      </c>
      <c r="H230" s="282">
        <v>61.200000000000003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410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8112</v>
      </c>
    </row>
    <row r="231" s="14" customFormat="1">
      <c r="A231" s="14"/>
      <c r="B231" s="245"/>
      <c r="C231" s="246"/>
      <c r="D231" s="236" t="s">
        <v>192</v>
      </c>
      <c r="E231" s="246"/>
      <c r="F231" s="248" t="s">
        <v>8113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181</v>
      </c>
    </row>
    <row r="232" s="2" customFormat="1" ht="37.8" customHeight="1">
      <c r="A232" s="41"/>
      <c r="B232" s="42"/>
      <c r="C232" s="216" t="s">
        <v>517</v>
      </c>
      <c r="D232" s="216" t="s">
        <v>183</v>
      </c>
      <c r="E232" s="217" t="s">
        <v>8114</v>
      </c>
      <c r="F232" s="218" t="s">
        <v>8115</v>
      </c>
      <c r="G232" s="219" t="s">
        <v>283</v>
      </c>
      <c r="H232" s="220">
        <v>75.359999999999999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8116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8117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8118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55.5" customHeight="1">
      <c r="A235" s="41"/>
      <c r="B235" s="42"/>
      <c r="C235" s="216" t="s">
        <v>523</v>
      </c>
      <c r="D235" s="216" t="s">
        <v>183</v>
      </c>
      <c r="E235" s="217" t="s">
        <v>8119</v>
      </c>
      <c r="F235" s="218" t="s">
        <v>8120</v>
      </c>
      <c r="G235" s="219" t="s">
        <v>256</v>
      </c>
      <c r="H235" s="220">
        <v>0.75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8121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8122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4983</v>
      </c>
      <c r="F237" s="214" t="s">
        <v>8123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181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531</v>
      </c>
      <c r="D238" s="216" t="s">
        <v>183</v>
      </c>
      <c r="E238" s="217" t="s">
        <v>8124</v>
      </c>
      <c r="F238" s="218" t="s">
        <v>8125</v>
      </c>
      <c r="G238" s="219" t="s">
        <v>7514</v>
      </c>
      <c r="H238" s="220">
        <v>2</v>
      </c>
      <c r="I238" s="221"/>
      <c r="J238" s="222">
        <f>ROUND(I238*H238,2)</f>
        <v>0</v>
      </c>
      <c r="K238" s="218" t="s">
        <v>187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308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8126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8127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2" customFormat="1" ht="49.05" customHeight="1">
      <c r="A240" s="41"/>
      <c r="B240" s="42"/>
      <c r="C240" s="216" t="s">
        <v>539</v>
      </c>
      <c r="D240" s="216" t="s">
        <v>183</v>
      </c>
      <c r="E240" s="217" t="s">
        <v>8128</v>
      </c>
      <c r="F240" s="218" t="s">
        <v>8129</v>
      </c>
      <c r="G240" s="219" t="s">
        <v>256</v>
      </c>
      <c r="H240" s="220">
        <v>0.016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8130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8131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55.5" customHeight="1">
      <c r="A242" s="41"/>
      <c r="B242" s="42"/>
      <c r="C242" s="216" t="s">
        <v>545</v>
      </c>
      <c r="D242" s="216" t="s">
        <v>183</v>
      </c>
      <c r="E242" s="217" t="s">
        <v>8132</v>
      </c>
      <c r="F242" s="218" t="s">
        <v>8133</v>
      </c>
      <c r="G242" s="219" t="s">
        <v>256</v>
      </c>
      <c r="H242" s="220">
        <v>0.016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8134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8135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4988</v>
      </c>
      <c r="F244" s="214" t="s">
        <v>8136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181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549</v>
      </c>
      <c r="D245" s="216" t="s">
        <v>183</v>
      </c>
      <c r="E245" s="217" t="s">
        <v>8137</v>
      </c>
      <c r="F245" s="218" t="s">
        <v>8138</v>
      </c>
      <c r="G245" s="219" t="s">
        <v>304</v>
      </c>
      <c r="H245" s="220">
        <v>1300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8139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8140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2" customFormat="1" ht="24.15" customHeight="1">
      <c r="A247" s="41"/>
      <c r="B247" s="42"/>
      <c r="C247" s="216" t="s">
        <v>555</v>
      </c>
      <c r="D247" s="216" t="s">
        <v>183</v>
      </c>
      <c r="E247" s="217" t="s">
        <v>8141</v>
      </c>
      <c r="F247" s="218" t="s">
        <v>8142</v>
      </c>
      <c r="G247" s="219" t="s">
        <v>304</v>
      </c>
      <c r="H247" s="220">
        <v>1280</v>
      </c>
      <c r="I247" s="221"/>
      <c r="J247" s="222">
        <f>ROUND(I247*H247,2)</f>
        <v>0</v>
      </c>
      <c r="K247" s="218" t="s">
        <v>187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8143</v>
      </c>
    </row>
    <row r="248" s="2" customFormat="1">
      <c r="A248" s="41"/>
      <c r="B248" s="42"/>
      <c r="C248" s="43"/>
      <c r="D248" s="229" t="s">
        <v>190</v>
      </c>
      <c r="E248" s="43"/>
      <c r="F248" s="230" t="s">
        <v>8144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190</v>
      </c>
      <c r="AU248" s="20" t="s">
        <v>80</v>
      </c>
    </row>
    <row r="249" s="2" customFormat="1" ht="24.15" customHeight="1">
      <c r="A249" s="41"/>
      <c r="B249" s="42"/>
      <c r="C249" s="216" t="s">
        <v>561</v>
      </c>
      <c r="D249" s="216" t="s">
        <v>183</v>
      </c>
      <c r="E249" s="217" t="s">
        <v>8145</v>
      </c>
      <c r="F249" s="218" t="s">
        <v>8146</v>
      </c>
      <c r="G249" s="219" t="s">
        <v>304</v>
      </c>
      <c r="H249" s="220">
        <v>130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8147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8148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2" customFormat="1" ht="24.15" customHeight="1">
      <c r="A251" s="41"/>
      <c r="B251" s="42"/>
      <c r="C251" s="216" t="s">
        <v>567</v>
      </c>
      <c r="D251" s="216" t="s">
        <v>183</v>
      </c>
      <c r="E251" s="217" t="s">
        <v>8149</v>
      </c>
      <c r="F251" s="218" t="s">
        <v>8150</v>
      </c>
      <c r="G251" s="219" t="s">
        <v>304</v>
      </c>
      <c r="H251" s="220">
        <v>60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8151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8152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33" customHeight="1">
      <c r="A253" s="41"/>
      <c r="B253" s="42"/>
      <c r="C253" s="216" t="s">
        <v>575</v>
      </c>
      <c r="D253" s="216" t="s">
        <v>183</v>
      </c>
      <c r="E253" s="217" t="s">
        <v>8153</v>
      </c>
      <c r="F253" s="218" t="s">
        <v>8154</v>
      </c>
      <c r="G253" s="219" t="s">
        <v>304</v>
      </c>
      <c r="H253" s="220">
        <v>743</v>
      </c>
      <c r="I253" s="221"/>
      <c r="J253" s="222">
        <f>ROUND(I253*H253,2)</f>
        <v>0</v>
      </c>
      <c r="K253" s="218" t="s">
        <v>187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308</v>
      </c>
      <c r="AT253" s="227" t="s">
        <v>183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8155</v>
      </c>
    </row>
    <row r="254" s="2" customFormat="1">
      <c r="A254" s="41"/>
      <c r="B254" s="42"/>
      <c r="C254" s="43"/>
      <c r="D254" s="229" t="s">
        <v>190</v>
      </c>
      <c r="E254" s="43"/>
      <c r="F254" s="230" t="s">
        <v>8156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190</v>
      </c>
      <c r="AU254" s="20" t="s">
        <v>80</v>
      </c>
    </row>
    <row r="255" s="2" customFormat="1" ht="33" customHeight="1">
      <c r="A255" s="41"/>
      <c r="B255" s="42"/>
      <c r="C255" s="216" t="s">
        <v>583</v>
      </c>
      <c r="D255" s="216" t="s">
        <v>183</v>
      </c>
      <c r="E255" s="217" t="s">
        <v>8157</v>
      </c>
      <c r="F255" s="218" t="s">
        <v>8158</v>
      </c>
      <c r="G255" s="219" t="s">
        <v>304</v>
      </c>
      <c r="H255" s="220">
        <v>615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308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8159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8160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2" customFormat="1" ht="33" customHeight="1">
      <c r="A257" s="41"/>
      <c r="B257" s="42"/>
      <c r="C257" s="216" t="s">
        <v>589</v>
      </c>
      <c r="D257" s="216" t="s">
        <v>183</v>
      </c>
      <c r="E257" s="217" t="s">
        <v>8161</v>
      </c>
      <c r="F257" s="218" t="s">
        <v>8162</v>
      </c>
      <c r="G257" s="219" t="s">
        <v>304</v>
      </c>
      <c r="H257" s="220">
        <v>925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8163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8164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2" customFormat="1" ht="24.15" customHeight="1">
      <c r="A259" s="41"/>
      <c r="B259" s="42"/>
      <c r="C259" s="216" t="s">
        <v>594</v>
      </c>
      <c r="D259" s="216" t="s">
        <v>183</v>
      </c>
      <c r="E259" s="217" t="s">
        <v>8165</v>
      </c>
      <c r="F259" s="218" t="s">
        <v>8166</v>
      </c>
      <c r="G259" s="219" t="s">
        <v>304</v>
      </c>
      <c r="H259" s="220">
        <v>426</v>
      </c>
      <c r="I259" s="221"/>
      <c r="J259" s="222">
        <f>ROUND(I259*H259,2)</f>
        <v>0</v>
      </c>
      <c r="K259" s="218" t="s">
        <v>187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308</v>
      </c>
      <c r="AT259" s="227" t="s">
        <v>183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8167</v>
      </c>
    </row>
    <row r="260" s="2" customFormat="1">
      <c r="A260" s="41"/>
      <c r="B260" s="42"/>
      <c r="C260" s="43"/>
      <c r="D260" s="229" t="s">
        <v>190</v>
      </c>
      <c r="E260" s="43"/>
      <c r="F260" s="230" t="s">
        <v>8168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190</v>
      </c>
      <c r="AU260" s="20" t="s">
        <v>80</v>
      </c>
    </row>
    <row r="261" s="2" customFormat="1" ht="24.15" customHeight="1">
      <c r="A261" s="41"/>
      <c r="B261" s="42"/>
      <c r="C261" s="216" t="s">
        <v>602</v>
      </c>
      <c r="D261" s="216" t="s">
        <v>183</v>
      </c>
      <c r="E261" s="217" t="s">
        <v>8169</v>
      </c>
      <c r="F261" s="218" t="s">
        <v>8170</v>
      </c>
      <c r="G261" s="219" t="s">
        <v>304</v>
      </c>
      <c r="H261" s="220">
        <v>186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8171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8172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 ht="24.15" customHeight="1">
      <c r="A263" s="41"/>
      <c r="B263" s="42"/>
      <c r="C263" s="216" t="s">
        <v>608</v>
      </c>
      <c r="D263" s="216" t="s">
        <v>183</v>
      </c>
      <c r="E263" s="217" t="s">
        <v>8173</v>
      </c>
      <c r="F263" s="218" t="s">
        <v>8174</v>
      </c>
      <c r="G263" s="219" t="s">
        <v>304</v>
      </c>
      <c r="H263" s="220">
        <v>109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8175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8176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24.15" customHeight="1">
      <c r="A265" s="41"/>
      <c r="B265" s="42"/>
      <c r="C265" s="216" t="s">
        <v>614</v>
      </c>
      <c r="D265" s="216" t="s">
        <v>183</v>
      </c>
      <c r="E265" s="217" t="s">
        <v>8177</v>
      </c>
      <c r="F265" s="218" t="s">
        <v>8178</v>
      </c>
      <c r="G265" s="219" t="s">
        <v>304</v>
      </c>
      <c r="H265" s="220">
        <v>36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8179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8180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24.15" customHeight="1">
      <c r="A267" s="41"/>
      <c r="B267" s="42"/>
      <c r="C267" s="216" t="s">
        <v>620</v>
      </c>
      <c r="D267" s="216" t="s">
        <v>183</v>
      </c>
      <c r="E267" s="217" t="s">
        <v>8181</v>
      </c>
      <c r="F267" s="218" t="s">
        <v>8182</v>
      </c>
      <c r="G267" s="219" t="s">
        <v>304</v>
      </c>
      <c r="H267" s="220">
        <v>60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8183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8184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24.15" customHeight="1">
      <c r="A269" s="41"/>
      <c r="B269" s="42"/>
      <c r="C269" s="216" t="s">
        <v>625</v>
      </c>
      <c r="D269" s="216" t="s">
        <v>183</v>
      </c>
      <c r="E269" s="217" t="s">
        <v>8185</v>
      </c>
      <c r="F269" s="218" t="s">
        <v>8186</v>
      </c>
      <c r="G269" s="219" t="s">
        <v>304</v>
      </c>
      <c r="H269" s="220">
        <v>2709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8187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8188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8189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16" t="s">
        <v>638</v>
      </c>
      <c r="D272" s="216" t="s">
        <v>183</v>
      </c>
      <c r="E272" s="217" t="s">
        <v>8190</v>
      </c>
      <c r="F272" s="218" t="s">
        <v>8191</v>
      </c>
      <c r="G272" s="219" t="s">
        <v>304</v>
      </c>
      <c r="H272" s="220">
        <v>391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8192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8193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8194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55.5" customHeight="1">
      <c r="A275" s="41"/>
      <c r="B275" s="42"/>
      <c r="C275" s="216" t="s">
        <v>644</v>
      </c>
      <c r="D275" s="216" t="s">
        <v>183</v>
      </c>
      <c r="E275" s="217" t="s">
        <v>8195</v>
      </c>
      <c r="F275" s="218" t="s">
        <v>8196</v>
      </c>
      <c r="G275" s="219" t="s">
        <v>256</v>
      </c>
      <c r="H275" s="220">
        <v>2.7989999999999999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8197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8198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4993</v>
      </c>
      <c r="F277" s="214" t="s">
        <v>8199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181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650</v>
      </c>
      <c r="D278" s="216" t="s">
        <v>183</v>
      </c>
      <c r="E278" s="217" t="s">
        <v>8200</v>
      </c>
      <c r="F278" s="218" t="s">
        <v>8201</v>
      </c>
      <c r="G278" s="219" t="s">
        <v>420</v>
      </c>
      <c r="H278" s="220">
        <v>155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8202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8203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2" customFormat="1" ht="24.15" customHeight="1">
      <c r="A280" s="41"/>
      <c r="B280" s="42"/>
      <c r="C280" s="216" t="s">
        <v>655</v>
      </c>
      <c r="D280" s="216" t="s">
        <v>183</v>
      </c>
      <c r="E280" s="217" t="s">
        <v>8204</v>
      </c>
      <c r="F280" s="218" t="s">
        <v>8205</v>
      </c>
      <c r="G280" s="219" t="s">
        <v>420</v>
      </c>
      <c r="H280" s="220">
        <v>30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308</v>
      </c>
      <c r="BM280" s="227" t="s">
        <v>8206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8207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2" customFormat="1" ht="24.15" customHeight="1">
      <c r="A282" s="41"/>
      <c r="B282" s="42"/>
      <c r="C282" s="216" t="s">
        <v>667</v>
      </c>
      <c r="D282" s="216" t="s">
        <v>183</v>
      </c>
      <c r="E282" s="217" t="s">
        <v>8208</v>
      </c>
      <c r="F282" s="218" t="s">
        <v>8209</v>
      </c>
      <c r="G282" s="219" t="s">
        <v>420</v>
      </c>
      <c r="H282" s="220">
        <v>20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8210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8211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16" t="s">
        <v>673</v>
      </c>
      <c r="D284" s="216" t="s">
        <v>183</v>
      </c>
      <c r="E284" s="217" t="s">
        <v>8212</v>
      </c>
      <c r="F284" s="218" t="s">
        <v>8213</v>
      </c>
      <c r="G284" s="219" t="s">
        <v>420</v>
      </c>
      <c r="H284" s="220">
        <v>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8214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8215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2" customFormat="1" ht="16.5" customHeight="1">
      <c r="A286" s="41"/>
      <c r="B286" s="42"/>
      <c r="C286" s="216" t="s">
        <v>679</v>
      </c>
      <c r="D286" s="216" t="s">
        <v>183</v>
      </c>
      <c r="E286" s="217" t="s">
        <v>8216</v>
      </c>
      <c r="F286" s="218" t="s">
        <v>8217</v>
      </c>
      <c r="G286" s="219" t="s">
        <v>8218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308</v>
      </c>
      <c r="AT286" s="227" t="s">
        <v>183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899</v>
      </c>
    </row>
    <row r="287" s="2" customFormat="1" ht="21.75" customHeight="1">
      <c r="A287" s="41"/>
      <c r="B287" s="42"/>
      <c r="C287" s="216" t="s">
        <v>686</v>
      </c>
      <c r="D287" s="216" t="s">
        <v>183</v>
      </c>
      <c r="E287" s="217" t="s">
        <v>8219</v>
      </c>
      <c r="F287" s="218" t="s">
        <v>8220</v>
      </c>
      <c r="G287" s="219" t="s">
        <v>420</v>
      </c>
      <c r="H287" s="220">
        <v>150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8221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8222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16" t="s">
        <v>700</v>
      </c>
      <c r="D289" s="216" t="s">
        <v>183</v>
      </c>
      <c r="E289" s="217" t="s">
        <v>8223</v>
      </c>
      <c r="F289" s="218" t="s">
        <v>8224</v>
      </c>
      <c r="G289" s="219" t="s">
        <v>8218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910</v>
      </c>
    </row>
    <row r="290" s="2" customFormat="1" ht="21.75" customHeight="1">
      <c r="A290" s="41"/>
      <c r="B290" s="42"/>
      <c r="C290" s="216" t="s">
        <v>721</v>
      </c>
      <c r="D290" s="216" t="s">
        <v>183</v>
      </c>
      <c r="E290" s="217" t="s">
        <v>8225</v>
      </c>
      <c r="F290" s="218" t="s">
        <v>8226</v>
      </c>
      <c r="G290" s="219" t="s">
        <v>420</v>
      </c>
      <c r="H290" s="220">
        <v>55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8227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8228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16" t="s">
        <v>730</v>
      </c>
      <c r="D292" s="216" t="s">
        <v>183</v>
      </c>
      <c r="E292" s="217" t="s">
        <v>8229</v>
      </c>
      <c r="F292" s="218" t="s">
        <v>8230</v>
      </c>
      <c r="G292" s="219" t="s">
        <v>8218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924</v>
      </c>
    </row>
    <row r="293" s="2" customFormat="1" ht="16.5" customHeight="1">
      <c r="A293" s="41"/>
      <c r="B293" s="42"/>
      <c r="C293" s="216" t="s">
        <v>736</v>
      </c>
      <c r="D293" s="216" t="s">
        <v>183</v>
      </c>
      <c r="E293" s="217" t="s">
        <v>8231</v>
      </c>
      <c r="F293" s="218" t="s">
        <v>8232</v>
      </c>
      <c r="G293" s="219" t="s">
        <v>8218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936</v>
      </c>
    </row>
    <row r="294" s="2" customFormat="1" ht="21.75" customHeight="1">
      <c r="A294" s="41"/>
      <c r="B294" s="42"/>
      <c r="C294" s="216" t="s">
        <v>744</v>
      </c>
      <c r="D294" s="216" t="s">
        <v>183</v>
      </c>
      <c r="E294" s="217" t="s">
        <v>8233</v>
      </c>
      <c r="F294" s="218" t="s">
        <v>8234</v>
      </c>
      <c r="G294" s="219" t="s">
        <v>420</v>
      </c>
      <c r="H294" s="220">
        <v>2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8235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8236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2" customFormat="1" ht="16.5" customHeight="1">
      <c r="A296" s="41"/>
      <c r="B296" s="42"/>
      <c r="C296" s="216" t="s">
        <v>750</v>
      </c>
      <c r="D296" s="216" t="s">
        <v>183</v>
      </c>
      <c r="E296" s="217" t="s">
        <v>8237</v>
      </c>
      <c r="F296" s="218" t="s">
        <v>8238</v>
      </c>
      <c r="G296" s="219" t="s">
        <v>8218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1007</v>
      </c>
    </row>
    <row r="297" s="2" customFormat="1" ht="16.5" customHeight="1">
      <c r="A297" s="41"/>
      <c r="B297" s="42"/>
      <c r="C297" s="216" t="s">
        <v>761</v>
      </c>
      <c r="D297" s="216" t="s">
        <v>183</v>
      </c>
      <c r="E297" s="217" t="s">
        <v>8239</v>
      </c>
      <c r="F297" s="218" t="s">
        <v>8240</v>
      </c>
      <c r="G297" s="219" t="s">
        <v>8218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1018</v>
      </c>
    </row>
    <row r="298" s="2" customFormat="1" ht="24.15" customHeight="1">
      <c r="A298" s="41"/>
      <c r="B298" s="42"/>
      <c r="C298" s="216" t="s">
        <v>771</v>
      </c>
      <c r="D298" s="216" t="s">
        <v>183</v>
      </c>
      <c r="E298" s="217" t="s">
        <v>8241</v>
      </c>
      <c r="F298" s="218" t="s">
        <v>8242</v>
      </c>
      <c r="G298" s="219" t="s">
        <v>420</v>
      </c>
      <c r="H298" s="220">
        <v>9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8243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8244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2" customFormat="1" ht="37.8" customHeight="1">
      <c r="A300" s="41"/>
      <c r="B300" s="42"/>
      <c r="C300" s="216" t="s">
        <v>777</v>
      </c>
      <c r="D300" s="216" t="s">
        <v>183</v>
      </c>
      <c r="E300" s="217" t="s">
        <v>8245</v>
      </c>
      <c r="F300" s="218" t="s">
        <v>8246</v>
      </c>
      <c r="G300" s="219" t="s">
        <v>420</v>
      </c>
      <c r="H300" s="220">
        <v>202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8247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8248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2" customFormat="1" ht="33" customHeight="1">
      <c r="A302" s="41"/>
      <c r="B302" s="42"/>
      <c r="C302" s="216" t="s">
        <v>793</v>
      </c>
      <c r="D302" s="216" t="s">
        <v>183</v>
      </c>
      <c r="E302" s="217" t="s">
        <v>8249</v>
      </c>
      <c r="F302" s="218" t="s">
        <v>8250</v>
      </c>
      <c r="G302" s="219" t="s">
        <v>420</v>
      </c>
      <c r="H302" s="220">
        <v>3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8251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8252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2" customFormat="1" ht="24.15" customHeight="1">
      <c r="A304" s="41"/>
      <c r="B304" s="42"/>
      <c r="C304" s="216" t="s">
        <v>807</v>
      </c>
      <c r="D304" s="216" t="s">
        <v>183</v>
      </c>
      <c r="E304" s="217" t="s">
        <v>8253</v>
      </c>
      <c r="F304" s="218" t="s">
        <v>8254</v>
      </c>
      <c r="G304" s="219" t="s">
        <v>420</v>
      </c>
      <c r="H304" s="220">
        <v>150</v>
      </c>
      <c r="I304" s="221"/>
      <c r="J304" s="222">
        <f>ROUND(I304*H304,2)</f>
        <v>0</v>
      </c>
      <c r="K304" s="218" t="s">
        <v>187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308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8255</v>
      </c>
    </row>
    <row r="305" s="2" customFormat="1">
      <c r="A305" s="41"/>
      <c r="B305" s="42"/>
      <c r="C305" s="43"/>
      <c r="D305" s="229" t="s">
        <v>190</v>
      </c>
      <c r="E305" s="43"/>
      <c r="F305" s="230" t="s">
        <v>8256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190</v>
      </c>
      <c r="AU305" s="20" t="s">
        <v>80</v>
      </c>
    </row>
    <row r="306" s="2" customFormat="1" ht="24.15" customHeight="1">
      <c r="A306" s="41"/>
      <c r="B306" s="42"/>
      <c r="C306" s="216" t="s">
        <v>820</v>
      </c>
      <c r="D306" s="216" t="s">
        <v>183</v>
      </c>
      <c r="E306" s="217" t="s">
        <v>8257</v>
      </c>
      <c r="F306" s="218" t="s">
        <v>8258</v>
      </c>
      <c r="G306" s="219" t="s">
        <v>420</v>
      </c>
      <c r="H306" s="220">
        <v>52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8259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8260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24.15" customHeight="1">
      <c r="A308" s="41"/>
      <c r="B308" s="42"/>
      <c r="C308" s="216" t="s">
        <v>826</v>
      </c>
      <c r="D308" s="216" t="s">
        <v>183</v>
      </c>
      <c r="E308" s="217" t="s">
        <v>8261</v>
      </c>
      <c r="F308" s="218" t="s">
        <v>8262</v>
      </c>
      <c r="G308" s="219" t="s">
        <v>420</v>
      </c>
      <c r="H308" s="220">
        <v>58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8263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8264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2" customFormat="1" ht="33" customHeight="1">
      <c r="A310" s="41"/>
      <c r="B310" s="42"/>
      <c r="C310" s="216" t="s">
        <v>832</v>
      </c>
      <c r="D310" s="216" t="s">
        <v>183</v>
      </c>
      <c r="E310" s="217" t="s">
        <v>8265</v>
      </c>
      <c r="F310" s="218" t="s">
        <v>8266</v>
      </c>
      <c r="G310" s="219" t="s">
        <v>420</v>
      </c>
      <c r="H310" s="220">
        <v>2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8267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8268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16" t="s">
        <v>841</v>
      </c>
      <c r="D312" s="216" t="s">
        <v>183</v>
      </c>
      <c r="E312" s="217" t="s">
        <v>8269</v>
      </c>
      <c r="F312" s="218" t="s">
        <v>8270</v>
      </c>
      <c r="G312" s="219" t="s">
        <v>420</v>
      </c>
      <c r="H312" s="220">
        <v>10</v>
      </c>
      <c r="I312" s="221"/>
      <c r="J312" s="222">
        <f>ROUND(I312*H312,2)</f>
        <v>0</v>
      </c>
      <c r="K312" s="218" t="s">
        <v>187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8271</v>
      </c>
    </row>
    <row r="313" s="2" customFormat="1">
      <c r="A313" s="41"/>
      <c r="B313" s="42"/>
      <c r="C313" s="43"/>
      <c r="D313" s="229" t="s">
        <v>190</v>
      </c>
      <c r="E313" s="43"/>
      <c r="F313" s="230" t="s">
        <v>8272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190</v>
      </c>
      <c r="AU313" s="20" t="s">
        <v>80</v>
      </c>
    </row>
    <row r="314" s="2" customFormat="1" ht="24.15" customHeight="1">
      <c r="A314" s="41"/>
      <c r="B314" s="42"/>
      <c r="C314" s="216" t="s">
        <v>847</v>
      </c>
      <c r="D314" s="216" t="s">
        <v>183</v>
      </c>
      <c r="E314" s="217" t="s">
        <v>8273</v>
      </c>
      <c r="F314" s="218" t="s">
        <v>8274</v>
      </c>
      <c r="G314" s="219" t="s">
        <v>420</v>
      </c>
      <c r="H314" s="220">
        <v>40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8275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8276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 ht="24.15" customHeight="1">
      <c r="A316" s="41"/>
      <c r="B316" s="42"/>
      <c r="C316" s="216" t="s">
        <v>856</v>
      </c>
      <c r="D316" s="216" t="s">
        <v>183</v>
      </c>
      <c r="E316" s="217" t="s">
        <v>8277</v>
      </c>
      <c r="F316" s="218" t="s">
        <v>8278</v>
      </c>
      <c r="G316" s="219" t="s">
        <v>420</v>
      </c>
      <c r="H316" s="220">
        <v>6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308</v>
      </c>
      <c r="BM316" s="227" t="s">
        <v>8279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8280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2" customFormat="1" ht="37.8" customHeight="1">
      <c r="A318" s="41"/>
      <c r="B318" s="42"/>
      <c r="C318" s="216" t="s">
        <v>864</v>
      </c>
      <c r="D318" s="216" t="s">
        <v>183</v>
      </c>
      <c r="E318" s="217" t="s">
        <v>8281</v>
      </c>
      <c r="F318" s="218" t="s">
        <v>8282</v>
      </c>
      <c r="G318" s="219" t="s">
        <v>420</v>
      </c>
      <c r="H318" s="220">
        <v>6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8283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8284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16" t="s">
        <v>870</v>
      </c>
      <c r="D320" s="216" t="s">
        <v>183</v>
      </c>
      <c r="E320" s="217" t="s">
        <v>8285</v>
      </c>
      <c r="F320" s="218" t="s">
        <v>8286</v>
      </c>
      <c r="G320" s="219" t="s">
        <v>7514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996</v>
      </c>
    </row>
    <row r="321" s="2" customFormat="1" ht="55.5" customHeight="1">
      <c r="A321" s="41"/>
      <c r="B321" s="42"/>
      <c r="C321" s="216" t="s">
        <v>874</v>
      </c>
      <c r="D321" s="216" t="s">
        <v>183</v>
      </c>
      <c r="E321" s="217" t="s">
        <v>8287</v>
      </c>
      <c r="F321" s="218" t="s">
        <v>8288</v>
      </c>
      <c r="G321" s="219" t="s">
        <v>256</v>
      </c>
      <c r="H321" s="220">
        <v>0.16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8289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8290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4997</v>
      </c>
      <c r="F323" s="214" t="s">
        <v>8291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181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880</v>
      </c>
      <c r="D324" s="216" t="s">
        <v>183</v>
      </c>
      <c r="E324" s="217" t="s">
        <v>8292</v>
      </c>
      <c r="F324" s="218" t="s">
        <v>8293</v>
      </c>
      <c r="G324" s="219" t="s">
        <v>420</v>
      </c>
      <c r="H324" s="220">
        <v>202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8294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8295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4.15" customHeight="1">
      <c r="A326" s="41"/>
      <c r="B326" s="42"/>
      <c r="C326" s="216" t="s">
        <v>886</v>
      </c>
      <c r="D326" s="216" t="s">
        <v>183</v>
      </c>
      <c r="E326" s="217" t="s">
        <v>8296</v>
      </c>
      <c r="F326" s="218" t="s">
        <v>8297</v>
      </c>
      <c r="G326" s="219" t="s">
        <v>420</v>
      </c>
      <c r="H326" s="220">
        <v>1926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8298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8299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8300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4.15" customHeight="1">
      <c r="A329" s="41"/>
      <c r="B329" s="42"/>
      <c r="C329" s="216" t="s">
        <v>892</v>
      </c>
      <c r="D329" s="216" t="s">
        <v>183</v>
      </c>
      <c r="E329" s="217" t="s">
        <v>8301</v>
      </c>
      <c r="F329" s="218" t="s">
        <v>8302</v>
      </c>
      <c r="G329" s="219" t="s">
        <v>420</v>
      </c>
      <c r="H329" s="220">
        <v>1926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8303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8304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4.15" customHeight="1">
      <c r="A331" s="41"/>
      <c r="B331" s="42"/>
      <c r="C331" s="216" t="s">
        <v>899</v>
      </c>
      <c r="D331" s="216" t="s">
        <v>183</v>
      </c>
      <c r="E331" s="217" t="s">
        <v>8305</v>
      </c>
      <c r="F331" s="218" t="s">
        <v>8306</v>
      </c>
      <c r="G331" s="219" t="s">
        <v>420</v>
      </c>
      <c r="H331" s="220">
        <v>1926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8307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8308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37.8" customHeight="1">
      <c r="A333" s="41"/>
      <c r="B333" s="42"/>
      <c r="C333" s="216" t="s">
        <v>905</v>
      </c>
      <c r="D333" s="216" t="s">
        <v>183</v>
      </c>
      <c r="E333" s="217" t="s">
        <v>8309</v>
      </c>
      <c r="F333" s="218" t="s">
        <v>8310</v>
      </c>
      <c r="G333" s="219" t="s">
        <v>283</v>
      </c>
      <c r="H333" s="220">
        <v>42.479999999999997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8311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8312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8313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1.75" customHeight="1">
      <c r="A336" s="41"/>
      <c r="B336" s="42"/>
      <c r="C336" s="216" t="s">
        <v>910</v>
      </c>
      <c r="D336" s="216" t="s">
        <v>183</v>
      </c>
      <c r="E336" s="217" t="s">
        <v>8314</v>
      </c>
      <c r="F336" s="218" t="s">
        <v>8315</v>
      </c>
      <c r="G336" s="219" t="s">
        <v>283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8316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8317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916</v>
      </c>
      <c r="D338" s="216" t="s">
        <v>183</v>
      </c>
      <c r="E338" s="217" t="s">
        <v>8318</v>
      </c>
      <c r="F338" s="218" t="s">
        <v>8319</v>
      </c>
      <c r="G338" s="219" t="s">
        <v>283</v>
      </c>
      <c r="H338" s="220">
        <v>221.84999999999999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8320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8321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8322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2" customFormat="1" ht="21.75" customHeight="1">
      <c r="A341" s="41"/>
      <c r="B341" s="42"/>
      <c r="C341" s="216" t="s">
        <v>924</v>
      </c>
      <c r="D341" s="216" t="s">
        <v>183</v>
      </c>
      <c r="E341" s="217" t="s">
        <v>8323</v>
      </c>
      <c r="F341" s="218" t="s">
        <v>8324</v>
      </c>
      <c r="G341" s="219" t="s">
        <v>283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8325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8326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1.75" customHeight="1">
      <c r="A343" s="41"/>
      <c r="B343" s="42"/>
      <c r="C343" s="216" t="s">
        <v>929</v>
      </c>
      <c r="D343" s="216" t="s">
        <v>183</v>
      </c>
      <c r="E343" s="217" t="s">
        <v>8327</v>
      </c>
      <c r="F343" s="218" t="s">
        <v>8328</v>
      </c>
      <c r="G343" s="219" t="s">
        <v>283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8329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8330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16.5" customHeight="1">
      <c r="A345" s="41"/>
      <c r="B345" s="42"/>
      <c r="C345" s="216" t="s">
        <v>936</v>
      </c>
      <c r="D345" s="216" t="s">
        <v>183</v>
      </c>
      <c r="E345" s="217" t="s">
        <v>8331</v>
      </c>
      <c r="F345" s="218" t="s">
        <v>8332</v>
      </c>
      <c r="G345" s="219" t="s">
        <v>283</v>
      </c>
      <c r="H345" s="220">
        <v>715.81100000000004</v>
      </c>
      <c r="I345" s="221"/>
      <c r="J345" s="222">
        <f>ROUND(I345*H345,2)</f>
        <v>0</v>
      </c>
      <c r="K345" s="218" t="s">
        <v>187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308</v>
      </c>
      <c r="AT345" s="227" t="s">
        <v>183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8333</v>
      </c>
    </row>
    <row r="346" s="2" customFormat="1">
      <c r="A346" s="41"/>
      <c r="B346" s="42"/>
      <c r="C346" s="43"/>
      <c r="D346" s="229" t="s">
        <v>190</v>
      </c>
      <c r="E346" s="43"/>
      <c r="F346" s="230" t="s">
        <v>8334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190</v>
      </c>
      <c r="AU346" s="20" t="s">
        <v>80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8335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2" customFormat="1" ht="24.15" customHeight="1">
      <c r="A348" s="41"/>
      <c r="B348" s="42"/>
      <c r="C348" s="216" t="s">
        <v>941</v>
      </c>
      <c r="D348" s="216" t="s">
        <v>183</v>
      </c>
      <c r="E348" s="217" t="s">
        <v>8336</v>
      </c>
      <c r="F348" s="218" t="s">
        <v>8337</v>
      </c>
      <c r="G348" s="219" t="s">
        <v>420</v>
      </c>
      <c r="H348" s="220">
        <v>12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8338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8339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16" t="s">
        <v>949</v>
      </c>
      <c r="D350" s="216" t="s">
        <v>183</v>
      </c>
      <c r="E350" s="217" t="s">
        <v>8340</v>
      </c>
      <c r="F350" s="218" t="s">
        <v>8341</v>
      </c>
      <c r="G350" s="219" t="s">
        <v>420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8342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8343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2" customFormat="1" ht="24.15" customHeight="1">
      <c r="A352" s="41"/>
      <c r="B352" s="42"/>
      <c r="C352" s="216" t="s">
        <v>955</v>
      </c>
      <c r="D352" s="216" t="s">
        <v>183</v>
      </c>
      <c r="E352" s="217" t="s">
        <v>8344</v>
      </c>
      <c r="F352" s="218" t="s">
        <v>8345</v>
      </c>
      <c r="G352" s="219" t="s">
        <v>420</v>
      </c>
      <c r="H352" s="220">
        <v>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8346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8347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24.15" customHeight="1">
      <c r="A354" s="41"/>
      <c r="B354" s="42"/>
      <c r="C354" s="216" t="s">
        <v>960</v>
      </c>
      <c r="D354" s="216" t="s">
        <v>183</v>
      </c>
      <c r="E354" s="217" t="s">
        <v>8348</v>
      </c>
      <c r="F354" s="218" t="s">
        <v>8349</v>
      </c>
      <c r="G354" s="219" t="s">
        <v>420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8350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8351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16" t="s">
        <v>966</v>
      </c>
      <c r="D356" s="216" t="s">
        <v>183</v>
      </c>
      <c r="E356" s="217" t="s">
        <v>8352</v>
      </c>
      <c r="F356" s="218" t="s">
        <v>8353</v>
      </c>
      <c r="G356" s="219" t="s">
        <v>283</v>
      </c>
      <c r="H356" s="220">
        <v>592.5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8354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8355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8356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16" t="s">
        <v>972</v>
      </c>
      <c r="D359" s="216" t="s">
        <v>183</v>
      </c>
      <c r="E359" s="217" t="s">
        <v>8357</v>
      </c>
      <c r="F359" s="218" t="s">
        <v>8358</v>
      </c>
      <c r="G359" s="219" t="s">
        <v>283</v>
      </c>
      <c r="H359" s="220">
        <v>592.5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308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8359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8360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2" customFormat="1" ht="37.8" customHeight="1">
      <c r="A361" s="41"/>
      <c r="B361" s="42"/>
      <c r="C361" s="216" t="s">
        <v>978</v>
      </c>
      <c r="D361" s="216" t="s">
        <v>183</v>
      </c>
      <c r="E361" s="217" t="s">
        <v>8361</v>
      </c>
      <c r="F361" s="218" t="s">
        <v>8362</v>
      </c>
      <c r="G361" s="219" t="s">
        <v>283</v>
      </c>
      <c r="H361" s="220">
        <v>856.83000000000004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8363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8364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8365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984</v>
      </c>
      <c r="D364" s="216" t="s">
        <v>183</v>
      </c>
      <c r="E364" s="217" t="s">
        <v>8366</v>
      </c>
      <c r="F364" s="218" t="s">
        <v>8367</v>
      </c>
      <c r="G364" s="219" t="s">
        <v>283</v>
      </c>
      <c r="H364" s="220">
        <v>735.971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8368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8369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8370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2" customFormat="1" ht="21.75" customHeight="1">
      <c r="A367" s="41"/>
      <c r="B367" s="42"/>
      <c r="C367" s="216" t="s">
        <v>990</v>
      </c>
      <c r="D367" s="216" t="s">
        <v>183</v>
      </c>
      <c r="E367" s="217" t="s">
        <v>8371</v>
      </c>
      <c r="F367" s="218" t="s">
        <v>8372</v>
      </c>
      <c r="G367" s="219" t="s">
        <v>7514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308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1217</v>
      </c>
    </row>
    <row r="368" s="2" customFormat="1" ht="16.5" customHeight="1">
      <c r="A368" s="41"/>
      <c r="B368" s="42"/>
      <c r="C368" s="216" t="s">
        <v>996</v>
      </c>
      <c r="D368" s="216" t="s">
        <v>183</v>
      </c>
      <c r="E368" s="217" t="s">
        <v>8373</v>
      </c>
      <c r="F368" s="218" t="s">
        <v>8374</v>
      </c>
      <c r="G368" s="219" t="s">
        <v>420</v>
      </c>
      <c r="H368" s="220">
        <v>202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8375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8376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16" t="s">
        <v>1002</v>
      </c>
      <c r="D370" s="216" t="s">
        <v>183</v>
      </c>
      <c r="E370" s="217" t="s">
        <v>8377</v>
      </c>
      <c r="F370" s="218" t="s">
        <v>8378</v>
      </c>
      <c r="G370" s="219" t="s">
        <v>420</v>
      </c>
      <c r="H370" s="220">
        <v>775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8379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8380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2" customFormat="1" ht="21.75" customHeight="1">
      <c r="A372" s="41"/>
      <c r="B372" s="42"/>
      <c r="C372" s="216" t="s">
        <v>1007</v>
      </c>
      <c r="D372" s="216" t="s">
        <v>183</v>
      </c>
      <c r="E372" s="217" t="s">
        <v>8381</v>
      </c>
      <c r="F372" s="218" t="s">
        <v>8382</v>
      </c>
      <c r="G372" s="219" t="s">
        <v>283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1681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8365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78</v>
      </c>
      <c r="AY373" s="255" t="s">
        <v>181</v>
      </c>
    </row>
    <row r="374" s="2" customFormat="1" ht="55.5" customHeight="1">
      <c r="A374" s="41"/>
      <c r="B374" s="42"/>
      <c r="C374" s="216" t="s">
        <v>1012</v>
      </c>
      <c r="D374" s="216" t="s">
        <v>183</v>
      </c>
      <c r="E374" s="217" t="s">
        <v>8383</v>
      </c>
      <c r="F374" s="218" t="s">
        <v>8384</v>
      </c>
      <c r="G374" s="219" t="s">
        <v>256</v>
      </c>
      <c r="H374" s="220">
        <v>21.132000000000001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8385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8386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5224</v>
      </c>
      <c r="F376" s="214" t="s">
        <v>6657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1018</v>
      </c>
      <c r="D377" s="216" t="s">
        <v>183</v>
      </c>
      <c r="E377" s="217" t="s">
        <v>8387</v>
      </c>
      <c r="F377" s="218" t="s">
        <v>8388</v>
      </c>
      <c r="G377" s="219" t="s">
        <v>283</v>
      </c>
      <c r="H377" s="220">
        <v>592.5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8389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8390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2" customFormat="1" ht="24.15" customHeight="1">
      <c r="A379" s="41"/>
      <c r="B379" s="42"/>
      <c r="C379" s="216" t="s">
        <v>1023</v>
      </c>
      <c r="D379" s="216" t="s">
        <v>183</v>
      </c>
      <c r="E379" s="217" t="s">
        <v>8391</v>
      </c>
      <c r="F379" s="218" t="s">
        <v>8392</v>
      </c>
      <c r="G379" s="219" t="s">
        <v>283</v>
      </c>
      <c r="H379" s="220">
        <v>592.5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8393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8394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8395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296</v>
      </c>
      <c r="F382" s="203" t="s">
        <v>7944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181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8396</v>
      </c>
      <c r="F383" s="214" t="s">
        <v>8397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181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1034</v>
      </c>
      <c r="D384" s="216" t="s">
        <v>183</v>
      </c>
      <c r="E384" s="217" t="s">
        <v>8398</v>
      </c>
      <c r="F384" s="218" t="s">
        <v>8399</v>
      </c>
      <c r="G384" s="219" t="s">
        <v>420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644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644</v>
      </c>
      <c r="BM384" s="227" t="s">
        <v>8400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8401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21.75" customHeight="1">
      <c r="A386" s="41"/>
      <c r="B386" s="42"/>
      <c r="C386" s="278" t="s">
        <v>1039</v>
      </c>
      <c r="D386" s="278" t="s">
        <v>296</v>
      </c>
      <c r="E386" s="279" t="s">
        <v>8402</v>
      </c>
      <c r="F386" s="280" t="s">
        <v>8403</v>
      </c>
      <c r="G386" s="281" t="s">
        <v>420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2241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644</v>
      </c>
      <c r="BM386" s="227" t="s">
        <v>8404</v>
      </c>
    </row>
    <row r="387" s="2" customFormat="1" ht="33" customHeight="1">
      <c r="A387" s="41"/>
      <c r="B387" s="42"/>
      <c r="C387" s="216" t="s">
        <v>1045</v>
      </c>
      <c r="D387" s="216" t="s">
        <v>183</v>
      </c>
      <c r="E387" s="217" t="s">
        <v>8405</v>
      </c>
      <c r="F387" s="218" t="s">
        <v>8406</v>
      </c>
      <c r="G387" s="219" t="s">
        <v>304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644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644</v>
      </c>
      <c r="BM387" s="227" t="s">
        <v>8407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8408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2" customFormat="1" ht="21.75" customHeight="1">
      <c r="A389" s="41"/>
      <c r="B389" s="42"/>
      <c r="C389" s="278" t="s">
        <v>1052</v>
      </c>
      <c r="D389" s="278" t="s">
        <v>296</v>
      </c>
      <c r="E389" s="279" t="s">
        <v>8409</v>
      </c>
      <c r="F389" s="280" t="s">
        <v>8410</v>
      </c>
      <c r="G389" s="281" t="s">
        <v>304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1110</v>
      </c>
      <c r="AT389" s="227" t="s">
        <v>296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1110</v>
      </c>
      <c r="BM389" s="227" t="s">
        <v>8411</v>
      </c>
    </row>
    <row r="390" s="14" customFormat="1">
      <c r="A390" s="14"/>
      <c r="B390" s="245"/>
      <c r="C390" s="246"/>
      <c r="D390" s="236" t="s">
        <v>192</v>
      </c>
      <c r="E390" s="246"/>
      <c r="F390" s="248" t="s">
        <v>8412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181</v>
      </c>
    </row>
    <row r="391" s="2" customFormat="1" ht="24.15" customHeight="1">
      <c r="A391" s="41"/>
      <c r="B391" s="42"/>
      <c r="C391" s="216" t="s">
        <v>1060</v>
      </c>
      <c r="D391" s="216" t="s">
        <v>183</v>
      </c>
      <c r="E391" s="217" t="s">
        <v>8413</v>
      </c>
      <c r="F391" s="218" t="s">
        <v>8414</v>
      </c>
      <c r="G391" s="219" t="s">
        <v>304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644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644</v>
      </c>
      <c r="BM391" s="227" t="s">
        <v>8415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8416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78" t="s">
        <v>1065</v>
      </c>
      <c r="D393" s="278" t="s">
        <v>296</v>
      </c>
      <c r="E393" s="279" t="s">
        <v>8417</v>
      </c>
      <c r="F393" s="280" t="s">
        <v>8418</v>
      </c>
      <c r="G393" s="281" t="s">
        <v>304</v>
      </c>
      <c r="H393" s="282">
        <v>1.575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1110</v>
      </c>
      <c r="AT393" s="227" t="s">
        <v>296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1110</v>
      </c>
      <c r="BM393" s="227" t="s">
        <v>8419</v>
      </c>
    </row>
    <row r="394" s="14" customFormat="1">
      <c r="A394" s="14"/>
      <c r="B394" s="245"/>
      <c r="C394" s="246"/>
      <c r="D394" s="236" t="s">
        <v>192</v>
      </c>
      <c r="E394" s="246"/>
      <c r="F394" s="248" t="s">
        <v>8420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181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8421</v>
      </c>
      <c r="F395" s="203" t="s">
        <v>8422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188</v>
      </c>
      <c r="AT395" s="212" t="s">
        <v>70</v>
      </c>
      <c r="AU395" s="212" t="s">
        <v>71</v>
      </c>
      <c r="AY395" s="211" t="s">
        <v>181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1070</v>
      </c>
      <c r="D396" s="216" t="s">
        <v>183</v>
      </c>
      <c r="E396" s="217" t="s">
        <v>8423</v>
      </c>
      <c r="F396" s="218" t="s">
        <v>8424</v>
      </c>
      <c r="G396" s="219" t="s">
        <v>8425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8426</v>
      </c>
      <c r="AT396" s="227" t="s">
        <v>183</v>
      </c>
      <c r="AU396" s="227" t="s">
        <v>78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8426</v>
      </c>
      <c r="BM396" s="227" t="s">
        <v>1693</v>
      </c>
    </row>
    <row r="397" s="2" customFormat="1" ht="21.75" customHeight="1">
      <c r="A397" s="41"/>
      <c r="B397" s="42"/>
      <c r="C397" s="216" t="s">
        <v>1076</v>
      </c>
      <c r="D397" s="216" t="s">
        <v>183</v>
      </c>
      <c r="E397" s="217" t="s">
        <v>8427</v>
      </c>
      <c r="F397" s="218" t="s">
        <v>8428</v>
      </c>
      <c r="G397" s="219" t="s">
        <v>7514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96" t="s">
        <v>19</v>
      </c>
      <c r="N397" s="297" t="s">
        <v>42</v>
      </c>
      <c r="O397" s="291"/>
      <c r="P397" s="298">
        <f>O397*H397</f>
        <v>0</v>
      </c>
      <c r="Q397" s="298">
        <v>0</v>
      </c>
      <c r="R397" s="298">
        <f>Q397*H397</f>
        <v>0</v>
      </c>
      <c r="S397" s="298">
        <v>0</v>
      </c>
      <c r="T397" s="299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8426</v>
      </c>
      <c r="AT397" s="227" t="s">
        <v>183</v>
      </c>
      <c r="AU397" s="227" t="s">
        <v>78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8426</v>
      </c>
      <c r="BM397" s="227" t="s">
        <v>1706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g8xg8Z2Bma3xlqI8s/gqWSDZcsYiRHTnvQqyCqNPiof1qwVXC3sjt3vxB7eZ0cQHUAGq2pRPp5BGy3ae+ZNJrA==" hashValue="QmC+UbZLlqPfzl9F2BaktGW/rKI+SOCwLhEOABoo42SRsR2BLjUIkTtaKNhY8nrFReHouM2R8UAjYkwKU5ktuw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8430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8431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21. 11. 2025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8429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8430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21. 11. 2025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7006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8432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8433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7012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7013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8434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8435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8429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8430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21. 11. 2025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167</v>
      </c>
      <c r="D102" s="192" t="s">
        <v>56</v>
      </c>
      <c r="E102" s="192" t="s">
        <v>52</v>
      </c>
      <c r="F102" s="192" t="s">
        <v>53</v>
      </c>
      <c r="G102" s="192" t="s">
        <v>168</v>
      </c>
      <c r="H102" s="192" t="s">
        <v>169</v>
      </c>
      <c r="I102" s="192" t="s">
        <v>170</v>
      </c>
      <c r="J102" s="192" t="s">
        <v>130</v>
      </c>
      <c r="K102" s="193" t="s">
        <v>171</v>
      </c>
      <c r="L102" s="194"/>
      <c r="M102" s="95" t="s">
        <v>19</v>
      </c>
      <c r="N102" s="96" t="s">
        <v>41</v>
      </c>
      <c r="O102" s="96" t="s">
        <v>172</v>
      </c>
      <c r="P102" s="96" t="s">
        <v>173</v>
      </c>
      <c r="Q102" s="96" t="s">
        <v>174</v>
      </c>
      <c r="R102" s="96" t="s">
        <v>175</v>
      </c>
      <c r="S102" s="96" t="s">
        <v>176</v>
      </c>
      <c r="T102" s="97" t="s">
        <v>177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178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179</v>
      </c>
      <c r="F104" s="203" t="s">
        <v>180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181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260</v>
      </c>
      <c r="F105" s="214" t="s">
        <v>7130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181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183</v>
      </c>
      <c r="E106" s="217" t="s">
        <v>2350</v>
      </c>
      <c r="F106" s="218" t="s">
        <v>2351</v>
      </c>
      <c r="G106" s="219" t="s">
        <v>420</v>
      </c>
      <c r="H106" s="220">
        <v>20</v>
      </c>
      <c r="I106" s="221"/>
      <c r="J106" s="222">
        <f>ROUND(I106*H106,2)</f>
        <v>0</v>
      </c>
      <c r="K106" s="218" t="s">
        <v>187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188</v>
      </c>
      <c r="AT106" s="227" t="s">
        <v>183</v>
      </c>
      <c r="AU106" s="227" t="s">
        <v>80</v>
      </c>
      <c r="AY106" s="20" t="s">
        <v>181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188</v>
      </c>
      <c r="BM106" s="227" t="s">
        <v>8436</v>
      </c>
    </row>
    <row r="107" s="2" customFormat="1">
      <c r="A107" s="41"/>
      <c r="B107" s="42"/>
      <c r="C107" s="43"/>
      <c r="D107" s="229" t="s">
        <v>190</v>
      </c>
      <c r="E107" s="43"/>
      <c r="F107" s="230" t="s">
        <v>2353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190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296</v>
      </c>
      <c r="E108" s="279" t="s">
        <v>8437</v>
      </c>
      <c r="F108" s="280" t="s">
        <v>8438</v>
      </c>
      <c r="G108" s="281" t="s">
        <v>420</v>
      </c>
      <c r="H108" s="282">
        <v>20</v>
      </c>
      <c r="I108" s="283"/>
      <c r="J108" s="284">
        <f>ROUND(I108*H108,2)</f>
        <v>0</v>
      </c>
      <c r="K108" s="280" t="s">
        <v>187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253</v>
      </c>
      <c r="AT108" s="227" t="s">
        <v>296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8439</v>
      </c>
    </row>
    <row r="109" s="2" customFormat="1" ht="24.15" customHeight="1">
      <c r="A109" s="41"/>
      <c r="B109" s="42"/>
      <c r="C109" s="216" t="s">
        <v>97</v>
      </c>
      <c r="D109" s="216" t="s">
        <v>183</v>
      </c>
      <c r="E109" s="217" t="s">
        <v>8001</v>
      </c>
      <c r="F109" s="218" t="s">
        <v>8440</v>
      </c>
      <c r="G109" s="219" t="s">
        <v>8441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8442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3166</v>
      </c>
      <c r="F110" s="214" t="s">
        <v>3167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181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188</v>
      </c>
      <c r="D111" s="216" t="s">
        <v>183</v>
      </c>
      <c r="E111" s="217" t="s">
        <v>3169</v>
      </c>
      <c r="F111" s="218" t="s">
        <v>3170</v>
      </c>
      <c r="G111" s="219" t="s">
        <v>256</v>
      </c>
      <c r="H111" s="220">
        <v>10.314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8443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3172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8444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3181</v>
      </c>
      <c r="F114" s="218" t="s">
        <v>3182</v>
      </c>
      <c r="G114" s="219" t="s">
        <v>256</v>
      </c>
      <c r="H114" s="220">
        <v>6.8760000000000003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8445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3184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8446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3" customHeight="1">
      <c r="A117" s="41"/>
      <c r="B117" s="42"/>
      <c r="C117" s="216" t="s">
        <v>238</v>
      </c>
      <c r="D117" s="216" t="s">
        <v>183</v>
      </c>
      <c r="E117" s="217" t="s">
        <v>3214</v>
      </c>
      <c r="F117" s="218" t="s">
        <v>3215</v>
      </c>
      <c r="G117" s="219" t="s">
        <v>256</v>
      </c>
      <c r="H117" s="220">
        <v>17.190000000000001</v>
      </c>
      <c r="I117" s="221"/>
      <c r="J117" s="222">
        <f>ROUND(I117*H117,2)</f>
        <v>0</v>
      </c>
      <c r="K117" s="218" t="s">
        <v>3216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8447</v>
      </c>
    </row>
    <row r="118" s="2" customFormat="1" ht="44.25" customHeight="1">
      <c r="A118" s="41"/>
      <c r="B118" s="42"/>
      <c r="C118" s="216" t="s">
        <v>246</v>
      </c>
      <c r="D118" s="216" t="s">
        <v>183</v>
      </c>
      <c r="E118" s="217" t="s">
        <v>3220</v>
      </c>
      <c r="F118" s="218" t="s">
        <v>3221</v>
      </c>
      <c r="G118" s="219" t="s">
        <v>256</v>
      </c>
      <c r="H118" s="220">
        <v>103.14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8448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3223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6"/>
      <c r="F120" s="248" t="s">
        <v>8449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181</v>
      </c>
    </row>
    <row r="121" s="2" customFormat="1" ht="37.8" customHeight="1">
      <c r="A121" s="41"/>
      <c r="B121" s="42"/>
      <c r="C121" s="216" t="s">
        <v>253</v>
      </c>
      <c r="D121" s="216" t="s">
        <v>183</v>
      </c>
      <c r="E121" s="217" t="s">
        <v>3226</v>
      </c>
      <c r="F121" s="218" t="s">
        <v>3227</v>
      </c>
      <c r="G121" s="219" t="s">
        <v>256</v>
      </c>
      <c r="H121" s="220">
        <v>8.5950000000000006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8450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3229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8451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260</v>
      </c>
      <c r="D124" s="216" t="s">
        <v>183</v>
      </c>
      <c r="E124" s="217" t="s">
        <v>8452</v>
      </c>
      <c r="F124" s="218" t="s">
        <v>8453</v>
      </c>
      <c r="G124" s="219" t="s">
        <v>256</v>
      </c>
      <c r="H124" s="220">
        <v>4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8454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8455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8456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9.05" customHeight="1">
      <c r="A127" s="41"/>
      <c r="B127" s="42"/>
      <c r="C127" s="216" t="s">
        <v>266</v>
      </c>
      <c r="D127" s="216" t="s">
        <v>183</v>
      </c>
      <c r="E127" s="217" t="s">
        <v>3267</v>
      </c>
      <c r="F127" s="218" t="s">
        <v>3268</v>
      </c>
      <c r="G127" s="219" t="s">
        <v>256</v>
      </c>
      <c r="H127" s="220">
        <v>13.19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8457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3270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8458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3272</v>
      </c>
      <c r="F130" s="214" t="s">
        <v>3273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181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273</v>
      </c>
      <c r="D131" s="216" t="s">
        <v>183</v>
      </c>
      <c r="E131" s="217" t="s">
        <v>3275</v>
      </c>
      <c r="F131" s="218" t="s">
        <v>3276</v>
      </c>
      <c r="G131" s="219" t="s">
        <v>256</v>
      </c>
      <c r="H131" s="220">
        <v>15.863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8459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3278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3292</v>
      </c>
      <c r="F133" s="203" t="s">
        <v>3293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181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5023</v>
      </c>
      <c r="F134" s="214" t="s">
        <v>8460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181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296</v>
      </c>
      <c r="E135" s="279" t="s">
        <v>8461</v>
      </c>
      <c r="F135" s="280" t="s">
        <v>8462</v>
      </c>
      <c r="G135" s="281" t="s">
        <v>420</v>
      </c>
      <c r="H135" s="282">
        <v>3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253</v>
      </c>
      <c r="AT135" s="227" t="s">
        <v>296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8463</v>
      </c>
    </row>
    <row r="136" s="2" customFormat="1" ht="44.25" customHeight="1">
      <c r="A136" s="41"/>
      <c r="B136" s="42"/>
      <c r="C136" s="216" t="s">
        <v>289</v>
      </c>
      <c r="D136" s="216" t="s">
        <v>183</v>
      </c>
      <c r="E136" s="217" t="s">
        <v>8464</v>
      </c>
      <c r="F136" s="218" t="s">
        <v>8465</v>
      </c>
      <c r="G136" s="219" t="s">
        <v>304</v>
      </c>
      <c r="H136" s="220">
        <v>6556.1899999999996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308</v>
      </c>
      <c r="BM136" s="227" t="s">
        <v>8466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8467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8468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44.25" customHeight="1">
      <c r="A139" s="41"/>
      <c r="B139" s="42"/>
      <c r="C139" s="216" t="s">
        <v>295</v>
      </c>
      <c r="D139" s="216" t="s">
        <v>183</v>
      </c>
      <c r="E139" s="217" t="s">
        <v>8469</v>
      </c>
      <c r="F139" s="218" t="s">
        <v>8470</v>
      </c>
      <c r="G139" s="219" t="s">
        <v>304</v>
      </c>
      <c r="H139" s="220">
        <v>1712.3810000000001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308</v>
      </c>
      <c r="BM139" s="227" t="s">
        <v>8471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8472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8473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78" t="s">
        <v>301</v>
      </c>
      <c r="D142" s="278" t="s">
        <v>296</v>
      </c>
      <c r="E142" s="279" t="s">
        <v>8474</v>
      </c>
      <c r="F142" s="280" t="s">
        <v>8475</v>
      </c>
      <c r="G142" s="281" t="s">
        <v>304</v>
      </c>
      <c r="H142" s="282">
        <v>202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410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308</v>
      </c>
      <c r="BM142" s="227" t="s">
        <v>8476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8477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24.15" customHeight="1">
      <c r="A144" s="41"/>
      <c r="B144" s="42"/>
      <c r="C144" s="278" t="s">
        <v>308</v>
      </c>
      <c r="D144" s="278" t="s">
        <v>296</v>
      </c>
      <c r="E144" s="279" t="s">
        <v>8478</v>
      </c>
      <c r="F144" s="280" t="s">
        <v>8479</v>
      </c>
      <c r="G144" s="281" t="s">
        <v>304</v>
      </c>
      <c r="H144" s="282">
        <v>130</v>
      </c>
      <c r="I144" s="283"/>
      <c r="J144" s="284">
        <f>ROUND(I144*H144,2)</f>
        <v>0</v>
      </c>
      <c r="K144" s="280" t="s">
        <v>187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410</v>
      </c>
      <c r="AT144" s="227" t="s">
        <v>296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308</v>
      </c>
      <c r="BM144" s="227" t="s">
        <v>8480</v>
      </c>
    </row>
    <row r="145" s="14" customFormat="1">
      <c r="A145" s="14"/>
      <c r="B145" s="245"/>
      <c r="C145" s="246"/>
      <c r="D145" s="236" t="s">
        <v>192</v>
      </c>
      <c r="E145" s="246"/>
      <c r="F145" s="248" t="s">
        <v>8481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192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181</v>
      </c>
    </row>
    <row r="146" s="2" customFormat="1" ht="24.15" customHeight="1">
      <c r="A146" s="41"/>
      <c r="B146" s="42"/>
      <c r="C146" s="278" t="s">
        <v>314</v>
      </c>
      <c r="D146" s="278" t="s">
        <v>296</v>
      </c>
      <c r="E146" s="279" t="s">
        <v>8482</v>
      </c>
      <c r="F146" s="280" t="s">
        <v>8483</v>
      </c>
      <c r="G146" s="281" t="s">
        <v>304</v>
      </c>
      <c r="H146" s="282">
        <v>30</v>
      </c>
      <c r="I146" s="283"/>
      <c r="J146" s="284">
        <f>ROUND(I146*H146,2)</f>
        <v>0</v>
      </c>
      <c r="K146" s="280" t="s">
        <v>187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410</v>
      </c>
      <c r="AT146" s="227" t="s">
        <v>296</v>
      </c>
      <c r="AU146" s="227" t="s">
        <v>80</v>
      </c>
      <c r="AY146" s="20" t="s">
        <v>181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308</v>
      </c>
      <c r="BM146" s="227" t="s">
        <v>8484</v>
      </c>
    </row>
    <row r="147" s="2" customFormat="1" ht="37.8" customHeight="1">
      <c r="A147" s="41"/>
      <c r="B147" s="42"/>
      <c r="C147" s="278" t="s">
        <v>319</v>
      </c>
      <c r="D147" s="278" t="s">
        <v>296</v>
      </c>
      <c r="E147" s="279" t="s">
        <v>8485</v>
      </c>
      <c r="F147" s="280" t="s">
        <v>8486</v>
      </c>
      <c r="G147" s="281" t="s">
        <v>304</v>
      </c>
      <c r="H147" s="282">
        <v>6682</v>
      </c>
      <c r="I147" s="283"/>
      <c r="J147" s="284">
        <f>ROUND(I147*H147,2)</f>
        <v>0</v>
      </c>
      <c r="K147" s="280" t="s">
        <v>187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410</v>
      </c>
      <c r="AT147" s="227" t="s">
        <v>296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308</v>
      </c>
      <c r="BM147" s="227" t="s">
        <v>8487</v>
      </c>
    </row>
    <row r="148" s="2" customFormat="1" ht="37.8" customHeight="1">
      <c r="A148" s="41"/>
      <c r="B148" s="42"/>
      <c r="C148" s="278" t="s">
        <v>328</v>
      </c>
      <c r="D148" s="278" t="s">
        <v>296</v>
      </c>
      <c r="E148" s="279" t="s">
        <v>8488</v>
      </c>
      <c r="F148" s="280" t="s">
        <v>8489</v>
      </c>
      <c r="G148" s="281" t="s">
        <v>304</v>
      </c>
      <c r="H148" s="282">
        <v>1018</v>
      </c>
      <c r="I148" s="283"/>
      <c r="J148" s="284">
        <f>ROUND(I148*H148,2)</f>
        <v>0</v>
      </c>
      <c r="K148" s="280" t="s">
        <v>187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410</v>
      </c>
      <c r="AT148" s="227" t="s">
        <v>296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308</v>
      </c>
      <c r="BM148" s="227" t="s">
        <v>8490</v>
      </c>
    </row>
    <row r="149" s="2" customFormat="1" ht="37.8" customHeight="1">
      <c r="A149" s="41"/>
      <c r="B149" s="42"/>
      <c r="C149" s="278" t="s">
        <v>334</v>
      </c>
      <c r="D149" s="278" t="s">
        <v>296</v>
      </c>
      <c r="E149" s="279" t="s">
        <v>8491</v>
      </c>
      <c r="F149" s="280" t="s">
        <v>8492</v>
      </c>
      <c r="G149" s="281" t="s">
        <v>304</v>
      </c>
      <c r="H149" s="282">
        <v>620</v>
      </c>
      <c r="I149" s="283"/>
      <c r="J149" s="284">
        <f>ROUND(I149*H149,2)</f>
        <v>0</v>
      </c>
      <c r="K149" s="280" t="s">
        <v>187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410</v>
      </c>
      <c r="AT149" s="227" t="s">
        <v>296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308</v>
      </c>
      <c r="BM149" s="227" t="s">
        <v>8493</v>
      </c>
    </row>
    <row r="150" s="2" customFormat="1" ht="49.05" customHeight="1">
      <c r="A150" s="41"/>
      <c r="B150" s="42"/>
      <c r="C150" s="216" t="s">
        <v>7</v>
      </c>
      <c r="D150" s="216" t="s">
        <v>183</v>
      </c>
      <c r="E150" s="217" t="s">
        <v>8494</v>
      </c>
      <c r="F150" s="218" t="s">
        <v>8495</v>
      </c>
      <c r="G150" s="219" t="s">
        <v>420</v>
      </c>
      <c r="H150" s="220">
        <v>649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308</v>
      </c>
      <c r="BM150" s="227" t="s">
        <v>8496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8497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2" customFormat="1" ht="24.15" customHeight="1">
      <c r="A152" s="41"/>
      <c r="B152" s="42"/>
      <c r="C152" s="278" t="s">
        <v>347</v>
      </c>
      <c r="D152" s="278" t="s">
        <v>296</v>
      </c>
      <c r="E152" s="279" t="s">
        <v>8498</v>
      </c>
      <c r="F152" s="280" t="s">
        <v>8499</v>
      </c>
      <c r="G152" s="281" t="s">
        <v>420</v>
      </c>
      <c r="H152" s="282">
        <v>649</v>
      </c>
      <c r="I152" s="283"/>
      <c r="J152" s="284">
        <f>ROUND(I152*H152,2)</f>
        <v>0</v>
      </c>
      <c r="K152" s="280" t="s">
        <v>187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410</v>
      </c>
      <c r="AT152" s="227" t="s">
        <v>296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308</v>
      </c>
      <c r="BM152" s="227" t="s">
        <v>8500</v>
      </c>
    </row>
    <row r="153" s="2" customFormat="1" ht="49.05" customHeight="1">
      <c r="A153" s="41"/>
      <c r="B153" s="42"/>
      <c r="C153" s="216" t="s">
        <v>354</v>
      </c>
      <c r="D153" s="216" t="s">
        <v>183</v>
      </c>
      <c r="E153" s="217" t="s">
        <v>8501</v>
      </c>
      <c r="F153" s="218" t="s">
        <v>8502</v>
      </c>
      <c r="G153" s="219" t="s">
        <v>420</v>
      </c>
      <c r="H153" s="220">
        <v>21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308</v>
      </c>
      <c r="BM153" s="227" t="s">
        <v>8503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8504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2" customFormat="1" ht="24.15" customHeight="1">
      <c r="A155" s="41"/>
      <c r="B155" s="42"/>
      <c r="C155" s="278" t="s">
        <v>360</v>
      </c>
      <c r="D155" s="278" t="s">
        <v>296</v>
      </c>
      <c r="E155" s="279" t="s">
        <v>8505</v>
      </c>
      <c r="F155" s="280" t="s">
        <v>8506</v>
      </c>
      <c r="G155" s="281" t="s">
        <v>420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410</v>
      </c>
      <c r="AT155" s="227" t="s">
        <v>296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308</v>
      </c>
      <c r="BM155" s="227" t="s">
        <v>8507</v>
      </c>
    </row>
    <row r="156" s="2" customFormat="1" ht="33" customHeight="1">
      <c r="A156" s="41"/>
      <c r="B156" s="42"/>
      <c r="C156" s="278" t="s">
        <v>365</v>
      </c>
      <c r="D156" s="278" t="s">
        <v>296</v>
      </c>
      <c r="E156" s="279" t="s">
        <v>8508</v>
      </c>
      <c r="F156" s="280" t="s">
        <v>8509</v>
      </c>
      <c r="G156" s="281" t="s">
        <v>420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410</v>
      </c>
      <c r="AT156" s="227" t="s">
        <v>296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308</v>
      </c>
      <c r="BM156" s="227" t="s">
        <v>8510</v>
      </c>
    </row>
    <row r="157" s="2" customFormat="1" ht="55.5" customHeight="1">
      <c r="A157" s="41"/>
      <c r="B157" s="42"/>
      <c r="C157" s="216" t="s">
        <v>372</v>
      </c>
      <c r="D157" s="216" t="s">
        <v>183</v>
      </c>
      <c r="E157" s="217" t="s">
        <v>8511</v>
      </c>
      <c r="F157" s="218" t="s">
        <v>8512</v>
      </c>
      <c r="G157" s="219" t="s">
        <v>420</v>
      </c>
      <c r="H157" s="220">
        <v>36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8513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8514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33" customHeight="1">
      <c r="A159" s="41"/>
      <c r="B159" s="42"/>
      <c r="C159" s="278" t="s">
        <v>380</v>
      </c>
      <c r="D159" s="278" t="s">
        <v>296</v>
      </c>
      <c r="E159" s="279" t="s">
        <v>8515</v>
      </c>
      <c r="F159" s="280" t="s">
        <v>8516</v>
      </c>
      <c r="G159" s="281" t="s">
        <v>420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410</v>
      </c>
      <c r="AT159" s="227" t="s">
        <v>296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308</v>
      </c>
      <c r="BM159" s="227" t="s">
        <v>8517</v>
      </c>
    </row>
    <row r="160" s="2" customFormat="1" ht="55.5" customHeight="1">
      <c r="A160" s="41"/>
      <c r="B160" s="42"/>
      <c r="C160" s="216" t="s">
        <v>386</v>
      </c>
      <c r="D160" s="216" t="s">
        <v>183</v>
      </c>
      <c r="E160" s="217" t="s">
        <v>8518</v>
      </c>
      <c r="F160" s="218" t="s">
        <v>8519</v>
      </c>
      <c r="G160" s="219" t="s">
        <v>420</v>
      </c>
      <c r="H160" s="220">
        <v>128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8520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8521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2" customFormat="1" ht="24.15" customHeight="1">
      <c r="A162" s="41"/>
      <c r="B162" s="42"/>
      <c r="C162" s="278" t="s">
        <v>392</v>
      </c>
      <c r="D162" s="278" t="s">
        <v>296</v>
      </c>
      <c r="E162" s="279" t="s">
        <v>8522</v>
      </c>
      <c r="F162" s="280" t="s">
        <v>8523</v>
      </c>
      <c r="G162" s="281" t="s">
        <v>420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410</v>
      </c>
      <c r="AT162" s="227" t="s">
        <v>296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308</v>
      </c>
      <c r="BM162" s="227" t="s">
        <v>8524</v>
      </c>
    </row>
    <row r="163" s="2" customFormat="1" ht="49.05" customHeight="1">
      <c r="A163" s="41"/>
      <c r="B163" s="42"/>
      <c r="C163" s="216" t="s">
        <v>398</v>
      </c>
      <c r="D163" s="216" t="s">
        <v>183</v>
      </c>
      <c r="E163" s="217" t="s">
        <v>8525</v>
      </c>
      <c r="F163" s="218" t="s">
        <v>8526</v>
      </c>
      <c r="G163" s="219" t="s">
        <v>420</v>
      </c>
      <c r="H163" s="220">
        <v>1171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8527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8528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2" customFormat="1" ht="21.75" customHeight="1">
      <c r="A165" s="41"/>
      <c r="B165" s="42"/>
      <c r="C165" s="278" t="s">
        <v>404</v>
      </c>
      <c r="D165" s="278" t="s">
        <v>296</v>
      </c>
      <c r="E165" s="279" t="s">
        <v>8529</v>
      </c>
      <c r="F165" s="280" t="s">
        <v>8530</v>
      </c>
      <c r="G165" s="281" t="s">
        <v>420</v>
      </c>
      <c r="H165" s="282">
        <v>1171</v>
      </c>
      <c r="I165" s="283"/>
      <c r="J165" s="284">
        <f>ROUND(I165*H165,2)</f>
        <v>0</v>
      </c>
      <c r="K165" s="280" t="s">
        <v>187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410</v>
      </c>
      <c r="AT165" s="227" t="s">
        <v>296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308</v>
      </c>
      <c r="BM165" s="227" t="s">
        <v>8531</v>
      </c>
    </row>
    <row r="166" s="2" customFormat="1" ht="49.05" customHeight="1">
      <c r="A166" s="41"/>
      <c r="B166" s="42"/>
      <c r="C166" s="216" t="s">
        <v>410</v>
      </c>
      <c r="D166" s="216" t="s">
        <v>183</v>
      </c>
      <c r="E166" s="217" t="s">
        <v>8532</v>
      </c>
      <c r="F166" s="218" t="s">
        <v>8533</v>
      </c>
      <c r="G166" s="219" t="s">
        <v>420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8534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8535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2" customFormat="1" ht="24.15" customHeight="1">
      <c r="A168" s="41"/>
      <c r="B168" s="42"/>
      <c r="C168" s="278" t="s">
        <v>426</v>
      </c>
      <c r="D168" s="278" t="s">
        <v>296</v>
      </c>
      <c r="E168" s="279" t="s">
        <v>8536</v>
      </c>
      <c r="F168" s="280" t="s">
        <v>8537</v>
      </c>
      <c r="G168" s="281" t="s">
        <v>420</v>
      </c>
      <c r="H168" s="282">
        <v>6</v>
      </c>
      <c r="I168" s="283"/>
      <c r="J168" s="284">
        <f>ROUND(I168*H168,2)</f>
        <v>0</v>
      </c>
      <c r="K168" s="280" t="s">
        <v>187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410</v>
      </c>
      <c r="AT168" s="227" t="s">
        <v>296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308</v>
      </c>
      <c r="BM168" s="227" t="s">
        <v>8538</v>
      </c>
    </row>
    <row r="169" s="2" customFormat="1" ht="16.5" customHeight="1">
      <c r="A169" s="41"/>
      <c r="B169" s="42"/>
      <c r="C169" s="216" t="s">
        <v>431</v>
      </c>
      <c r="D169" s="216" t="s">
        <v>183</v>
      </c>
      <c r="E169" s="217" t="s">
        <v>8539</v>
      </c>
      <c r="F169" s="218" t="s">
        <v>8540</v>
      </c>
      <c r="G169" s="219" t="s">
        <v>420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8541</v>
      </c>
    </row>
    <row r="170" s="2" customFormat="1" ht="55.5" customHeight="1">
      <c r="A170" s="41"/>
      <c r="B170" s="42"/>
      <c r="C170" s="278" t="s">
        <v>439</v>
      </c>
      <c r="D170" s="278" t="s">
        <v>296</v>
      </c>
      <c r="E170" s="279" t="s">
        <v>8542</v>
      </c>
      <c r="F170" s="280" t="s">
        <v>8543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410</v>
      </c>
      <c r="AT170" s="227" t="s">
        <v>296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308</v>
      </c>
      <c r="BM170" s="227" t="s">
        <v>8544</v>
      </c>
    </row>
    <row r="171" s="2" customFormat="1" ht="44.25" customHeight="1">
      <c r="A171" s="41"/>
      <c r="B171" s="42"/>
      <c r="C171" s="216" t="s">
        <v>446</v>
      </c>
      <c r="D171" s="216" t="s">
        <v>183</v>
      </c>
      <c r="E171" s="217" t="s">
        <v>8545</v>
      </c>
      <c r="F171" s="218" t="s">
        <v>8546</v>
      </c>
      <c r="G171" s="219" t="s">
        <v>304</v>
      </c>
      <c r="H171" s="220">
        <v>1115.81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308</v>
      </c>
      <c r="BM171" s="227" t="s">
        <v>8547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8548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8549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2" customFormat="1" ht="44.25" customHeight="1">
      <c r="A174" s="41"/>
      <c r="B174" s="42"/>
      <c r="C174" s="278" t="s">
        <v>452</v>
      </c>
      <c r="D174" s="278" t="s">
        <v>296</v>
      </c>
      <c r="E174" s="279" t="s">
        <v>8550</v>
      </c>
      <c r="F174" s="280" t="s">
        <v>8551</v>
      </c>
      <c r="G174" s="281" t="s">
        <v>304</v>
      </c>
      <c r="H174" s="282">
        <v>583</v>
      </c>
      <c r="I174" s="283"/>
      <c r="J174" s="284">
        <f>ROUND(I174*H174,2)</f>
        <v>0</v>
      </c>
      <c r="K174" s="280" t="s">
        <v>187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410</v>
      </c>
      <c r="AT174" s="227" t="s">
        <v>296</v>
      </c>
      <c r="AU174" s="227" t="s">
        <v>80</v>
      </c>
      <c r="AY174" s="20" t="s">
        <v>181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308</v>
      </c>
      <c r="BM174" s="227" t="s">
        <v>8552</v>
      </c>
    </row>
    <row r="175" s="2" customFormat="1" ht="44.25" customHeight="1">
      <c r="A175" s="41"/>
      <c r="B175" s="42"/>
      <c r="C175" s="278" t="s">
        <v>459</v>
      </c>
      <c r="D175" s="278" t="s">
        <v>296</v>
      </c>
      <c r="E175" s="279" t="s">
        <v>8553</v>
      </c>
      <c r="F175" s="280" t="s">
        <v>8554</v>
      </c>
      <c r="G175" s="281" t="s">
        <v>304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410</v>
      </c>
      <c r="AT175" s="227" t="s">
        <v>296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308</v>
      </c>
      <c r="BM175" s="227" t="s">
        <v>8555</v>
      </c>
    </row>
    <row r="176" s="2" customFormat="1" ht="44.25" customHeight="1">
      <c r="A176" s="41"/>
      <c r="B176" s="42"/>
      <c r="C176" s="216" t="s">
        <v>477</v>
      </c>
      <c r="D176" s="216" t="s">
        <v>183</v>
      </c>
      <c r="E176" s="217" t="s">
        <v>8556</v>
      </c>
      <c r="F176" s="218" t="s">
        <v>8557</v>
      </c>
      <c r="G176" s="219" t="s">
        <v>304</v>
      </c>
      <c r="H176" s="220">
        <v>37.332999999999998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8558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8559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8560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9.05" customHeight="1">
      <c r="A179" s="41"/>
      <c r="B179" s="42"/>
      <c r="C179" s="278" t="s">
        <v>485</v>
      </c>
      <c r="D179" s="278" t="s">
        <v>296</v>
      </c>
      <c r="E179" s="279" t="s">
        <v>8561</v>
      </c>
      <c r="F179" s="280" t="s">
        <v>8562</v>
      </c>
      <c r="G179" s="281" t="s">
        <v>304</v>
      </c>
      <c r="H179" s="282">
        <v>196</v>
      </c>
      <c r="I179" s="283"/>
      <c r="J179" s="284">
        <f>ROUND(I179*H179,2)</f>
        <v>0</v>
      </c>
      <c r="K179" s="280" t="s">
        <v>187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410</v>
      </c>
      <c r="AT179" s="227" t="s">
        <v>296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8563</v>
      </c>
    </row>
    <row r="180" s="2" customFormat="1" ht="44.25" customHeight="1">
      <c r="A180" s="41"/>
      <c r="B180" s="42"/>
      <c r="C180" s="216" t="s">
        <v>492</v>
      </c>
      <c r="D180" s="216" t="s">
        <v>183</v>
      </c>
      <c r="E180" s="217" t="s">
        <v>8564</v>
      </c>
      <c r="F180" s="218" t="s">
        <v>8565</v>
      </c>
      <c r="G180" s="219" t="s">
        <v>304</v>
      </c>
      <c r="H180" s="220">
        <v>256.762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308</v>
      </c>
      <c r="BM180" s="227" t="s">
        <v>8566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8567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8568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49.05" customHeight="1">
      <c r="A183" s="41"/>
      <c r="B183" s="42"/>
      <c r="C183" s="278" t="s">
        <v>497</v>
      </c>
      <c r="D183" s="278" t="s">
        <v>296</v>
      </c>
      <c r="E183" s="279" t="s">
        <v>8569</v>
      </c>
      <c r="F183" s="280" t="s">
        <v>8570</v>
      </c>
      <c r="G183" s="281" t="s">
        <v>304</v>
      </c>
      <c r="H183" s="282">
        <v>1348</v>
      </c>
      <c r="I183" s="283"/>
      <c r="J183" s="284">
        <f>ROUND(I183*H183,2)</f>
        <v>0</v>
      </c>
      <c r="K183" s="280" t="s">
        <v>187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8571</v>
      </c>
    </row>
    <row r="184" s="2" customFormat="1" ht="62.7" customHeight="1">
      <c r="A184" s="41"/>
      <c r="B184" s="42"/>
      <c r="C184" s="216" t="s">
        <v>505</v>
      </c>
      <c r="D184" s="216" t="s">
        <v>183</v>
      </c>
      <c r="E184" s="217" t="s">
        <v>8572</v>
      </c>
      <c r="F184" s="218" t="s">
        <v>8573</v>
      </c>
      <c r="G184" s="219" t="s">
        <v>304</v>
      </c>
      <c r="H184" s="220">
        <v>4612.5709999999999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308</v>
      </c>
      <c r="BM184" s="227" t="s">
        <v>8574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8575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8576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62.7" customHeight="1">
      <c r="A187" s="41"/>
      <c r="B187" s="42"/>
      <c r="C187" s="216" t="s">
        <v>511</v>
      </c>
      <c r="D187" s="216" t="s">
        <v>183</v>
      </c>
      <c r="E187" s="217" t="s">
        <v>8577</v>
      </c>
      <c r="F187" s="218" t="s">
        <v>8578</v>
      </c>
      <c r="G187" s="219" t="s">
        <v>304</v>
      </c>
      <c r="H187" s="220">
        <v>1283.81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308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8579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8580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8581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517</v>
      </c>
      <c r="D190" s="216" t="s">
        <v>183</v>
      </c>
      <c r="E190" s="217" t="s">
        <v>8582</v>
      </c>
      <c r="F190" s="218" t="s">
        <v>8583</v>
      </c>
      <c r="G190" s="219" t="s">
        <v>304</v>
      </c>
      <c r="H190" s="220">
        <v>3650.4760000000001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8584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8585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8586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9.05" customHeight="1">
      <c r="A193" s="41"/>
      <c r="B193" s="42"/>
      <c r="C193" s="278" t="s">
        <v>523</v>
      </c>
      <c r="D193" s="278" t="s">
        <v>296</v>
      </c>
      <c r="E193" s="279" t="s">
        <v>8587</v>
      </c>
      <c r="F193" s="280" t="s">
        <v>8588</v>
      </c>
      <c r="G193" s="281" t="s">
        <v>304</v>
      </c>
      <c r="H193" s="282">
        <v>213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8589</v>
      </c>
    </row>
    <row r="194" s="2" customFormat="1" ht="44.25" customHeight="1">
      <c r="A194" s="41"/>
      <c r="B194" s="42"/>
      <c r="C194" s="278" t="s">
        <v>531</v>
      </c>
      <c r="D194" s="278" t="s">
        <v>296</v>
      </c>
      <c r="E194" s="279" t="s">
        <v>8590</v>
      </c>
      <c r="F194" s="280" t="s">
        <v>8591</v>
      </c>
      <c r="G194" s="281" t="s">
        <v>304</v>
      </c>
      <c r="H194" s="282">
        <v>6391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8592</v>
      </c>
    </row>
    <row r="195" s="2" customFormat="1" ht="55.5" customHeight="1">
      <c r="A195" s="41"/>
      <c r="B195" s="42"/>
      <c r="C195" s="278" t="s">
        <v>539</v>
      </c>
      <c r="D195" s="278" t="s">
        <v>296</v>
      </c>
      <c r="E195" s="279" t="s">
        <v>8593</v>
      </c>
      <c r="F195" s="280" t="s">
        <v>8594</v>
      </c>
      <c r="G195" s="281" t="s">
        <v>304</v>
      </c>
      <c r="H195" s="282">
        <v>1062</v>
      </c>
      <c r="I195" s="283"/>
      <c r="J195" s="284">
        <f>ROUND(I195*H195,2)</f>
        <v>0</v>
      </c>
      <c r="K195" s="280" t="s">
        <v>187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410</v>
      </c>
      <c r="AT195" s="227" t="s">
        <v>296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8595</v>
      </c>
    </row>
    <row r="196" s="2" customFormat="1" ht="37.8" customHeight="1">
      <c r="A196" s="41"/>
      <c r="B196" s="42"/>
      <c r="C196" s="216" t="s">
        <v>545</v>
      </c>
      <c r="D196" s="216" t="s">
        <v>183</v>
      </c>
      <c r="E196" s="217" t="s">
        <v>8596</v>
      </c>
      <c r="F196" s="218" t="s">
        <v>8597</v>
      </c>
      <c r="G196" s="219" t="s">
        <v>304</v>
      </c>
      <c r="H196" s="220">
        <v>7620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8598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8599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8600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49.05" customHeight="1">
      <c r="A199" s="41"/>
      <c r="B199" s="42"/>
      <c r="C199" s="278" t="s">
        <v>549</v>
      </c>
      <c r="D199" s="278" t="s">
        <v>296</v>
      </c>
      <c r="E199" s="279" t="s">
        <v>8601</v>
      </c>
      <c r="F199" s="280" t="s">
        <v>8602</v>
      </c>
      <c r="G199" s="281" t="s">
        <v>304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410</v>
      </c>
      <c r="AT199" s="227" t="s">
        <v>296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308</v>
      </c>
      <c r="BM199" s="227" t="s">
        <v>8603</v>
      </c>
    </row>
    <row r="200" s="2" customFormat="1" ht="49.05" customHeight="1">
      <c r="A200" s="41"/>
      <c r="B200" s="42"/>
      <c r="C200" s="278" t="s">
        <v>555</v>
      </c>
      <c r="D200" s="278" t="s">
        <v>296</v>
      </c>
      <c r="E200" s="279" t="s">
        <v>8604</v>
      </c>
      <c r="F200" s="280" t="s">
        <v>8605</v>
      </c>
      <c r="G200" s="281" t="s">
        <v>304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8606</v>
      </c>
    </row>
    <row r="201" s="2" customFormat="1" ht="37.8" customHeight="1">
      <c r="A201" s="41"/>
      <c r="B201" s="42"/>
      <c r="C201" s="216" t="s">
        <v>561</v>
      </c>
      <c r="D201" s="216" t="s">
        <v>183</v>
      </c>
      <c r="E201" s="217" t="s">
        <v>8607</v>
      </c>
      <c r="F201" s="218" t="s">
        <v>8608</v>
      </c>
      <c r="G201" s="219" t="s">
        <v>304</v>
      </c>
      <c r="H201" s="220">
        <v>9752.3809999999994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308</v>
      </c>
      <c r="BM201" s="227" t="s">
        <v>8609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8610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8611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49.05" customHeight="1">
      <c r="A204" s="41"/>
      <c r="B204" s="42"/>
      <c r="C204" s="278" t="s">
        <v>567</v>
      </c>
      <c r="D204" s="278" t="s">
        <v>296</v>
      </c>
      <c r="E204" s="279" t="s">
        <v>8612</v>
      </c>
      <c r="F204" s="280" t="s">
        <v>8613</v>
      </c>
      <c r="G204" s="281" t="s">
        <v>304</v>
      </c>
      <c r="H204" s="282">
        <v>12800</v>
      </c>
      <c r="I204" s="283"/>
      <c r="J204" s="284">
        <f>ROUND(I204*H204,2)</f>
        <v>0</v>
      </c>
      <c r="K204" s="280" t="s">
        <v>187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410</v>
      </c>
      <c r="AT204" s="227" t="s">
        <v>296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8614</v>
      </c>
    </row>
    <row r="205" s="2" customFormat="1" ht="37.8" customHeight="1">
      <c r="A205" s="41"/>
      <c r="B205" s="42"/>
      <c r="C205" s="216" t="s">
        <v>575</v>
      </c>
      <c r="D205" s="216" t="s">
        <v>183</v>
      </c>
      <c r="E205" s="217" t="s">
        <v>8615</v>
      </c>
      <c r="F205" s="218" t="s">
        <v>8616</v>
      </c>
      <c r="G205" s="219" t="s">
        <v>304</v>
      </c>
      <c r="H205" s="220">
        <v>83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8617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8618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8619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49.05" customHeight="1">
      <c r="A208" s="41"/>
      <c r="B208" s="42"/>
      <c r="C208" s="278" t="s">
        <v>583</v>
      </c>
      <c r="D208" s="278" t="s">
        <v>296</v>
      </c>
      <c r="E208" s="279" t="s">
        <v>8620</v>
      </c>
      <c r="F208" s="280" t="s">
        <v>8621</v>
      </c>
      <c r="G208" s="281" t="s">
        <v>304</v>
      </c>
      <c r="H208" s="282">
        <v>415</v>
      </c>
      <c r="I208" s="283"/>
      <c r="J208" s="284">
        <f>ROUND(I208*H208,2)</f>
        <v>0</v>
      </c>
      <c r="K208" s="280" t="s">
        <v>187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8622</v>
      </c>
    </row>
    <row r="209" s="2" customFormat="1" ht="37.8" customHeight="1">
      <c r="A209" s="41"/>
      <c r="B209" s="42"/>
      <c r="C209" s="216" t="s">
        <v>589</v>
      </c>
      <c r="D209" s="216" t="s">
        <v>183</v>
      </c>
      <c r="E209" s="217" t="s">
        <v>8623</v>
      </c>
      <c r="F209" s="218" t="s">
        <v>8624</v>
      </c>
      <c r="G209" s="219" t="s">
        <v>304</v>
      </c>
      <c r="H209" s="220">
        <v>846.19000000000005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8625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8626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8627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2.7" customHeight="1">
      <c r="A212" s="41"/>
      <c r="B212" s="42"/>
      <c r="C212" s="278" t="s">
        <v>594</v>
      </c>
      <c r="D212" s="278" t="s">
        <v>296</v>
      </c>
      <c r="E212" s="279" t="s">
        <v>8628</v>
      </c>
      <c r="F212" s="280" t="s">
        <v>8629</v>
      </c>
      <c r="G212" s="281" t="s">
        <v>304</v>
      </c>
      <c r="H212" s="282">
        <v>1777</v>
      </c>
      <c r="I212" s="283"/>
      <c r="J212" s="284">
        <f>ROUND(I212*H212,2)</f>
        <v>0</v>
      </c>
      <c r="K212" s="280" t="s">
        <v>187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410</v>
      </c>
      <c r="AT212" s="227" t="s">
        <v>296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8630</v>
      </c>
    </row>
    <row r="213" s="2" customFormat="1" ht="37.8" customHeight="1">
      <c r="A213" s="41"/>
      <c r="B213" s="42"/>
      <c r="C213" s="216" t="s">
        <v>602</v>
      </c>
      <c r="D213" s="216" t="s">
        <v>183</v>
      </c>
      <c r="E213" s="217" t="s">
        <v>8631</v>
      </c>
      <c r="F213" s="218" t="s">
        <v>8632</v>
      </c>
      <c r="G213" s="219" t="s">
        <v>304</v>
      </c>
      <c r="H213" s="220">
        <v>3277.6190000000001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8633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8634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8635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49.05" customHeight="1">
      <c r="A216" s="41"/>
      <c r="B216" s="42"/>
      <c r="C216" s="278" t="s">
        <v>608</v>
      </c>
      <c r="D216" s="278" t="s">
        <v>296</v>
      </c>
      <c r="E216" s="279" t="s">
        <v>8636</v>
      </c>
      <c r="F216" s="280" t="s">
        <v>8637</v>
      </c>
      <c r="G216" s="281" t="s">
        <v>304</v>
      </c>
      <c r="H216" s="282">
        <v>6624</v>
      </c>
      <c r="I216" s="283"/>
      <c r="J216" s="284">
        <f>ROUND(I216*H216,2)</f>
        <v>0</v>
      </c>
      <c r="K216" s="280" t="s">
        <v>187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8638</v>
      </c>
    </row>
    <row r="217" s="2" customFormat="1" ht="49.05" customHeight="1">
      <c r="A217" s="41"/>
      <c r="B217" s="42"/>
      <c r="C217" s="278" t="s">
        <v>614</v>
      </c>
      <c r="D217" s="278" t="s">
        <v>296</v>
      </c>
      <c r="E217" s="279" t="s">
        <v>8639</v>
      </c>
      <c r="F217" s="280" t="s">
        <v>8640</v>
      </c>
      <c r="G217" s="281" t="s">
        <v>304</v>
      </c>
      <c r="H217" s="282">
        <v>259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8641</v>
      </c>
    </row>
    <row r="218" s="2" customFormat="1" ht="37.8" customHeight="1">
      <c r="A218" s="41"/>
      <c r="B218" s="42"/>
      <c r="C218" s="216" t="s">
        <v>620</v>
      </c>
      <c r="D218" s="216" t="s">
        <v>183</v>
      </c>
      <c r="E218" s="217" t="s">
        <v>8642</v>
      </c>
      <c r="F218" s="218" t="s">
        <v>8643</v>
      </c>
      <c r="G218" s="219" t="s">
        <v>304</v>
      </c>
      <c r="H218" s="220">
        <v>468.57100000000003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8644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8645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8646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44.25" customHeight="1">
      <c r="A221" s="41"/>
      <c r="B221" s="42"/>
      <c r="C221" s="278" t="s">
        <v>625</v>
      </c>
      <c r="D221" s="278" t="s">
        <v>296</v>
      </c>
      <c r="E221" s="279" t="s">
        <v>8647</v>
      </c>
      <c r="F221" s="280" t="s">
        <v>8648</v>
      </c>
      <c r="G221" s="281" t="s">
        <v>304</v>
      </c>
      <c r="H221" s="282">
        <v>199</v>
      </c>
      <c r="I221" s="283"/>
      <c r="J221" s="284">
        <f>ROUND(I221*H221,2)</f>
        <v>0</v>
      </c>
      <c r="K221" s="280" t="s">
        <v>187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8649</v>
      </c>
    </row>
    <row r="222" s="2" customFormat="1" ht="44.25" customHeight="1">
      <c r="A222" s="41"/>
      <c r="B222" s="42"/>
      <c r="C222" s="278" t="s">
        <v>638</v>
      </c>
      <c r="D222" s="278" t="s">
        <v>296</v>
      </c>
      <c r="E222" s="279" t="s">
        <v>8650</v>
      </c>
      <c r="F222" s="280" t="s">
        <v>8651</v>
      </c>
      <c r="G222" s="281" t="s">
        <v>304</v>
      </c>
      <c r="H222" s="282">
        <v>777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8652</v>
      </c>
    </row>
    <row r="223" s="2" customFormat="1" ht="44.25" customHeight="1">
      <c r="A223" s="41"/>
      <c r="B223" s="42"/>
      <c r="C223" s="278" t="s">
        <v>644</v>
      </c>
      <c r="D223" s="278" t="s">
        <v>296</v>
      </c>
      <c r="E223" s="279" t="s">
        <v>8653</v>
      </c>
      <c r="F223" s="280" t="s">
        <v>8654</v>
      </c>
      <c r="G223" s="281" t="s">
        <v>304</v>
      </c>
      <c r="H223" s="282">
        <v>8</v>
      </c>
      <c r="I223" s="283"/>
      <c r="J223" s="284">
        <f>ROUND(I223*H223,2)</f>
        <v>0</v>
      </c>
      <c r="K223" s="280" t="s">
        <v>187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8655</v>
      </c>
    </row>
    <row r="224" s="2" customFormat="1" ht="49.05" customHeight="1">
      <c r="A224" s="41"/>
      <c r="B224" s="42"/>
      <c r="C224" s="216" t="s">
        <v>650</v>
      </c>
      <c r="D224" s="216" t="s">
        <v>183</v>
      </c>
      <c r="E224" s="217" t="s">
        <v>8656</v>
      </c>
      <c r="F224" s="218" t="s">
        <v>8657</v>
      </c>
      <c r="G224" s="219" t="s">
        <v>304</v>
      </c>
      <c r="H224" s="220">
        <v>3650.4760000000001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8658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8659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8586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49.05" customHeight="1">
      <c r="A227" s="41"/>
      <c r="B227" s="42"/>
      <c r="C227" s="216" t="s">
        <v>655</v>
      </c>
      <c r="D227" s="216" t="s">
        <v>183</v>
      </c>
      <c r="E227" s="217" t="s">
        <v>8660</v>
      </c>
      <c r="F227" s="218" t="s">
        <v>8661</v>
      </c>
      <c r="G227" s="219" t="s">
        <v>304</v>
      </c>
      <c r="H227" s="220">
        <v>3321.9050000000002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8662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8663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8664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8665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8666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8667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2" customFormat="1" ht="44.25" customHeight="1">
      <c r="A233" s="41"/>
      <c r="B233" s="42"/>
      <c r="C233" s="278" t="s">
        <v>667</v>
      </c>
      <c r="D233" s="278" t="s">
        <v>296</v>
      </c>
      <c r="E233" s="279" t="s">
        <v>8668</v>
      </c>
      <c r="F233" s="280" t="s">
        <v>8669</v>
      </c>
      <c r="G233" s="281" t="s">
        <v>304</v>
      </c>
      <c r="H233" s="282">
        <v>31</v>
      </c>
      <c r="I233" s="283"/>
      <c r="J233" s="284">
        <f>ROUND(I233*H233,2)</f>
        <v>0</v>
      </c>
      <c r="K233" s="280" t="s">
        <v>187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8670</v>
      </c>
    </row>
    <row r="234" s="2" customFormat="1" ht="44.25" customHeight="1">
      <c r="A234" s="41"/>
      <c r="B234" s="42"/>
      <c r="C234" s="278" t="s">
        <v>673</v>
      </c>
      <c r="D234" s="278" t="s">
        <v>296</v>
      </c>
      <c r="E234" s="279" t="s">
        <v>8671</v>
      </c>
      <c r="F234" s="280" t="s">
        <v>8672</v>
      </c>
      <c r="G234" s="281" t="s">
        <v>304</v>
      </c>
      <c r="H234" s="282">
        <v>8</v>
      </c>
      <c r="I234" s="283"/>
      <c r="J234" s="284">
        <f>ROUND(I234*H234,2)</f>
        <v>0</v>
      </c>
      <c r="K234" s="280" t="s">
        <v>187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8673</v>
      </c>
    </row>
    <row r="235" s="2" customFormat="1" ht="44.25" customHeight="1">
      <c r="A235" s="41"/>
      <c r="B235" s="42"/>
      <c r="C235" s="278" t="s">
        <v>679</v>
      </c>
      <c r="D235" s="278" t="s">
        <v>296</v>
      </c>
      <c r="E235" s="279" t="s">
        <v>8674</v>
      </c>
      <c r="F235" s="280" t="s">
        <v>8675</v>
      </c>
      <c r="G235" s="281" t="s">
        <v>304</v>
      </c>
      <c r="H235" s="282">
        <v>38</v>
      </c>
      <c r="I235" s="283"/>
      <c r="J235" s="284">
        <f>ROUND(I235*H235,2)</f>
        <v>0</v>
      </c>
      <c r="K235" s="280" t="s">
        <v>187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8676</v>
      </c>
    </row>
    <row r="236" s="2" customFormat="1" ht="49.05" customHeight="1">
      <c r="A236" s="41"/>
      <c r="B236" s="42"/>
      <c r="C236" s="216" t="s">
        <v>686</v>
      </c>
      <c r="D236" s="216" t="s">
        <v>183</v>
      </c>
      <c r="E236" s="217" t="s">
        <v>8677</v>
      </c>
      <c r="F236" s="218" t="s">
        <v>8678</v>
      </c>
      <c r="G236" s="219" t="s">
        <v>304</v>
      </c>
      <c r="H236" s="220">
        <v>1178.1900000000001</v>
      </c>
      <c r="I236" s="221"/>
      <c r="J236" s="222">
        <f>ROUND(I236*H236,2)</f>
        <v>0</v>
      </c>
      <c r="K236" s="218" t="s">
        <v>187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8679</v>
      </c>
    </row>
    <row r="237" s="2" customFormat="1">
      <c r="A237" s="41"/>
      <c r="B237" s="42"/>
      <c r="C237" s="43"/>
      <c r="D237" s="229" t="s">
        <v>190</v>
      </c>
      <c r="E237" s="43"/>
      <c r="F237" s="230" t="s">
        <v>8680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190</v>
      </c>
      <c r="AU237" s="20" t="s">
        <v>80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8681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8627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55.5" customHeight="1">
      <c r="A240" s="41"/>
      <c r="B240" s="42"/>
      <c r="C240" s="216" t="s">
        <v>700</v>
      </c>
      <c r="D240" s="216" t="s">
        <v>183</v>
      </c>
      <c r="E240" s="217" t="s">
        <v>8682</v>
      </c>
      <c r="F240" s="218" t="s">
        <v>8683</v>
      </c>
      <c r="G240" s="219" t="s">
        <v>304</v>
      </c>
      <c r="H240" s="220">
        <v>36.189999999999998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8684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8685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8686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49.05" customHeight="1">
      <c r="A243" s="41"/>
      <c r="B243" s="42"/>
      <c r="C243" s="216" t="s">
        <v>721</v>
      </c>
      <c r="D243" s="216" t="s">
        <v>183</v>
      </c>
      <c r="E243" s="217" t="s">
        <v>8687</v>
      </c>
      <c r="F243" s="218" t="s">
        <v>8688</v>
      </c>
      <c r="G243" s="219" t="s">
        <v>304</v>
      </c>
      <c r="H243" s="220">
        <v>3277.6190000000001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8689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8690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8691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49.05" customHeight="1">
      <c r="A246" s="41"/>
      <c r="B246" s="42"/>
      <c r="C246" s="216" t="s">
        <v>730</v>
      </c>
      <c r="D246" s="216" t="s">
        <v>183</v>
      </c>
      <c r="E246" s="217" t="s">
        <v>8692</v>
      </c>
      <c r="F246" s="218" t="s">
        <v>8693</v>
      </c>
      <c r="G246" s="219" t="s">
        <v>304</v>
      </c>
      <c r="H246" s="220">
        <v>468.57100000000003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8694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8695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8696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49.05" customHeight="1">
      <c r="A249" s="41"/>
      <c r="B249" s="42"/>
      <c r="C249" s="216" t="s">
        <v>736</v>
      </c>
      <c r="D249" s="216" t="s">
        <v>183</v>
      </c>
      <c r="E249" s="217" t="s">
        <v>8697</v>
      </c>
      <c r="F249" s="218" t="s">
        <v>8698</v>
      </c>
      <c r="G249" s="219" t="s">
        <v>304</v>
      </c>
      <c r="H249" s="220">
        <v>419.048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8699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8700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8701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9.05" customHeight="1">
      <c r="A252" s="41"/>
      <c r="B252" s="42"/>
      <c r="C252" s="278" t="s">
        <v>744</v>
      </c>
      <c r="D252" s="278" t="s">
        <v>296</v>
      </c>
      <c r="E252" s="279" t="s">
        <v>8702</v>
      </c>
      <c r="F252" s="280" t="s">
        <v>8703</v>
      </c>
      <c r="G252" s="281" t="s">
        <v>304</v>
      </c>
      <c r="H252" s="282">
        <v>422</v>
      </c>
      <c r="I252" s="283"/>
      <c r="J252" s="284">
        <f>ROUND(I252*H252,2)</f>
        <v>0</v>
      </c>
      <c r="K252" s="280" t="s">
        <v>187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410</v>
      </c>
      <c r="AT252" s="227" t="s">
        <v>296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8704</v>
      </c>
    </row>
    <row r="253" s="2" customFormat="1" ht="44.25" customHeight="1">
      <c r="A253" s="41"/>
      <c r="B253" s="42"/>
      <c r="C253" s="278" t="s">
        <v>750</v>
      </c>
      <c r="D253" s="278" t="s">
        <v>296</v>
      </c>
      <c r="E253" s="279" t="s">
        <v>8705</v>
      </c>
      <c r="F253" s="280" t="s">
        <v>8706</v>
      </c>
      <c r="G253" s="281" t="s">
        <v>304</v>
      </c>
      <c r="H253" s="282">
        <v>18</v>
      </c>
      <c r="I253" s="283"/>
      <c r="J253" s="284">
        <f>ROUND(I253*H253,2)</f>
        <v>0</v>
      </c>
      <c r="K253" s="280" t="s">
        <v>187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8707</v>
      </c>
    </row>
    <row r="254" s="2" customFormat="1" ht="49.05" customHeight="1">
      <c r="A254" s="41"/>
      <c r="B254" s="42"/>
      <c r="C254" s="216" t="s">
        <v>761</v>
      </c>
      <c r="D254" s="216" t="s">
        <v>183</v>
      </c>
      <c r="E254" s="217" t="s">
        <v>8708</v>
      </c>
      <c r="F254" s="218" t="s">
        <v>8709</v>
      </c>
      <c r="G254" s="219" t="s">
        <v>304</v>
      </c>
      <c r="H254" s="220">
        <v>72.381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8710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8711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8712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78" t="s">
        <v>771</v>
      </c>
      <c r="D257" s="278" t="s">
        <v>296</v>
      </c>
      <c r="E257" s="279" t="s">
        <v>8713</v>
      </c>
      <c r="F257" s="280" t="s">
        <v>8714</v>
      </c>
      <c r="G257" s="281" t="s">
        <v>304</v>
      </c>
      <c r="H257" s="282">
        <v>76</v>
      </c>
      <c r="I257" s="283"/>
      <c r="J257" s="284">
        <f>ROUND(I257*H257,2)</f>
        <v>0</v>
      </c>
      <c r="K257" s="280" t="s">
        <v>187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8715</v>
      </c>
    </row>
    <row r="258" s="2" customFormat="1" ht="49.05" customHeight="1">
      <c r="A258" s="41"/>
      <c r="B258" s="42"/>
      <c r="C258" s="216" t="s">
        <v>777</v>
      </c>
      <c r="D258" s="216" t="s">
        <v>183</v>
      </c>
      <c r="E258" s="217" t="s">
        <v>8716</v>
      </c>
      <c r="F258" s="218" t="s">
        <v>8717</v>
      </c>
      <c r="G258" s="219" t="s">
        <v>304</v>
      </c>
      <c r="H258" s="220">
        <v>505.714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8718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8719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8720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9.05" customHeight="1">
      <c r="A261" s="41"/>
      <c r="B261" s="42"/>
      <c r="C261" s="278" t="s">
        <v>793</v>
      </c>
      <c r="D261" s="278" t="s">
        <v>296</v>
      </c>
      <c r="E261" s="279" t="s">
        <v>8721</v>
      </c>
      <c r="F261" s="280" t="s">
        <v>8722</v>
      </c>
      <c r="G261" s="281" t="s">
        <v>304</v>
      </c>
      <c r="H261" s="282">
        <v>367</v>
      </c>
      <c r="I261" s="283"/>
      <c r="J261" s="284">
        <f>ROUND(I261*H261,2)</f>
        <v>0</v>
      </c>
      <c r="K261" s="280" t="s">
        <v>187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410</v>
      </c>
      <c r="AT261" s="227" t="s">
        <v>296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8723</v>
      </c>
    </row>
    <row r="262" s="2" customFormat="1" ht="49.05" customHeight="1">
      <c r="A262" s="41"/>
      <c r="B262" s="42"/>
      <c r="C262" s="278" t="s">
        <v>807</v>
      </c>
      <c r="D262" s="278" t="s">
        <v>296</v>
      </c>
      <c r="E262" s="279" t="s">
        <v>8724</v>
      </c>
      <c r="F262" s="280" t="s">
        <v>8725</v>
      </c>
      <c r="G262" s="281" t="s">
        <v>304</v>
      </c>
      <c r="H262" s="282">
        <v>164</v>
      </c>
      <c r="I262" s="283"/>
      <c r="J262" s="284">
        <f>ROUND(I262*H262,2)</f>
        <v>0</v>
      </c>
      <c r="K262" s="280" t="s">
        <v>187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410</v>
      </c>
      <c r="AT262" s="227" t="s">
        <v>296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8726</v>
      </c>
    </row>
    <row r="263" s="2" customFormat="1" ht="33" customHeight="1">
      <c r="A263" s="41"/>
      <c r="B263" s="42"/>
      <c r="C263" s="216" t="s">
        <v>820</v>
      </c>
      <c r="D263" s="216" t="s">
        <v>183</v>
      </c>
      <c r="E263" s="217" t="s">
        <v>8727</v>
      </c>
      <c r="F263" s="218" t="s">
        <v>8728</v>
      </c>
      <c r="G263" s="219" t="s">
        <v>420</v>
      </c>
      <c r="H263" s="220">
        <v>85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8729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8730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33" customHeight="1">
      <c r="A265" s="41"/>
      <c r="B265" s="42"/>
      <c r="C265" s="216" t="s">
        <v>826</v>
      </c>
      <c r="D265" s="216" t="s">
        <v>183</v>
      </c>
      <c r="E265" s="217" t="s">
        <v>8731</v>
      </c>
      <c r="F265" s="218" t="s">
        <v>8732</v>
      </c>
      <c r="G265" s="219" t="s">
        <v>420</v>
      </c>
      <c r="H265" s="220">
        <v>16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8733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8734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832</v>
      </c>
      <c r="D267" s="216" t="s">
        <v>183</v>
      </c>
      <c r="E267" s="217" t="s">
        <v>8735</v>
      </c>
      <c r="F267" s="218" t="s">
        <v>8736</v>
      </c>
      <c r="G267" s="219" t="s">
        <v>420</v>
      </c>
      <c r="H267" s="220">
        <v>40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8737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8738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16.5" customHeight="1">
      <c r="A269" s="41"/>
      <c r="B269" s="42"/>
      <c r="C269" s="278" t="s">
        <v>841</v>
      </c>
      <c r="D269" s="278" t="s">
        <v>296</v>
      </c>
      <c r="E269" s="279" t="s">
        <v>8739</v>
      </c>
      <c r="F269" s="280" t="s">
        <v>8740</v>
      </c>
      <c r="G269" s="281" t="s">
        <v>420</v>
      </c>
      <c r="H269" s="282">
        <v>40</v>
      </c>
      <c r="I269" s="283"/>
      <c r="J269" s="284">
        <f>ROUND(I269*H269,2)</f>
        <v>0</v>
      </c>
      <c r="K269" s="280" t="s">
        <v>187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410</v>
      </c>
      <c r="AT269" s="227" t="s">
        <v>296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8741</v>
      </c>
    </row>
    <row r="270" s="2" customFormat="1" ht="44.25" customHeight="1">
      <c r="A270" s="41"/>
      <c r="B270" s="42"/>
      <c r="C270" s="216" t="s">
        <v>847</v>
      </c>
      <c r="D270" s="216" t="s">
        <v>183</v>
      </c>
      <c r="E270" s="217" t="s">
        <v>8742</v>
      </c>
      <c r="F270" s="218" t="s">
        <v>8743</v>
      </c>
      <c r="G270" s="219" t="s">
        <v>420</v>
      </c>
      <c r="H270" s="220">
        <v>30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8744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8745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2" customFormat="1" ht="16.5" customHeight="1">
      <c r="A272" s="41"/>
      <c r="B272" s="42"/>
      <c r="C272" s="278" t="s">
        <v>856</v>
      </c>
      <c r="D272" s="278" t="s">
        <v>296</v>
      </c>
      <c r="E272" s="279" t="s">
        <v>8746</v>
      </c>
      <c r="F272" s="280" t="s">
        <v>8747</v>
      </c>
      <c r="G272" s="281" t="s">
        <v>420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8748</v>
      </c>
    </row>
    <row r="273" s="2" customFormat="1" ht="44.25" customHeight="1">
      <c r="A273" s="41"/>
      <c r="B273" s="42"/>
      <c r="C273" s="216" t="s">
        <v>864</v>
      </c>
      <c r="D273" s="216" t="s">
        <v>183</v>
      </c>
      <c r="E273" s="217" t="s">
        <v>8749</v>
      </c>
      <c r="F273" s="218" t="s">
        <v>8750</v>
      </c>
      <c r="G273" s="219" t="s">
        <v>420</v>
      </c>
      <c r="H273" s="220">
        <v>16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8751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8752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2" customFormat="1" ht="16.5" customHeight="1">
      <c r="A275" s="41"/>
      <c r="B275" s="42"/>
      <c r="C275" s="278" t="s">
        <v>870</v>
      </c>
      <c r="D275" s="278" t="s">
        <v>296</v>
      </c>
      <c r="E275" s="279" t="s">
        <v>8753</v>
      </c>
      <c r="F275" s="280" t="s">
        <v>8754</v>
      </c>
      <c r="G275" s="281" t="s">
        <v>420</v>
      </c>
      <c r="H275" s="282">
        <v>85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8755</v>
      </c>
    </row>
    <row r="276" s="2" customFormat="1" ht="24.15" customHeight="1">
      <c r="A276" s="41"/>
      <c r="B276" s="42"/>
      <c r="C276" s="216" t="s">
        <v>874</v>
      </c>
      <c r="D276" s="216" t="s">
        <v>183</v>
      </c>
      <c r="E276" s="217" t="s">
        <v>8756</v>
      </c>
      <c r="F276" s="218" t="s">
        <v>8757</v>
      </c>
      <c r="G276" s="219" t="s">
        <v>304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8758</v>
      </c>
    </row>
    <row r="277" s="2" customFormat="1" ht="24.15" customHeight="1">
      <c r="A277" s="41"/>
      <c r="B277" s="42"/>
      <c r="C277" s="216" t="s">
        <v>880</v>
      </c>
      <c r="D277" s="216" t="s">
        <v>183</v>
      </c>
      <c r="E277" s="217" t="s">
        <v>8759</v>
      </c>
      <c r="F277" s="218" t="s">
        <v>8760</v>
      </c>
      <c r="G277" s="219" t="s">
        <v>304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8761</v>
      </c>
    </row>
    <row r="278" s="2" customFormat="1" ht="24.15" customHeight="1">
      <c r="A278" s="41"/>
      <c r="B278" s="42"/>
      <c r="C278" s="216" t="s">
        <v>886</v>
      </c>
      <c r="D278" s="216" t="s">
        <v>183</v>
      </c>
      <c r="E278" s="217" t="s">
        <v>8762</v>
      </c>
      <c r="F278" s="218" t="s">
        <v>8763</v>
      </c>
      <c r="G278" s="219" t="s">
        <v>304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8764</v>
      </c>
    </row>
    <row r="279" s="2" customFormat="1" ht="33" customHeight="1">
      <c r="A279" s="41"/>
      <c r="B279" s="42"/>
      <c r="C279" s="216" t="s">
        <v>892</v>
      </c>
      <c r="D279" s="216" t="s">
        <v>183</v>
      </c>
      <c r="E279" s="217" t="s">
        <v>8765</v>
      </c>
      <c r="F279" s="218" t="s">
        <v>8766</v>
      </c>
      <c r="G279" s="219" t="s">
        <v>420</v>
      </c>
      <c r="H279" s="220">
        <v>14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8767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8768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9.05" customHeight="1">
      <c r="A281" s="41"/>
      <c r="B281" s="42"/>
      <c r="C281" s="278" t="s">
        <v>899</v>
      </c>
      <c r="D281" s="278" t="s">
        <v>296</v>
      </c>
      <c r="E281" s="279" t="s">
        <v>8769</v>
      </c>
      <c r="F281" s="280" t="s">
        <v>8770</v>
      </c>
      <c r="G281" s="281" t="s">
        <v>8218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8771</v>
      </c>
    </row>
    <row r="282" s="2" customFormat="1" ht="55.5" customHeight="1">
      <c r="A282" s="41"/>
      <c r="B282" s="42"/>
      <c r="C282" s="278" t="s">
        <v>905</v>
      </c>
      <c r="D282" s="278" t="s">
        <v>296</v>
      </c>
      <c r="E282" s="279" t="s">
        <v>8772</v>
      </c>
      <c r="F282" s="280" t="s">
        <v>8773</v>
      </c>
      <c r="G282" s="281" t="s">
        <v>8218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253</v>
      </c>
      <c r="AT282" s="227" t="s">
        <v>296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188</v>
      </c>
      <c r="BM282" s="227" t="s">
        <v>8774</v>
      </c>
    </row>
    <row r="283" s="2" customFormat="1" ht="49.05" customHeight="1">
      <c r="A283" s="41"/>
      <c r="B283" s="42"/>
      <c r="C283" s="278" t="s">
        <v>910</v>
      </c>
      <c r="D283" s="278" t="s">
        <v>296</v>
      </c>
      <c r="E283" s="279" t="s">
        <v>8775</v>
      </c>
      <c r="F283" s="280" t="s">
        <v>8776</v>
      </c>
      <c r="G283" s="281" t="s">
        <v>8218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253</v>
      </c>
      <c r="AT283" s="227" t="s">
        <v>296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8777</v>
      </c>
    </row>
    <row r="284" s="2" customFormat="1" ht="49.05" customHeight="1">
      <c r="A284" s="41"/>
      <c r="B284" s="42"/>
      <c r="C284" s="278" t="s">
        <v>916</v>
      </c>
      <c r="D284" s="278" t="s">
        <v>296</v>
      </c>
      <c r="E284" s="279" t="s">
        <v>8778</v>
      </c>
      <c r="F284" s="280" t="s">
        <v>8779</v>
      </c>
      <c r="G284" s="281" t="s">
        <v>8218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253</v>
      </c>
      <c r="AT284" s="227" t="s">
        <v>296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8780</v>
      </c>
    </row>
    <row r="285" s="2" customFormat="1" ht="44.25" customHeight="1">
      <c r="A285" s="41"/>
      <c r="B285" s="42"/>
      <c r="C285" s="278" t="s">
        <v>924</v>
      </c>
      <c r="D285" s="278" t="s">
        <v>296</v>
      </c>
      <c r="E285" s="279" t="s">
        <v>8781</v>
      </c>
      <c r="F285" s="280" t="s">
        <v>8782</v>
      </c>
      <c r="G285" s="281" t="s">
        <v>8218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8783</v>
      </c>
    </row>
    <row r="286" s="2" customFormat="1" ht="44.25" customHeight="1">
      <c r="A286" s="41"/>
      <c r="B286" s="42"/>
      <c r="C286" s="278" t="s">
        <v>929</v>
      </c>
      <c r="D286" s="278" t="s">
        <v>296</v>
      </c>
      <c r="E286" s="279" t="s">
        <v>8784</v>
      </c>
      <c r="F286" s="280" t="s">
        <v>8785</v>
      </c>
      <c r="G286" s="281" t="s">
        <v>8218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253</v>
      </c>
      <c r="AT286" s="227" t="s">
        <v>296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188</v>
      </c>
      <c r="BM286" s="227" t="s">
        <v>8786</v>
      </c>
    </row>
    <row r="287" s="2" customFormat="1" ht="44.25" customHeight="1">
      <c r="A287" s="41"/>
      <c r="B287" s="42"/>
      <c r="C287" s="278" t="s">
        <v>936</v>
      </c>
      <c r="D287" s="278" t="s">
        <v>296</v>
      </c>
      <c r="E287" s="279" t="s">
        <v>8787</v>
      </c>
      <c r="F287" s="280" t="s">
        <v>8788</v>
      </c>
      <c r="G287" s="281" t="s">
        <v>8218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253</v>
      </c>
      <c r="AT287" s="227" t="s">
        <v>296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8789</v>
      </c>
    </row>
    <row r="288" s="2" customFormat="1" ht="49.05" customHeight="1">
      <c r="A288" s="41"/>
      <c r="B288" s="42"/>
      <c r="C288" s="278" t="s">
        <v>941</v>
      </c>
      <c r="D288" s="278" t="s">
        <v>296</v>
      </c>
      <c r="E288" s="279" t="s">
        <v>8790</v>
      </c>
      <c r="F288" s="280" t="s">
        <v>8791</v>
      </c>
      <c r="G288" s="281" t="s">
        <v>8218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253</v>
      </c>
      <c r="AT288" s="227" t="s">
        <v>296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8792</v>
      </c>
    </row>
    <row r="289" s="2" customFormat="1" ht="49.05" customHeight="1">
      <c r="A289" s="41"/>
      <c r="B289" s="42"/>
      <c r="C289" s="278" t="s">
        <v>949</v>
      </c>
      <c r="D289" s="278" t="s">
        <v>296</v>
      </c>
      <c r="E289" s="279" t="s">
        <v>8793</v>
      </c>
      <c r="F289" s="280" t="s">
        <v>8794</v>
      </c>
      <c r="G289" s="281" t="s">
        <v>8218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8795</v>
      </c>
    </row>
    <row r="290" s="2" customFormat="1" ht="55.5" customHeight="1">
      <c r="A290" s="41"/>
      <c r="B290" s="42"/>
      <c r="C290" s="278" t="s">
        <v>955</v>
      </c>
      <c r="D290" s="278" t="s">
        <v>296</v>
      </c>
      <c r="E290" s="279" t="s">
        <v>8796</v>
      </c>
      <c r="F290" s="280" t="s">
        <v>8797</v>
      </c>
      <c r="G290" s="281" t="s">
        <v>8218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253</v>
      </c>
      <c r="AT290" s="227" t="s">
        <v>296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8798</v>
      </c>
    </row>
    <row r="291" s="2" customFormat="1" ht="49.05" customHeight="1">
      <c r="A291" s="41"/>
      <c r="B291" s="42"/>
      <c r="C291" s="278" t="s">
        <v>960</v>
      </c>
      <c r="D291" s="278" t="s">
        <v>296</v>
      </c>
      <c r="E291" s="279" t="s">
        <v>8799</v>
      </c>
      <c r="F291" s="280" t="s">
        <v>8800</v>
      </c>
      <c r="G291" s="281" t="s">
        <v>8218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253</v>
      </c>
      <c r="AT291" s="227" t="s">
        <v>296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8801</v>
      </c>
    </row>
    <row r="292" s="2" customFormat="1" ht="62.7" customHeight="1">
      <c r="A292" s="41"/>
      <c r="B292" s="42"/>
      <c r="C292" s="278" t="s">
        <v>966</v>
      </c>
      <c r="D292" s="278" t="s">
        <v>296</v>
      </c>
      <c r="E292" s="279" t="s">
        <v>8802</v>
      </c>
      <c r="F292" s="280" t="s">
        <v>8803</v>
      </c>
      <c r="G292" s="281" t="s">
        <v>8218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253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8804</v>
      </c>
    </row>
    <row r="293" s="2" customFormat="1" ht="49.05" customHeight="1">
      <c r="A293" s="41"/>
      <c r="B293" s="42"/>
      <c r="C293" s="278" t="s">
        <v>972</v>
      </c>
      <c r="D293" s="278" t="s">
        <v>296</v>
      </c>
      <c r="E293" s="279" t="s">
        <v>8805</v>
      </c>
      <c r="F293" s="280" t="s">
        <v>8806</v>
      </c>
      <c r="G293" s="281" t="s">
        <v>8218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8807</v>
      </c>
    </row>
    <row r="294" s="2" customFormat="1" ht="37.8" customHeight="1">
      <c r="A294" s="41"/>
      <c r="B294" s="42"/>
      <c r="C294" s="278" t="s">
        <v>978</v>
      </c>
      <c r="D294" s="278" t="s">
        <v>296</v>
      </c>
      <c r="E294" s="279" t="s">
        <v>8808</v>
      </c>
      <c r="F294" s="280" t="s">
        <v>8809</v>
      </c>
      <c r="G294" s="281" t="s">
        <v>8218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253</v>
      </c>
      <c r="AT294" s="227" t="s">
        <v>296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8810</v>
      </c>
    </row>
    <row r="295" s="2" customFormat="1" ht="33" customHeight="1">
      <c r="A295" s="41"/>
      <c r="B295" s="42"/>
      <c r="C295" s="216" t="s">
        <v>984</v>
      </c>
      <c r="D295" s="216" t="s">
        <v>183</v>
      </c>
      <c r="E295" s="217" t="s">
        <v>8811</v>
      </c>
      <c r="F295" s="218" t="s">
        <v>8812</v>
      </c>
      <c r="G295" s="219" t="s">
        <v>420</v>
      </c>
      <c r="H295" s="220">
        <v>16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8813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8814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37.8" customHeight="1">
      <c r="A297" s="41"/>
      <c r="B297" s="42"/>
      <c r="C297" s="278" t="s">
        <v>990</v>
      </c>
      <c r="D297" s="278" t="s">
        <v>296</v>
      </c>
      <c r="E297" s="279" t="s">
        <v>8815</v>
      </c>
      <c r="F297" s="280" t="s">
        <v>8816</v>
      </c>
      <c r="G297" s="281" t="s">
        <v>8218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8817</v>
      </c>
    </row>
    <row r="298" s="2" customFormat="1" ht="62.7" customHeight="1">
      <c r="A298" s="41"/>
      <c r="B298" s="42"/>
      <c r="C298" s="278" t="s">
        <v>996</v>
      </c>
      <c r="D298" s="278" t="s">
        <v>296</v>
      </c>
      <c r="E298" s="279" t="s">
        <v>8818</v>
      </c>
      <c r="F298" s="280" t="s">
        <v>8819</v>
      </c>
      <c r="G298" s="281" t="s">
        <v>8218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253</v>
      </c>
      <c r="AT298" s="227" t="s">
        <v>296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188</v>
      </c>
      <c r="BM298" s="227" t="s">
        <v>8820</v>
      </c>
    </row>
    <row r="299" s="2" customFormat="1" ht="44.25" customHeight="1">
      <c r="A299" s="41"/>
      <c r="B299" s="42"/>
      <c r="C299" s="278" t="s">
        <v>1002</v>
      </c>
      <c r="D299" s="278" t="s">
        <v>296</v>
      </c>
      <c r="E299" s="279" t="s">
        <v>8821</v>
      </c>
      <c r="F299" s="280" t="s">
        <v>8822</v>
      </c>
      <c r="G299" s="281" t="s">
        <v>8218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253</v>
      </c>
      <c r="AT299" s="227" t="s">
        <v>296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8823</v>
      </c>
    </row>
    <row r="300" s="2" customFormat="1" ht="44.25" customHeight="1">
      <c r="A300" s="41"/>
      <c r="B300" s="42"/>
      <c r="C300" s="278" t="s">
        <v>1007</v>
      </c>
      <c r="D300" s="278" t="s">
        <v>296</v>
      </c>
      <c r="E300" s="279" t="s">
        <v>8824</v>
      </c>
      <c r="F300" s="280" t="s">
        <v>8825</v>
      </c>
      <c r="G300" s="281" t="s">
        <v>8218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8826</v>
      </c>
    </row>
    <row r="301" s="2" customFormat="1" ht="62.7" customHeight="1">
      <c r="A301" s="41"/>
      <c r="B301" s="42"/>
      <c r="C301" s="278" t="s">
        <v>1012</v>
      </c>
      <c r="D301" s="278" t="s">
        <v>296</v>
      </c>
      <c r="E301" s="279" t="s">
        <v>8827</v>
      </c>
      <c r="F301" s="280" t="s">
        <v>8828</v>
      </c>
      <c r="G301" s="281" t="s">
        <v>8218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253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188</v>
      </c>
      <c r="BM301" s="227" t="s">
        <v>8829</v>
      </c>
    </row>
    <row r="302" s="2" customFormat="1" ht="44.25" customHeight="1">
      <c r="A302" s="41"/>
      <c r="B302" s="42"/>
      <c r="C302" s="278" t="s">
        <v>1018</v>
      </c>
      <c r="D302" s="278" t="s">
        <v>296</v>
      </c>
      <c r="E302" s="279" t="s">
        <v>8830</v>
      </c>
      <c r="F302" s="280" t="s">
        <v>8831</v>
      </c>
      <c r="G302" s="281" t="s">
        <v>8218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253</v>
      </c>
      <c r="AT302" s="227" t="s">
        <v>296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8832</v>
      </c>
    </row>
    <row r="303" s="2" customFormat="1" ht="44.25" customHeight="1">
      <c r="A303" s="41"/>
      <c r="B303" s="42"/>
      <c r="C303" s="278" t="s">
        <v>1023</v>
      </c>
      <c r="D303" s="278" t="s">
        <v>296</v>
      </c>
      <c r="E303" s="279" t="s">
        <v>8833</v>
      </c>
      <c r="F303" s="280" t="s">
        <v>8834</v>
      </c>
      <c r="G303" s="281" t="s">
        <v>8218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253</v>
      </c>
      <c r="AT303" s="227" t="s">
        <v>296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8835</v>
      </c>
    </row>
    <row r="304" s="2" customFormat="1" ht="49.05" customHeight="1">
      <c r="A304" s="41"/>
      <c r="B304" s="42"/>
      <c r="C304" s="278" t="s">
        <v>1034</v>
      </c>
      <c r="D304" s="278" t="s">
        <v>296</v>
      </c>
      <c r="E304" s="279" t="s">
        <v>8836</v>
      </c>
      <c r="F304" s="280" t="s">
        <v>8837</v>
      </c>
      <c r="G304" s="281" t="s">
        <v>8218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253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8838</v>
      </c>
    </row>
    <row r="305" s="2" customFormat="1" ht="55.5" customHeight="1">
      <c r="A305" s="41"/>
      <c r="B305" s="42"/>
      <c r="C305" s="278" t="s">
        <v>1039</v>
      </c>
      <c r="D305" s="278" t="s">
        <v>296</v>
      </c>
      <c r="E305" s="279" t="s">
        <v>8839</v>
      </c>
      <c r="F305" s="280" t="s">
        <v>8840</v>
      </c>
      <c r="G305" s="281" t="s">
        <v>8218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253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8841</v>
      </c>
    </row>
    <row r="306" s="2" customFormat="1" ht="55.5" customHeight="1">
      <c r="A306" s="41"/>
      <c r="B306" s="42"/>
      <c r="C306" s="278" t="s">
        <v>1045</v>
      </c>
      <c r="D306" s="278" t="s">
        <v>296</v>
      </c>
      <c r="E306" s="279" t="s">
        <v>8842</v>
      </c>
      <c r="F306" s="280" t="s">
        <v>8843</v>
      </c>
      <c r="G306" s="281" t="s">
        <v>8218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8844</v>
      </c>
    </row>
    <row r="307" s="2" customFormat="1" ht="62.7" customHeight="1">
      <c r="A307" s="41"/>
      <c r="B307" s="42"/>
      <c r="C307" s="278" t="s">
        <v>1052</v>
      </c>
      <c r="D307" s="278" t="s">
        <v>296</v>
      </c>
      <c r="E307" s="279" t="s">
        <v>8845</v>
      </c>
      <c r="F307" s="280" t="s">
        <v>8846</v>
      </c>
      <c r="G307" s="281" t="s">
        <v>8218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253</v>
      </c>
      <c r="AT307" s="227" t="s">
        <v>296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8847</v>
      </c>
    </row>
    <row r="308" s="2" customFormat="1" ht="44.25" customHeight="1">
      <c r="A308" s="41"/>
      <c r="B308" s="42"/>
      <c r="C308" s="278" t="s">
        <v>1060</v>
      </c>
      <c r="D308" s="278" t="s">
        <v>296</v>
      </c>
      <c r="E308" s="279" t="s">
        <v>8848</v>
      </c>
      <c r="F308" s="280" t="s">
        <v>8849</v>
      </c>
      <c r="G308" s="281" t="s">
        <v>8218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253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8850</v>
      </c>
    </row>
    <row r="309" s="2" customFormat="1" ht="62.7" customHeight="1">
      <c r="A309" s="41"/>
      <c r="B309" s="42"/>
      <c r="C309" s="278" t="s">
        <v>1065</v>
      </c>
      <c r="D309" s="278" t="s">
        <v>296</v>
      </c>
      <c r="E309" s="279" t="s">
        <v>8851</v>
      </c>
      <c r="F309" s="280" t="s">
        <v>8852</v>
      </c>
      <c r="G309" s="281" t="s">
        <v>8218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253</v>
      </c>
      <c r="AT309" s="227" t="s">
        <v>296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188</v>
      </c>
      <c r="BM309" s="227" t="s">
        <v>8853</v>
      </c>
    </row>
    <row r="310" s="2" customFormat="1" ht="62.7" customHeight="1">
      <c r="A310" s="41"/>
      <c r="B310" s="42"/>
      <c r="C310" s="278" t="s">
        <v>1070</v>
      </c>
      <c r="D310" s="278" t="s">
        <v>296</v>
      </c>
      <c r="E310" s="279" t="s">
        <v>8854</v>
      </c>
      <c r="F310" s="280" t="s">
        <v>8855</v>
      </c>
      <c r="G310" s="281" t="s">
        <v>8218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253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8856</v>
      </c>
    </row>
    <row r="311" s="2" customFormat="1" ht="49.05" customHeight="1">
      <c r="A311" s="41"/>
      <c r="B311" s="42"/>
      <c r="C311" s="278" t="s">
        <v>1076</v>
      </c>
      <c r="D311" s="278" t="s">
        <v>296</v>
      </c>
      <c r="E311" s="279" t="s">
        <v>8857</v>
      </c>
      <c r="F311" s="280" t="s">
        <v>8858</v>
      </c>
      <c r="G311" s="281" t="s">
        <v>8218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253</v>
      </c>
      <c r="AT311" s="227" t="s">
        <v>296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8859</v>
      </c>
    </row>
    <row r="312" s="2" customFormat="1" ht="62.7" customHeight="1">
      <c r="A312" s="41"/>
      <c r="B312" s="42"/>
      <c r="C312" s="278" t="s">
        <v>1080</v>
      </c>
      <c r="D312" s="278" t="s">
        <v>296</v>
      </c>
      <c r="E312" s="279" t="s">
        <v>8860</v>
      </c>
      <c r="F312" s="280" t="s">
        <v>8861</v>
      </c>
      <c r="G312" s="281" t="s">
        <v>8218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8862</v>
      </c>
    </row>
    <row r="313" s="2" customFormat="1" ht="33" customHeight="1">
      <c r="A313" s="41"/>
      <c r="B313" s="42"/>
      <c r="C313" s="216" t="s">
        <v>1086</v>
      </c>
      <c r="D313" s="216" t="s">
        <v>183</v>
      </c>
      <c r="E313" s="217" t="s">
        <v>8863</v>
      </c>
      <c r="F313" s="218" t="s">
        <v>8864</v>
      </c>
      <c r="G313" s="219" t="s">
        <v>420</v>
      </c>
      <c r="H313" s="220">
        <v>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8865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8866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2" customFormat="1" ht="62.7" customHeight="1">
      <c r="A315" s="41"/>
      <c r="B315" s="42"/>
      <c r="C315" s="278" t="s">
        <v>1095</v>
      </c>
      <c r="D315" s="278" t="s">
        <v>296</v>
      </c>
      <c r="E315" s="279" t="s">
        <v>8867</v>
      </c>
      <c r="F315" s="280" t="s">
        <v>8868</v>
      </c>
      <c r="G315" s="281" t="s">
        <v>8218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253</v>
      </c>
      <c r="AT315" s="227" t="s">
        <v>296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188</v>
      </c>
      <c r="BM315" s="227" t="s">
        <v>8869</v>
      </c>
    </row>
    <row r="316" s="2" customFormat="1" ht="62.7" customHeight="1">
      <c r="A316" s="41"/>
      <c r="B316" s="42"/>
      <c r="C316" s="278" t="s">
        <v>1105</v>
      </c>
      <c r="D316" s="278" t="s">
        <v>296</v>
      </c>
      <c r="E316" s="279" t="s">
        <v>8870</v>
      </c>
      <c r="F316" s="280" t="s">
        <v>8871</v>
      </c>
      <c r="G316" s="281" t="s">
        <v>8218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253</v>
      </c>
      <c r="AT316" s="227" t="s">
        <v>296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8872</v>
      </c>
    </row>
    <row r="317" s="2" customFormat="1" ht="62.7" customHeight="1">
      <c r="A317" s="41"/>
      <c r="B317" s="42"/>
      <c r="C317" s="278" t="s">
        <v>1110</v>
      </c>
      <c r="D317" s="278" t="s">
        <v>296</v>
      </c>
      <c r="E317" s="279" t="s">
        <v>8873</v>
      </c>
      <c r="F317" s="280" t="s">
        <v>8874</v>
      </c>
      <c r="G317" s="281" t="s">
        <v>8218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253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188</v>
      </c>
      <c r="BM317" s="227" t="s">
        <v>8875</v>
      </c>
    </row>
    <row r="318" s="2" customFormat="1" ht="62.7" customHeight="1">
      <c r="A318" s="41"/>
      <c r="B318" s="42"/>
      <c r="C318" s="278" t="s">
        <v>1117</v>
      </c>
      <c r="D318" s="278" t="s">
        <v>296</v>
      </c>
      <c r="E318" s="279" t="s">
        <v>8876</v>
      </c>
      <c r="F318" s="280" t="s">
        <v>8877</v>
      </c>
      <c r="G318" s="281" t="s">
        <v>8218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8878</v>
      </c>
    </row>
    <row r="319" s="2" customFormat="1" ht="66.75" customHeight="1">
      <c r="A319" s="41"/>
      <c r="B319" s="42"/>
      <c r="C319" s="278" t="s">
        <v>1122</v>
      </c>
      <c r="D319" s="278" t="s">
        <v>296</v>
      </c>
      <c r="E319" s="279" t="s">
        <v>8879</v>
      </c>
      <c r="F319" s="280" t="s">
        <v>8880</v>
      </c>
      <c r="G319" s="281" t="s">
        <v>8218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253</v>
      </c>
      <c r="AT319" s="227" t="s">
        <v>296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8881</v>
      </c>
    </row>
    <row r="320" s="2" customFormat="1" ht="37.8" customHeight="1">
      <c r="A320" s="41"/>
      <c r="B320" s="42"/>
      <c r="C320" s="216" t="s">
        <v>1128</v>
      </c>
      <c r="D320" s="216" t="s">
        <v>183</v>
      </c>
      <c r="E320" s="217" t="s">
        <v>8882</v>
      </c>
      <c r="F320" s="218" t="s">
        <v>8883</v>
      </c>
      <c r="G320" s="219" t="s">
        <v>420</v>
      </c>
      <c r="H320" s="220">
        <v>1</v>
      </c>
      <c r="I320" s="221"/>
      <c r="J320" s="222">
        <f>ROUND(I320*H320,2)</f>
        <v>0</v>
      </c>
      <c r="K320" s="218" t="s">
        <v>187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8884</v>
      </c>
    </row>
    <row r="321" s="2" customFormat="1">
      <c r="A321" s="41"/>
      <c r="B321" s="42"/>
      <c r="C321" s="43"/>
      <c r="D321" s="229" t="s">
        <v>190</v>
      </c>
      <c r="E321" s="43"/>
      <c r="F321" s="230" t="s">
        <v>8885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190</v>
      </c>
      <c r="AU321" s="20" t="s">
        <v>80</v>
      </c>
    </row>
    <row r="322" s="2" customFormat="1" ht="37.8" customHeight="1">
      <c r="A322" s="41"/>
      <c r="B322" s="42"/>
      <c r="C322" s="278" t="s">
        <v>1136</v>
      </c>
      <c r="D322" s="278" t="s">
        <v>296</v>
      </c>
      <c r="E322" s="279" t="s">
        <v>8886</v>
      </c>
      <c r="F322" s="280" t="s">
        <v>8887</v>
      </c>
      <c r="G322" s="281" t="s">
        <v>8218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253</v>
      </c>
      <c r="AT322" s="227" t="s">
        <v>296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8888</v>
      </c>
    </row>
    <row r="323" s="2" customFormat="1" ht="37.8" customHeight="1">
      <c r="A323" s="41"/>
      <c r="B323" s="42"/>
      <c r="C323" s="216" t="s">
        <v>1141</v>
      </c>
      <c r="D323" s="216" t="s">
        <v>183</v>
      </c>
      <c r="E323" s="217" t="s">
        <v>8889</v>
      </c>
      <c r="F323" s="218" t="s">
        <v>8890</v>
      </c>
      <c r="G323" s="219" t="s">
        <v>420</v>
      </c>
      <c r="H323" s="220">
        <v>2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8891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8892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2" customFormat="1" ht="37.8" customHeight="1">
      <c r="A325" s="41"/>
      <c r="B325" s="42"/>
      <c r="C325" s="278" t="s">
        <v>1147</v>
      </c>
      <c r="D325" s="278" t="s">
        <v>296</v>
      </c>
      <c r="E325" s="279" t="s">
        <v>8893</v>
      </c>
      <c r="F325" s="280" t="s">
        <v>8894</v>
      </c>
      <c r="G325" s="281" t="s">
        <v>8218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253</v>
      </c>
      <c r="AT325" s="227" t="s">
        <v>296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8895</v>
      </c>
    </row>
    <row r="326" s="2" customFormat="1" ht="76.35" customHeight="1">
      <c r="A326" s="41"/>
      <c r="B326" s="42"/>
      <c r="C326" s="278" t="s">
        <v>1153</v>
      </c>
      <c r="D326" s="278" t="s">
        <v>296</v>
      </c>
      <c r="E326" s="279" t="s">
        <v>8896</v>
      </c>
      <c r="F326" s="280" t="s">
        <v>8897</v>
      </c>
      <c r="G326" s="281" t="s">
        <v>8218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8898</v>
      </c>
    </row>
    <row r="327" s="2" customFormat="1" ht="16.5" customHeight="1">
      <c r="A327" s="41"/>
      <c r="B327" s="42"/>
      <c r="C327" s="216" t="s">
        <v>1160</v>
      </c>
      <c r="D327" s="216" t="s">
        <v>183</v>
      </c>
      <c r="E327" s="217" t="s">
        <v>8899</v>
      </c>
      <c r="F327" s="218" t="s">
        <v>8900</v>
      </c>
      <c r="G327" s="219" t="s">
        <v>2255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188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188</v>
      </c>
      <c r="BM327" s="227" t="s">
        <v>8901</v>
      </c>
    </row>
    <row r="328" s="2" customFormat="1" ht="16.5" customHeight="1">
      <c r="A328" s="41"/>
      <c r="B328" s="42"/>
      <c r="C328" s="216" t="s">
        <v>1180</v>
      </c>
      <c r="D328" s="216" t="s">
        <v>183</v>
      </c>
      <c r="E328" s="217" t="s">
        <v>8902</v>
      </c>
      <c r="F328" s="218" t="s">
        <v>8903</v>
      </c>
      <c r="G328" s="219" t="s">
        <v>420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8904</v>
      </c>
    </row>
    <row r="329" s="2" customFormat="1" ht="33" customHeight="1">
      <c r="A329" s="41"/>
      <c r="B329" s="42"/>
      <c r="C329" s="278" t="s">
        <v>1186</v>
      </c>
      <c r="D329" s="278" t="s">
        <v>296</v>
      </c>
      <c r="E329" s="279" t="s">
        <v>8905</v>
      </c>
      <c r="F329" s="280" t="s">
        <v>8906</v>
      </c>
      <c r="G329" s="281" t="s">
        <v>420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8907</v>
      </c>
    </row>
    <row r="330" s="2" customFormat="1" ht="49.05" customHeight="1">
      <c r="A330" s="41"/>
      <c r="B330" s="42"/>
      <c r="C330" s="278" t="s">
        <v>1200</v>
      </c>
      <c r="D330" s="278" t="s">
        <v>296</v>
      </c>
      <c r="E330" s="279" t="s">
        <v>8908</v>
      </c>
      <c r="F330" s="280" t="s">
        <v>8909</v>
      </c>
      <c r="G330" s="281" t="s">
        <v>420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410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8910</v>
      </c>
    </row>
    <row r="331" s="2" customFormat="1" ht="49.05" customHeight="1">
      <c r="A331" s="41"/>
      <c r="B331" s="42"/>
      <c r="C331" s="216" t="s">
        <v>1206</v>
      </c>
      <c r="D331" s="216" t="s">
        <v>183</v>
      </c>
      <c r="E331" s="217" t="s">
        <v>8911</v>
      </c>
      <c r="F331" s="218" t="s">
        <v>8912</v>
      </c>
      <c r="G331" s="219" t="s">
        <v>420</v>
      </c>
      <c r="H331" s="220">
        <v>44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8913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8914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24.15" customHeight="1">
      <c r="A333" s="41"/>
      <c r="B333" s="42"/>
      <c r="C333" s="278" t="s">
        <v>1211</v>
      </c>
      <c r="D333" s="278" t="s">
        <v>296</v>
      </c>
      <c r="E333" s="279" t="s">
        <v>8915</v>
      </c>
      <c r="F333" s="280" t="s">
        <v>8916</v>
      </c>
      <c r="G333" s="281" t="s">
        <v>420</v>
      </c>
      <c r="H333" s="282">
        <v>44</v>
      </c>
      <c r="I333" s="283"/>
      <c r="J333" s="284">
        <f>ROUND(I333*H333,2)</f>
        <v>0</v>
      </c>
      <c r="K333" s="280" t="s">
        <v>187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410</v>
      </c>
      <c r="AT333" s="227" t="s">
        <v>296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8917</v>
      </c>
    </row>
    <row r="334" s="2" customFormat="1" ht="49.05" customHeight="1">
      <c r="A334" s="41"/>
      <c r="B334" s="42"/>
      <c r="C334" s="216" t="s">
        <v>1217</v>
      </c>
      <c r="D334" s="216" t="s">
        <v>183</v>
      </c>
      <c r="E334" s="217" t="s">
        <v>8918</v>
      </c>
      <c r="F334" s="218" t="s">
        <v>8919</v>
      </c>
      <c r="G334" s="219" t="s">
        <v>420</v>
      </c>
      <c r="H334" s="220">
        <v>126</v>
      </c>
      <c r="I334" s="221"/>
      <c r="J334" s="222">
        <f>ROUND(I334*H334,2)</f>
        <v>0</v>
      </c>
      <c r="K334" s="218" t="s">
        <v>187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308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8920</v>
      </c>
    </row>
    <row r="335" s="2" customFormat="1">
      <c r="A335" s="41"/>
      <c r="B335" s="42"/>
      <c r="C335" s="43"/>
      <c r="D335" s="229" t="s">
        <v>190</v>
      </c>
      <c r="E335" s="43"/>
      <c r="F335" s="230" t="s">
        <v>8921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190</v>
      </c>
      <c r="AU335" s="20" t="s">
        <v>80</v>
      </c>
    </row>
    <row r="336" s="2" customFormat="1" ht="24.15" customHeight="1">
      <c r="A336" s="41"/>
      <c r="B336" s="42"/>
      <c r="C336" s="278" t="s">
        <v>1223</v>
      </c>
      <c r="D336" s="278" t="s">
        <v>296</v>
      </c>
      <c r="E336" s="279" t="s">
        <v>8922</v>
      </c>
      <c r="F336" s="280" t="s">
        <v>8923</v>
      </c>
      <c r="G336" s="281" t="s">
        <v>420</v>
      </c>
      <c r="H336" s="282">
        <v>126</v>
      </c>
      <c r="I336" s="283"/>
      <c r="J336" s="284">
        <f>ROUND(I336*H336,2)</f>
        <v>0</v>
      </c>
      <c r="K336" s="280" t="s">
        <v>187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410</v>
      </c>
      <c r="AT336" s="227" t="s">
        <v>296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8924</v>
      </c>
    </row>
    <row r="337" s="2" customFormat="1" ht="24.15" customHeight="1">
      <c r="A337" s="41"/>
      <c r="B337" s="42"/>
      <c r="C337" s="278" t="s">
        <v>1283</v>
      </c>
      <c r="D337" s="278" t="s">
        <v>296</v>
      </c>
      <c r="E337" s="279" t="s">
        <v>8925</v>
      </c>
      <c r="F337" s="280" t="s">
        <v>8926</v>
      </c>
      <c r="G337" s="281" t="s">
        <v>420</v>
      </c>
      <c r="H337" s="282">
        <v>130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8927</v>
      </c>
    </row>
    <row r="338" s="2" customFormat="1" ht="49.05" customHeight="1">
      <c r="A338" s="41"/>
      <c r="B338" s="42"/>
      <c r="C338" s="216" t="s">
        <v>1295</v>
      </c>
      <c r="D338" s="216" t="s">
        <v>183</v>
      </c>
      <c r="E338" s="217" t="s">
        <v>8928</v>
      </c>
      <c r="F338" s="218" t="s">
        <v>8929</v>
      </c>
      <c r="G338" s="219" t="s">
        <v>420</v>
      </c>
      <c r="H338" s="220">
        <v>35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8930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8931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2" customFormat="1" ht="24.15" customHeight="1">
      <c r="A340" s="41"/>
      <c r="B340" s="42"/>
      <c r="C340" s="278" t="s">
        <v>1302</v>
      </c>
      <c r="D340" s="278" t="s">
        <v>296</v>
      </c>
      <c r="E340" s="279" t="s">
        <v>8932</v>
      </c>
      <c r="F340" s="280" t="s">
        <v>8933</v>
      </c>
      <c r="G340" s="281" t="s">
        <v>420</v>
      </c>
      <c r="H340" s="282">
        <v>35</v>
      </c>
      <c r="I340" s="283"/>
      <c r="J340" s="284">
        <f>ROUND(I340*H340,2)</f>
        <v>0</v>
      </c>
      <c r="K340" s="280" t="s">
        <v>187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8934</v>
      </c>
    </row>
    <row r="341" s="2" customFormat="1" ht="49.05" customHeight="1">
      <c r="A341" s="41"/>
      <c r="B341" s="42"/>
      <c r="C341" s="216" t="s">
        <v>1330</v>
      </c>
      <c r="D341" s="216" t="s">
        <v>183</v>
      </c>
      <c r="E341" s="217" t="s">
        <v>8935</v>
      </c>
      <c r="F341" s="218" t="s">
        <v>8936</v>
      </c>
      <c r="G341" s="219" t="s">
        <v>420</v>
      </c>
      <c r="H341" s="220">
        <v>12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8937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8938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24.15" customHeight="1">
      <c r="A343" s="41"/>
      <c r="B343" s="42"/>
      <c r="C343" s="278" t="s">
        <v>1342</v>
      </c>
      <c r="D343" s="278" t="s">
        <v>296</v>
      </c>
      <c r="E343" s="279" t="s">
        <v>8939</v>
      </c>
      <c r="F343" s="280" t="s">
        <v>8940</v>
      </c>
      <c r="G343" s="281" t="s">
        <v>420</v>
      </c>
      <c r="H343" s="282">
        <v>12</v>
      </c>
      <c r="I343" s="283"/>
      <c r="J343" s="284">
        <f>ROUND(I343*H343,2)</f>
        <v>0</v>
      </c>
      <c r="K343" s="280" t="s">
        <v>187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8941</v>
      </c>
    </row>
    <row r="344" s="2" customFormat="1" ht="49.05" customHeight="1">
      <c r="A344" s="41"/>
      <c r="B344" s="42"/>
      <c r="C344" s="216" t="s">
        <v>1348</v>
      </c>
      <c r="D344" s="216" t="s">
        <v>183</v>
      </c>
      <c r="E344" s="217" t="s">
        <v>8942</v>
      </c>
      <c r="F344" s="218" t="s">
        <v>8943</v>
      </c>
      <c r="G344" s="219" t="s">
        <v>420</v>
      </c>
      <c r="H344" s="220">
        <v>32</v>
      </c>
      <c r="I344" s="221"/>
      <c r="J344" s="222">
        <f>ROUND(I344*H344,2)</f>
        <v>0</v>
      </c>
      <c r="K344" s="218" t="s">
        <v>187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308</v>
      </c>
      <c r="AT344" s="227" t="s">
        <v>183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8944</v>
      </c>
    </row>
    <row r="345" s="2" customFormat="1">
      <c r="A345" s="41"/>
      <c r="B345" s="42"/>
      <c r="C345" s="43"/>
      <c r="D345" s="229" t="s">
        <v>190</v>
      </c>
      <c r="E345" s="43"/>
      <c r="F345" s="230" t="s">
        <v>8945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190</v>
      </c>
      <c r="AU345" s="20" t="s">
        <v>80</v>
      </c>
    </row>
    <row r="346" s="2" customFormat="1" ht="24.15" customHeight="1">
      <c r="A346" s="41"/>
      <c r="B346" s="42"/>
      <c r="C346" s="278" t="s">
        <v>1363</v>
      </c>
      <c r="D346" s="278" t="s">
        <v>296</v>
      </c>
      <c r="E346" s="279" t="s">
        <v>8946</v>
      </c>
      <c r="F346" s="280" t="s">
        <v>8947</v>
      </c>
      <c r="G346" s="281" t="s">
        <v>420</v>
      </c>
      <c r="H346" s="282">
        <v>30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410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8948</v>
      </c>
    </row>
    <row r="347" s="2" customFormat="1" ht="24.15" customHeight="1">
      <c r="A347" s="41"/>
      <c r="B347" s="42"/>
      <c r="C347" s="278" t="s">
        <v>1372</v>
      </c>
      <c r="D347" s="278" t="s">
        <v>296</v>
      </c>
      <c r="E347" s="279" t="s">
        <v>8949</v>
      </c>
      <c r="F347" s="280" t="s">
        <v>8950</v>
      </c>
      <c r="G347" s="281" t="s">
        <v>420</v>
      </c>
      <c r="H347" s="282">
        <v>2</v>
      </c>
      <c r="I347" s="283"/>
      <c r="J347" s="284">
        <f>ROUND(I347*H347,2)</f>
        <v>0</v>
      </c>
      <c r="K347" s="280" t="s">
        <v>187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8951</v>
      </c>
    </row>
    <row r="348" s="2" customFormat="1" ht="49.05" customHeight="1">
      <c r="A348" s="41"/>
      <c r="B348" s="42"/>
      <c r="C348" s="216" t="s">
        <v>1415</v>
      </c>
      <c r="D348" s="216" t="s">
        <v>183</v>
      </c>
      <c r="E348" s="217" t="s">
        <v>8952</v>
      </c>
      <c r="F348" s="218" t="s">
        <v>8953</v>
      </c>
      <c r="G348" s="219" t="s">
        <v>420</v>
      </c>
      <c r="H348" s="220">
        <v>8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8954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8955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78" t="s">
        <v>1421</v>
      </c>
      <c r="D350" s="278" t="s">
        <v>296</v>
      </c>
      <c r="E350" s="279" t="s">
        <v>8956</v>
      </c>
      <c r="F350" s="280" t="s">
        <v>8957</v>
      </c>
      <c r="G350" s="281" t="s">
        <v>420</v>
      </c>
      <c r="H350" s="282">
        <v>8</v>
      </c>
      <c r="I350" s="283"/>
      <c r="J350" s="284">
        <f>ROUND(I350*H350,2)</f>
        <v>0</v>
      </c>
      <c r="K350" s="280" t="s">
        <v>187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410</v>
      </c>
      <c r="AT350" s="227" t="s">
        <v>296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8958</v>
      </c>
    </row>
    <row r="351" s="2" customFormat="1" ht="49.05" customHeight="1">
      <c r="A351" s="41"/>
      <c r="B351" s="42"/>
      <c r="C351" s="216" t="s">
        <v>1428</v>
      </c>
      <c r="D351" s="216" t="s">
        <v>183</v>
      </c>
      <c r="E351" s="217" t="s">
        <v>8959</v>
      </c>
      <c r="F351" s="218" t="s">
        <v>8960</v>
      </c>
      <c r="G351" s="219" t="s">
        <v>420</v>
      </c>
      <c r="H351" s="220">
        <v>4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8961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8962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24.15" customHeight="1">
      <c r="A353" s="41"/>
      <c r="B353" s="42"/>
      <c r="C353" s="278" t="s">
        <v>1436</v>
      </c>
      <c r="D353" s="278" t="s">
        <v>296</v>
      </c>
      <c r="E353" s="279" t="s">
        <v>8963</v>
      </c>
      <c r="F353" s="280" t="s">
        <v>8964</v>
      </c>
      <c r="G353" s="281" t="s">
        <v>420</v>
      </c>
      <c r="H353" s="282">
        <v>4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8965</v>
      </c>
    </row>
    <row r="354" s="2" customFormat="1" ht="49.05" customHeight="1">
      <c r="A354" s="41"/>
      <c r="B354" s="42"/>
      <c r="C354" s="216" t="s">
        <v>1445</v>
      </c>
      <c r="D354" s="216" t="s">
        <v>183</v>
      </c>
      <c r="E354" s="217" t="s">
        <v>8966</v>
      </c>
      <c r="F354" s="218" t="s">
        <v>8967</v>
      </c>
      <c r="G354" s="219" t="s">
        <v>420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8968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8969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33" customHeight="1">
      <c r="A356" s="41"/>
      <c r="B356" s="42"/>
      <c r="C356" s="278" t="s">
        <v>1460</v>
      </c>
      <c r="D356" s="278" t="s">
        <v>296</v>
      </c>
      <c r="E356" s="279" t="s">
        <v>8970</v>
      </c>
      <c r="F356" s="280" t="s">
        <v>8971</v>
      </c>
      <c r="G356" s="281" t="s">
        <v>420</v>
      </c>
      <c r="H356" s="282">
        <v>1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8972</v>
      </c>
    </row>
    <row r="357" s="2" customFormat="1" ht="49.05" customHeight="1">
      <c r="A357" s="41"/>
      <c r="B357" s="42"/>
      <c r="C357" s="216" t="s">
        <v>1475</v>
      </c>
      <c r="D357" s="216" t="s">
        <v>183</v>
      </c>
      <c r="E357" s="217" t="s">
        <v>8973</v>
      </c>
      <c r="F357" s="218" t="s">
        <v>8974</v>
      </c>
      <c r="G357" s="219" t="s">
        <v>420</v>
      </c>
      <c r="H357" s="220">
        <v>9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8975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8976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78" t="s">
        <v>1481</v>
      </c>
      <c r="D359" s="278" t="s">
        <v>296</v>
      </c>
      <c r="E359" s="279" t="s">
        <v>8977</v>
      </c>
      <c r="F359" s="280" t="s">
        <v>8978</v>
      </c>
      <c r="G359" s="281" t="s">
        <v>420</v>
      </c>
      <c r="H359" s="282">
        <v>4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8979</v>
      </c>
    </row>
    <row r="360" s="2" customFormat="1" ht="24.15" customHeight="1">
      <c r="A360" s="41"/>
      <c r="B360" s="42"/>
      <c r="C360" s="278" t="s">
        <v>1493</v>
      </c>
      <c r="D360" s="278" t="s">
        <v>296</v>
      </c>
      <c r="E360" s="279" t="s">
        <v>8980</v>
      </c>
      <c r="F360" s="280" t="s">
        <v>8981</v>
      </c>
      <c r="G360" s="281" t="s">
        <v>420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8982</v>
      </c>
    </row>
    <row r="361" s="2" customFormat="1" ht="49.05" customHeight="1">
      <c r="A361" s="41"/>
      <c r="B361" s="42"/>
      <c r="C361" s="216" t="s">
        <v>1506</v>
      </c>
      <c r="D361" s="216" t="s">
        <v>183</v>
      </c>
      <c r="E361" s="217" t="s">
        <v>8983</v>
      </c>
      <c r="F361" s="218" t="s">
        <v>8984</v>
      </c>
      <c r="G361" s="219" t="s">
        <v>420</v>
      </c>
      <c r="H361" s="220">
        <v>6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8985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8986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1562</v>
      </c>
      <c r="D363" s="278" t="s">
        <v>296</v>
      </c>
      <c r="E363" s="279" t="s">
        <v>8987</v>
      </c>
      <c r="F363" s="280" t="s">
        <v>8988</v>
      </c>
      <c r="G363" s="281" t="s">
        <v>420</v>
      </c>
      <c r="H363" s="282">
        <v>1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8989</v>
      </c>
    </row>
    <row r="364" s="2" customFormat="1" ht="24.15" customHeight="1">
      <c r="A364" s="41"/>
      <c r="B364" s="42"/>
      <c r="C364" s="278" t="s">
        <v>1605</v>
      </c>
      <c r="D364" s="278" t="s">
        <v>296</v>
      </c>
      <c r="E364" s="279" t="s">
        <v>8990</v>
      </c>
      <c r="F364" s="280" t="s">
        <v>8991</v>
      </c>
      <c r="G364" s="281" t="s">
        <v>420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8992</v>
      </c>
    </row>
    <row r="365" s="2" customFormat="1" ht="49.05" customHeight="1">
      <c r="A365" s="41"/>
      <c r="B365" s="42"/>
      <c r="C365" s="216" t="s">
        <v>1618</v>
      </c>
      <c r="D365" s="216" t="s">
        <v>183</v>
      </c>
      <c r="E365" s="217" t="s">
        <v>8993</v>
      </c>
      <c r="F365" s="218" t="s">
        <v>8994</v>
      </c>
      <c r="G365" s="219" t="s">
        <v>420</v>
      </c>
      <c r="H365" s="220">
        <v>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8995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8996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2" customFormat="1" ht="24.15" customHeight="1">
      <c r="A367" s="41"/>
      <c r="B367" s="42"/>
      <c r="C367" s="278" t="s">
        <v>1624</v>
      </c>
      <c r="D367" s="278" t="s">
        <v>296</v>
      </c>
      <c r="E367" s="279" t="s">
        <v>8997</v>
      </c>
      <c r="F367" s="280" t="s">
        <v>8998</v>
      </c>
      <c r="G367" s="281" t="s">
        <v>420</v>
      </c>
      <c r="H367" s="282">
        <v>1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8999</v>
      </c>
    </row>
    <row r="368" s="2" customFormat="1" ht="33" customHeight="1">
      <c r="A368" s="41"/>
      <c r="B368" s="42"/>
      <c r="C368" s="216" t="s">
        <v>1636</v>
      </c>
      <c r="D368" s="216" t="s">
        <v>183</v>
      </c>
      <c r="E368" s="217" t="s">
        <v>9000</v>
      </c>
      <c r="F368" s="218" t="s">
        <v>9001</v>
      </c>
      <c r="G368" s="219" t="s">
        <v>420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9002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9003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78" t="s">
        <v>1642</v>
      </c>
      <c r="D370" s="278" t="s">
        <v>296</v>
      </c>
      <c r="E370" s="279" t="s">
        <v>9004</v>
      </c>
      <c r="F370" s="280" t="s">
        <v>9005</v>
      </c>
      <c r="G370" s="281" t="s">
        <v>420</v>
      </c>
      <c r="H370" s="282">
        <v>4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9006</v>
      </c>
    </row>
    <row r="371" s="2" customFormat="1" ht="16.5" customHeight="1">
      <c r="A371" s="41"/>
      <c r="B371" s="42"/>
      <c r="C371" s="278" t="s">
        <v>1648</v>
      </c>
      <c r="D371" s="278" t="s">
        <v>296</v>
      </c>
      <c r="E371" s="279" t="s">
        <v>9007</v>
      </c>
      <c r="F371" s="280" t="s">
        <v>9008</v>
      </c>
      <c r="G371" s="281" t="s">
        <v>420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9009</v>
      </c>
    </row>
    <row r="372" s="2" customFormat="1" ht="16.5" customHeight="1">
      <c r="A372" s="41"/>
      <c r="B372" s="42"/>
      <c r="C372" s="278" t="s">
        <v>1655</v>
      </c>
      <c r="D372" s="278" t="s">
        <v>296</v>
      </c>
      <c r="E372" s="279" t="s">
        <v>9010</v>
      </c>
      <c r="F372" s="280" t="s">
        <v>9011</v>
      </c>
      <c r="G372" s="281" t="s">
        <v>420</v>
      </c>
      <c r="H372" s="282">
        <v>112</v>
      </c>
      <c r="I372" s="283"/>
      <c r="J372" s="284">
        <f>ROUND(I372*H372,2)</f>
        <v>0</v>
      </c>
      <c r="K372" s="280" t="s">
        <v>187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9012</v>
      </c>
    </row>
    <row r="373" s="2" customFormat="1" ht="16.5" customHeight="1">
      <c r="A373" s="41"/>
      <c r="B373" s="42"/>
      <c r="C373" s="278" t="s">
        <v>1669</v>
      </c>
      <c r="D373" s="278" t="s">
        <v>296</v>
      </c>
      <c r="E373" s="279" t="s">
        <v>9013</v>
      </c>
      <c r="F373" s="280" t="s">
        <v>9014</v>
      </c>
      <c r="G373" s="281" t="s">
        <v>420</v>
      </c>
      <c r="H373" s="282">
        <v>20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410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9015</v>
      </c>
    </row>
    <row r="374" s="2" customFormat="1" ht="21.75" customHeight="1">
      <c r="A374" s="41"/>
      <c r="B374" s="42"/>
      <c r="C374" s="278" t="s">
        <v>1675</v>
      </c>
      <c r="D374" s="278" t="s">
        <v>296</v>
      </c>
      <c r="E374" s="279" t="s">
        <v>9016</v>
      </c>
      <c r="F374" s="280" t="s">
        <v>9017</v>
      </c>
      <c r="G374" s="281" t="s">
        <v>420</v>
      </c>
      <c r="H374" s="282">
        <v>130</v>
      </c>
      <c r="I374" s="283"/>
      <c r="J374" s="284">
        <f>ROUND(I374*H374,2)</f>
        <v>0</v>
      </c>
      <c r="K374" s="280" t="s">
        <v>187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410</v>
      </c>
      <c r="AT374" s="227" t="s">
        <v>296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9018</v>
      </c>
    </row>
    <row r="375" s="2" customFormat="1" ht="24.15" customHeight="1">
      <c r="A375" s="41"/>
      <c r="B375" s="42"/>
      <c r="C375" s="278" t="s">
        <v>1681</v>
      </c>
      <c r="D375" s="278" t="s">
        <v>296</v>
      </c>
      <c r="E375" s="279" t="s">
        <v>9019</v>
      </c>
      <c r="F375" s="280" t="s">
        <v>9020</v>
      </c>
      <c r="G375" s="281" t="s">
        <v>420</v>
      </c>
      <c r="H375" s="282">
        <v>58</v>
      </c>
      <c r="I375" s="283"/>
      <c r="J375" s="284">
        <f>ROUND(I375*H375,2)</f>
        <v>0</v>
      </c>
      <c r="K375" s="280" t="s">
        <v>187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9021</v>
      </c>
    </row>
    <row r="376" s="2" customFormat="1" ht="24.15" customHeight="1">
      <c r="A376" s="41"/>
      <c r="B376" s="42"/>
      <c r="C376" s="278" t="s">
        <v>1687</v>
      </c>
      <c r="D376" s="278" t="s">
        <v>296</v>
      </c>
      <c r="E376" s="279" t="s">
        <v>9022</v>
      </c>
      <c r="F376" s="280" t="s">
        <v>9023</v>
      </c>
      <c r="G376" s="281" t="s">
        <v>420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9024</v>
      </c>
    </row>
    <row r="377" s="2" customFormat="1" ht="16.5" customHeight="1">
      <c r="A377" s="41"/>
      <c r="B377" s="42"/>
      <c r="C377" s="278" t="s">
        <v>1693</v>
      </c>
      <c r="D377" s="278" t="s">
        <v>296</v>
      </c>
      <c r="E377" s="279" t="s">
        <v>9025</v>
      </c>
      <c r="F377" s="280" t="s">
        <v>9026</v>
      </c>
      <c r="G377" s="281" t="s">
        <v>420</v>
      </c>
      <c r="H377" s="282">
        <v>67</v>
      </c>
      <c r="I377" s="283"/>
      <c r="J377" s="284">
        <f>ROUND(I377*H377,2)</f>
        <v>0</v>
      </c>
      <c r="K377" s="280" t="s">
        <v>187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9027</v>
      </c>
    </row>
    <row r="378" s="2" customFormat="1" ht="16.5" customHeight="1">
      <c r="A378" s="41"/>
      <c r="B378" s="42"/>
      <c r="C378" s="278" t="s">
        <v>1700</v>
      </c>
      <c r="D378" s="278" t="s">
        <v>296</v>
      </c>
      <c r="E378" s="279" t="s">
        <v>9028</v>
      </c>
      <c r="F378" s="280" t="s">
        <v>9029</v>
      </c>
      <c r="G378" s="281" t="s">
        <v>420</v>
      </c>
      <c r="H378" s="282">
        <v>501</v>
      </c>
      <c r="I378" s="283"/>
      <c r="J378" s="284">
        <f>ROUND(I378*H378,2)</f>
        <v>0</v>
      </c>
      <c r="K378" s="280" t="s">
        <v>187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410</v>
      </c>
      <c r="AT378" s="227" t="s">
        <v>296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9030</v>
      </c>
    </row>
    <row r="379" s="2" customFormat="1" ht="16.5" customHeight="1">
      <c r="A379" s="41"/>
      <c r="B379" s="42"/>
      <c r="C379" s="278" t="s">
        <v>1706</v>
      </c>
      <c r="D379" s="278" t="s">
        <v>296</v>
      </c>
      <c r="E379" s="279" t="s">
        <v>9031</v>
      </c>
      <c r="F379" s="280" t="s">
        <v>9032</v>
      </c>
      <c r="G379" s="281" t="s">
        <v>420</v>
      </c>
      <c r="H379" s="282">
        <v>231</v>
      </c>
      <c r="I379" s="283"/>
      <c r="J379" s="284">
        <f>ROUND(I379*H379,2)</f>
        <v>0</v>
      </c>
      <c r="K379" s="280" t="s">
        <v>187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9033</v>
      </c>
    </row>
    <row r="380" s="2" customFormat="1" ht="16.5" customHeight="1">
      <c r="A380" s="41"/>
      <c r="B380" s="42"/>
      <c r="C380" s="278" t="s">
        <v>1732</v>
      </c>
      <c r="D380" s="278" t="s">
        <v>296</v>
      </c>
      <c r="E380" s="279" t="s">
        <v>9034</v>
      </c>
      <c r="F380" s="280" t="s">
        <v>9035</v>
      </c>
      <c r="G380" s="281" t="s">
        <v>420</v>
      </c>
      <c r="H380" s="282">
        <v>15</v>
      </c>
      <c r="I380" s="283"/>
      <c r="J380" s="284">
        <f>ROUND(I380*H380,2)</f>
        <v>0</v>
      </c>
      <c r="K380" s="280" t="s">
        <v>187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410</v>
      </c>
      <c r="AT380" s="227" t="s">
        <v>296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9036</v>
      </c>
    </row>
    <row r="381" s="2" customFormat="1" ht="16.5" customHeight="1">
      <c r="A381" s="41"/>
      <c r="B381" s="42"/>
      <c r="C381" s="278" t="s">
        <v>1738</v>
      </c>
      <c r="D381" s="278" t="s">
        <v>296</v>
      </c>
      <c r="E381" s="279" t="s">
        <v>9037</v>
      </c>
      <c r="F381" s="280" t="s">
        <v>9038</v>
      </c>
      <c r="G381" s="281" t="s">
        <v>420</v>
      </c>
      <c r="H381" s="282">
        <v>52</v>
      </c>
      <c r="I381" s="283"/>
      <c r="J381" s="284">
        <f>ROUND(I381*H381,2)</f>
        <v>0</v>
      </c>
      <c r="K381" s="280" t="s">
        <v>187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9039</v>
      </c>
    </row>
    <row r="382" s="2" customFormat="1" ht="16.5" customHeight="1">
      <c r="A382" s="41"/>
      <c r="B382" s="42"/>
      <c r="C382" s="278" t="s">
        <v>1744</v>
      </c>
      <c r="D382" s="278" t="s">
        <v>296</v>
      </c>
      <c r="E382" s="279" t="s">
        <v>9040</v>
      </c>
      <c r="F382" s="280" t="s">
        <v>9041</v>
      </c>
      <c r="G382" s="281" t="s">
        <v>420</v>
      </c>
      <c r="H382" s="282">
        <v>3</v>
      </c>
      <c r="I382" s="283"/>
      <c r="J382" s="284">
        <f>ROUND(I382*H382,2)</f>
        <v>0</v>
      </c>
      <c r="K382" s="280" t="s">
        <v>187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410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9042</v>
      </c>
    </row>
    <row r="383" s="2" customFormat="1" ht="21.75" customHeight="1">
      <c r="A383" s="41"/>
      <c r="B383" s="42"/>
      <c r="C383" s="278" t="s">
        <v>1753</v>
      </c>
      <c r="D383" s="278" t="s">
        <v>296</v>
      </c>
      <c r="E383" s="279" t="s">
        <v>9043</v>
      </c>
      <c r="F383" s="280" t="s">
        <v>9044</v>
      </c>
      <c r="G383" s="281" t="s">
        <v>420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9045</v>
      </c>
    </row>
    <row r="384" s="2" customFormat="1" ht="37.8" customHeight="1">
      <c r="A384" s="41"/>
      <c r="B384" s="42"/>
      <c r="C384" s="216" t="s">
        <v>1759</v>
      </c>
      <c r="D384" s="216" t="s">
        <v>183</v>
      </c>
      <c r="E384" s="217" t="s">
        <v>9046</v>
      </c>
      <c r="F384" s="218" t="s">
        <v>9047</v>
      </c>
      <c r="G384" s="219" t="s">
        <v>420</v>
      </c>
      <c r="H384" s="220">
        <v>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9048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9049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37.8" customHeight="1">
      <c r="A386" s="41"/>
      <c r="B386" s="42"/>
      <c r="C386" s="278" t="s">
        <v>1766</v>
      </c>
      <c r="D386" s="278" t="s">
        <v>296</v>
      </c>
      <c r="E386" s="279" t="s">
        <v>9050</v>
      </c>
      <c r="F386" s="280" t="s">
        <v>9051</v>
      </c>
      <c r="G386" s="281" t="s">
        <v>420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9052</v>
      </c>
    </row>
    <row r="387" s="2" customFormat="1" ht="24.15" customHeight="1">
      <c r="A387" s="41"/>
      <c r="B387" s="42"/>
      <c r="C387" s="278" t="s">
        <v>1774</v>
      </c>
      <c r="D387" s="278" t="s">
        <v>296</v>
      </c>
      <c r="E387" s="279" t="s">
        <v>9053</v>
      </c>
      <c r="F387" s="280" t="s">
        <v>9054</v>
      </c>
      <c r="G387" s="281" t="s">
        <v>420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9055</v>
      </c>
    </row>
    <row r="388" s="2" customFormat="1" ht="37.8" customHeight="1">
      <c r="A388" s="41"/>
      <c r="B388" s="42"/>
      <c r="C388" s="216" t="s">
        <v>1783</v>
      </c>
      <c r="D388" s="216" t="s">
        <v>183</v>
      </c>
      <c r="E388" s="217" t="s">
        <v>9056</v>
      </c>
      <c r="F388" s="218" t="s">
        <v>9057</v>
      </c>
      <c r="G388" s="219" t="s">
        <v>420</v>
      </c>
      <c r="H388" s="220">
        <v>753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9058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9059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1790</v>
      </c>
      <c r="D390" s="278" t="s">
        <v>296</v>
      </c>
      <c r="E390" s="279" t="s">
        <v>9060</v>
      </c>
      <c r="F390" s="280" t="s">
        <v>9061</v>
      </c>
      <c r="G390" s="281" t="s">
        <v>420</v>
      </c>
      <c r="H390" s="282">
        <v>753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9062</v>
      </c>
    </row>
    <row r="391" s="2" customFormat="1" ht="49.05" customHeight="1">
      <c r="A391" s="41"/>
      <c r="B391" s="42"/>
      <c r="C391" s="216" t="s">
        <v>1797</v>
      </c>
      <c r="D391" s="216" t="s">
        <v>183</v>
      </c>
      <c r="E391" s="217" t="s">
        <v>9063</v>
      </c>
      <c r="F391" s="218" t="s">
        <v>9064</v>
      </c>
      <c r="G391" s="219" t="s">
        <v>420</v>
      </c>
      <c r="H391" s="220">
        <v>77</v>
      </c>
      <c r="I391" s="221"/>
      <c r="J391" s="222">
        <f>ROUND(I391*H391,2)</f>
        <v>0</v>
      </c>
      <c r="K391" s="218" t="s">
        <v>187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308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9065</v>
      </c>
    </row>
    <row r="392" s="2" customFormat="1">
      <c r="A392" s="41"/>
      <c r="B392" s="42"/>
      <c r="C392" s="43"/>
      <c r="D392" s="229" t="s">
        <v>190</v>
      </c>
      <c r="E392" s="43"/>
      <c r="F392" s="230" t="s">
        <v>9066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190</v>
      </c>
      <c r="AU392" s="20" t="s">
        <v>80</v>
      </c>
    </row>
    <row r="393" s="2" customFormat="1" ht="37.8" customHeight="1">
      <c r="A393" s="41"/>
      <c r="B393" s="42"/>
      <c r="C393" s="278" t="s">
        <v>1803</v>
      </c>
      <c r="D393" s="278" t="s">
        <v>296</v>
      </c>
      <c r="E393" s="279" t="s">
        <v>9067</v>
      </c>
      <c r="F393" s="280" t="s">
        <v>9068</v>
      </c>
      <c r="G393" s="281" t="s">
        <v>420</v>
      </c>
      <c r="H393" s="282">
        <v>77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410</v>
      </c>
      <c r="AT393" s="227" t="s">
        <v>296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9069</v>
      </c>
    </row>
    <row r="394" s="2" customFormat="1" ht="37.8" customHeight="1">
      <c r="A394" s="41"/>
      <c r="B394" s="42"/>
      <c r="C394" s="216" t="s">
        <v>1809</v>
      </c>
      <c r="D394" s="216" t="s">
        <v>183</v>
      </c>
      <c r="E394" s="217" t="s">
        <v>9070</v>
      </c>
      <c r="F394" s="218" t="s">
        <v>9071</v>
      </c>
      <c r="G394" s="219" t="s">
        <v>420</v>
      </c>
      <c r="H394" s="220">
        <v>8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9072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9073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33" customHeight="1">
      <c r="A396" s="41"/>
      <c r="B396" s="42"/>
      <c r="C396" s="278" t="s">
        <v>1819</v>
      </c>
      <c r="D396" s="278" t="s">
        <v>296</v>
      </c>
      <c r="E396" s="279" t="s">
        <v>9074</v>
      </c>
      <c r="F396" s="280" t="s">
        <v>9075</v>
      </c>
      <c r="G396" s="281" t="s">
        <v>420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410</v>
      </c>
      <c r="AT396" s="227" t="s">
        <v>296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9076</v>
      </c>
    </row>
    <row r="397" s="2" customFormat="1" ht="24.15" customHeight="1">
      <c r="A397" s="41"/>
      <c r="B397" s="42"/>
      <c r="C397" s="278" t="s">
        <v>1825</v>
      </c>
      <c r="D397" s="278" t="s">
        <v>296</v>
      </c>
      <c r="E397" s="279" t="s">
        <v>9077</v>
      </c>
      <c r="F397" s="280" t="s">
        <v>9078</v>
      </c>
      <c r="G397" s="281" t="s">
        <v>420</v>
      </c>
      <c r="H397" s="282">
        <v>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9079</v>
      </c>
    </row>
    <row r="398" s="2" customFormat="1" ht="24.15" customHeight="1">
      <c r="A398" s="41"/>
      <c r="B398" s="42"/>
      <c r="C398" s="278" t="s">
        <v>1830</v>
      </c>
      <c r="D398" s="278" t="s">
        <v>296</v>
      </c>
      <c r="E398" s="279" t="s">
        <v>9080</v>
      </c>
      <c r="F398" s="280" t="s">
        <v>9081</v>
      </c>
      <c r="G398" s="281" t="s">
        <v>420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410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9082</v>
      </c>
    </row>
    <row r="399" s="2" customFormat="1" ht="33" customHeight="1">
      <c r="A399" s="41"/>
      <c r="B399" s="42"/>
      <c r="C399" s="216" t="s">
        <v>1836</v>
      </c>
      <c r="D399" s="216" t="s">
        <v>183</v>
      </c>
      <c r="E399" s="217" t="s">
        <v>9083</v>
      </c>
      <c r="F399" s="218" t="s">
        <v>9084</v>
      </c>
      <c r="G399" s="219" t="s">
        <v>420</v>
      </c>
      <c r="H399" s="220">
        <v>10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9085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9086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24.15" customHeight="1">
      <c r="A401" s="41"/>
      <c r="B401" s="42"/>
      <c r="C401" s="278" t="s">
        <v>1844</v>
      </c>
      <c r="D401" s="278" t="s">
        <v>296</v>
      </c>
      <c r="E401" s="279" t="s">
        <v>9087</v>
      </c>
      <c r="F401" s="280" t="s">
        <v>9088</v>
      </c>
      <c r="G401" s="281" t="s">
        <v>420</v>
      </c>
      <c r="H401" s="282">
        <v>11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9089</v>
      </c>
    </row>
    <row r="402" s="2" customFormat="1" ht="44.25" customHeight="1">
      <c r="A402" s="41"/>
      <c r="B402" s="42"/>
      <c r="C402" s="216" t="s">
        <v>1849</v>
      </c>
      <c r="D402" s="216" t="s">
        <v>183</v>
      </c>
      <c r="E402" s="217" t="s">
        <v>9090</v>
      </c>
      <c r="F402" s="218" t="s">
        <v>9091</v>
      </c>
      <c r="G402" s="219" t="s">
        <v>420</v>
      </c>
      <c r="H402" s="220">
        <v>11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9092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9093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24.15" customHeight="1">
      <c r="A404" s="41"/>
      <c r="B404" s="42"/>
      <c r="C404" s="278" t="s">
        <v>1860</v>
      </c>
      <c r="D404" s="278" t="s">
        <v>296</v>
      </c>
      <c r="E404" s="279" t="s">
        <v>9094</v>
      </c>
      <c r="F404" s="280" t="s">
        <v>9095</v>
      </c>
      <c r="G404" s="281" t="s">
        <v>420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9096</v>
      </c>
    </row>
    <row r="405" s="2" customFormat="1" ht="37.8" customHeight="1">
      <c r="A405" s="41"/>
      <c r="B405" s="42"/>
      <c r="C405" s="216" t="s">
        <v>1869</v>
      </c>
      <c r="D405" s="216" t="s">
        <v>183</v>
      </c>
      <c r="E405" s="217" t="s">
        <v>9097</v>
      </c>
      <c r="F405" s="218" t="s">
        <v>9098</v>
      </c>
      <c r="G405" s="219" t="s">
        <v>420</v>
      </c>
      <c r="H405" s="220">
        <v>4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9099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9100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2" customFormat="1" ht="24.15" customHeight="1">
      <c r="A407" s="41"/>
      <c r="B407" s="42"/>
      <c r="C407" s="278" t="s">
        <v>1875</v>
      </c>
      <c r="D407" s="278" t="s">
        <v>296</v>
      </c>
      <c r="E407" s="279" t="s">
        <v>9101</v>
      </c>
      <c r="F407" s="280" t="s">
        <v>9102</v>
      </c>
      <c r="G407" s="281" t="s">
        <v>420</v>
      </c>
      <c r="H407" s="282">
        <v>4</v>
      </c>
      <c r="I407" s="283"/>
      <c r="J407" s="284">
        <f>ROUND(I407*H407,2)</f>
        <v>0</v>
      </c>
      <c r="K407" s="280" t="s">
        <v>187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410</v>
      </c>
      <c r="AT407" s="227" t="s">
        <v>296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9103</v>
      </c>
    </row>
    <row r="408" s="2" customFormat="1" ht="16.5" customHeight="1">
      <c r="A408" s="41"/>
      <c r="B408" s="42"/>
      <c r="C408" s="216" t="s">
        <v>1881</v>
      </c>
      <c r="D408" s="216" t="s">
        <v>183</v>
      </c>
      <c r="E408" s="217" t="s">
        <v>9104</v>
      </c>
      <c r="F408" s="218" t="s">
        <v>9105</v>
      </c>
      <c r="G408" s="219" t="s">
        <v>420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9106</v>
      </c>
    </row>
    <row r="409" s="2" customFormat="1" ht="24.15" customHeight="1">
      <c r="A409" s="41"/>
      <c r="B409" s="42"/>
      <c r="C409" s="278" t="s">
        <v>1887</v>
      </c>
      <c r="D409" s="278" t="s">
        <v>296</v>
      </c>
      <c r="E409" s="279" t="s">
        <v>9107</v>
      </c>
      <c r="F409" s="280" t="s">
        <v>9108</v>
      </c>
      <c r="G409" s="281" t="s">
        <v>420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410</v>
      </c>
      <c r="AT409" s="227" t="s">
        <v>296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9109</v>
      </c>
    </row>
    <row r="410" s="2" customFormat="1" ht="21.75" customHeight="1">
      <c r="A410" s="41"/>
      <c r="B410" s="42"/>
      <c r="C410" s="278" t="s">
        <v>1893</v>
      </c>
      <c r="D410" s="278" t="s">
        <v>296</v>
      </c>
      <c r="E410" s="279" t="s">
        <v>9110</v>
      </c>
      <c r="F410" s="280" t="s">
        <v>9111</v>
      </c>
      <c r="G410" s="281" t="s">
        <v>420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9112</v>
      </c>
    </row>
    <row r="411" s="2" customFormat="1" ht="55.5" customHeight="1">
      <c r="A411" s="41"/>
      <c r="B411" s="42"/>
      <c r="C411" s="278" t="s">
        <v>1909</v>
      </c>
      <c r="D411" s="278" t="s">
        <v>296</v>
      </c>
      <c r="E411" s="279" t="s">
        <v>9113</v>
      </c>
      <c r="F411" s="280" t="s">
        <v>9114</v>
      </c>
      <c r="G411" s="281" t="s">
        <v>420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9115</v>
      </c>
    </row>
    <row r="412" s="2" customFormat="1" ht="37.8" customHeight="1">
      <c r="A412" s="41"/>
      <c r="B412" s="42"/>
      <c r="C412" s="278" t="s">
        <v>1914</v>
      </c>
      <c r="D412" s="278" t="s">
        <v>296</v>
      </c>
      <c r="E412" s="279" t="s">
        <v>9116</v>
      </c>
      <c r="F412" s="280" t="s">
        <v>9117</v>
      </c>
      <c r="G412" s="281" t="s">
        <v>420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410</v>
      </c>
      <c r="AT412" s="227" t="s">
        <v>296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9118</v>
      </c>
    </row>
    <row r="413" s="2" customFormat="1" ht="24.15" customHeight="1">
      <c r="A413" s="41"/>
      <c r="B413" s="42"/>
      <c r="C413" s="216" t="s">
        <v>1920</v>
      </c>
      <c r="D413" s="216" t="s">
        <v>183</v>
      </c>
      <c r="E413" s="217" t="s">
        <v>9119</v>
      </c>
      <c r="F413" s="218" t="s">
        <v>9120</v>
      </c>
      <c r="G413" s="219" t="s">
        <v>420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9121</v>
      </c>
    </row>
    <row r="414" s="2" customFormat="1" ht="33" customHeight="1">
      <c r="A414" s="41"/>
      <c r="B414" s="42"/>
      <c r="C414" s="216" t="s">
        <v>1927</v>
      </c>
      <c r="D414" s="216" t="s">
        <v>183</v>
      </c>
      <c r="E414" s="217" t="s">
        <v>9122</v>
      </c>
      <c r="F414" s="218" t="s">
        <v>9123</v>
      </c>
      <c r="G414" s="219" t="s">
        <v>420</v>
      </c>
      <c r="H414" s="220">
        <v>27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9124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9125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21.75" customHeight="1">
      <c r="A416" s="41"/>
      <c r="B416" s="42"/>
      <c r="C416" s="278" t="s">
        <v>1933</v>
      </c>
      <c r="D416" s="278" t="s">
        <v>296</v>
      </c>
      <c r="E416" s="279" t="s">
        <v>9126</v>
      </c>
      <c r="F416" s="280" t="s">
        <v>9127</v>
      </c>
      <c r="G416" s="281" t="s">
        <v>420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410</v>
      </c>
      <c r="AT416" s="227" t="s">
        <v>296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9128</v>
      </c>
    </row>
    <row r="417" s="14" customFormat="1">
      <c r="A417" s="14"/>
      <c r="B417" s="245"/>
      <c r="C417" s="246"/>
      <c r="D417" s="236" t="s">
        <v>192</v>
      </c>
      <c r="E417" s="246"/>
      <c r="F417" s="248" t="s">
        <v>9129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192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181</v>
      </c>
    </row>
    <row r="418" s="2" customFormat="1" ht="16.5" customHeight="1">
      <c r="A418" s="41"/>
      <c r="B418" s="42"/>
      <c r="C418" s="216" t="s">
        <v>1939</v>
      </c>
      <c r="D418" s="216" t="s">
        <v>183</v>
      </c>
      <c r="E418" s="217" t="s">
        <v>9130</v>
      </c>
      <c r="F418" s="218" t="s">
        <v>9131</v>
      </c>
      <c r="G418" s="219" t="s">
        <v>420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9132</v>
      </c>
    </row>
    <row r="419" s="2" customFormat="1" ht="24.15" customHeight="1">
      <c r="A419" s="41"/>
      <c r="B419" s="42"/>
      <c r="C419" s="278" t="s">
        <v>1944</v>
      </c>
      <c r="D419" s="278" t="s">
        <v>296</v>
      </c>
      <c r="E419" s="279" t="s">
        <v>9133</v>
      </c>
      <c r="F419" s="280" t="s">
        <v>9134</v>
      </c>
      <c r="G419" s="281" t="s">
        <v>420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9135</v>
      </c>
    </row>
    <row r="420" s="2" customFormat="1" ht="16.5" customHeight="1">
      <c r="A420" s="41"/>
      <c r="B420" s="42"/>
      <c r="C420" s="278" t="s">
        <v>1950</v>
      </c>
      <c r="D420" s="278" t="s">
        <v>296</v>
      </c>
      <c r="E420" s="279" t="s">
        <v>9136</v>
      </c>
      <c r="F420" s="280" t="s">
        <v>9137</v>
      </c>
      <c r="G420" s="281" t="s">
        <v>2255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9138</v>
      </c>
    </row>
    <row r="421" s="2" customFormat="1" ht="44.25" customHeight="1">
      <c r="A421" s="41"/>
      <c r="B421" s="42"/>
      <c r="C421" s="216" t="s">
        <v>1957</v>
      </c>
      <c r="D421" s="216" t="s">
        <v>183</v>
      </c>
      <c r="E421" s="217" t="s">
        <v>9139</v>
      </c>
      <c r="F421" s="218" t="s">
        <v>9140</v>
      </c>
      <c r="G421" s="219" t="s">
        <v>420</v>
      </c>
      <c r="H421" s="220">
        <v>187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9141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9142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49.05" customHeight="1">
      <c r="A423" s="41"/>
      <c r="B423" s="42"/>
      <c r="C423" s="278" t="s">
        <v>1963</v>
      </c>
      <c r="D423" s="278" t="s">
        <v>296</v>
      </c>
      <c r="E423" s="279" t="s">
        <v>9143</v>
      </c>
      <c r="F423" s="280" t="s">
        <v>9144</v>
      </c>
      <c r="G423" s="281" t="s">
        <v>8218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9145</v>
      </c>
    </row>
    <row r="424" s="2" customFormat="1" ht="49.05" customHeight="1">
      <c r="A424" s="41"/>
      <c r="B424" s="42"/>
      <c r="C424" s="278" t="s">
        <v>1969</v>
      </c>
      <c r="D424" s="278" t="s">
        <v>296</v>
      </c>
      <c r="E424" s="279" t="s">
        <v>9146</v>
      </c>
      <c r="F424" s="280" t="s">
        <v>9147</v>
      </c>
      <c r="G424" s="281" t="s">
        <v>8218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253</v>
      </c>
      <c r="AT424" s="227" t="s">
        <v>296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9148</v>
      </c>
    </row>
    <row r="425" s="2" customFormat="1" ht="49.05" customHeight="1">
      <c r="A425" s="41"/>
      <c r="B425" s="42"/>
      <c r="C425" s="278" t="s">
        <v>1975</v>
      </c>
      <c r="D425" s="278" t="s">
        <v>296</v>
      </c>
      <c r="E425" s="279" t="s">
        <v>9149</v>
      </c>
      <c r="F425" s="280" t="s">
        <v>9150</v>
      </c>
      <c r="G425" s="281" t="s">
        <v>8218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253</v>
      </c>
      <c r="AT425" s="227" t="s">
        <v>296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9151</v>
      </c>
    </row>
    <row r="426" s="2" customFormat="1" ht="66.75" customHeight="1">
      <c r="A426" s="41"/>
      <c r="B426" s="42"/>
      <c r="C426" s="278" t="s">
        <v>1980</v>
      </c>
      <c r="D426" s="278" t="s">
        <v>296</v>
      </c>
      <c r="E426" s="279" t="s">
        <v>9152</v>
      </c>
      <c r="F426" s="280" t="s">
        <v>9153</v>
      </c>
      <c r="G426" s="281" t="s">
        <v>8218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9154</v>
      </c>
    </row>
    <row r="427" s="2" customFormat="1" ht="49.05" customHeight="1">
      <c r="A427" s="41"/>
      <c r="B427" s="42"/>
      <c r="C427" s="278" t="s">
        <v>1985</v>
      </c>
      <c r="D427" s="278" t="s">
        <v>296</v>
      </c>
      <c r="E427" s="279" t="s">
        <v>9155</v>
      </c>
      <c r="F427" s="280" t="s">
        <v>9156</v>
      </c>
      <c r="G427" s="281" t="s">
        <v>8218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253</v>
      </c>
      <c r="AT427" s="227" t="s">
        <v>296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9157</v>
      </c>
    </row>
    <row r="428" s="2" customFormat="1" ht="49.05" customHeight="1">
      <c r="A428" s="41"/>
      <c r="B428" s="42"/>
      <c r="C428" s="278" t="s">
        <v>1990</v>
      </c>
      <c r="D428" s="278" t="s">
        <v>296</v>
      </c>
      <c r="E428" s="279" t="s">
        <v>9158</v>
      </c>
      <c r="F428" s="280" t="s">
        <v>9159</v>
      </c>
      <c r="G428" s="281" t="s">
        <v>8218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253</v>
      </c>
      <c r="AT428" s="227" t="s">
        <v>296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188</v>
      </c>
      <c r="BM428" s="227" t="s">
        <v>9160</v>
      </c>
    </row>
    <row r="429" s="2" customFormat="1" ht="49.05" customHeight="1">
      <c r="A429" s="41"/>
      <c r="B429" s="42"/>
      <c r="C429" s="278" t="s">
        <v>1995</v>
      </c>
      <c r="D429" s="278" t="s">
        <v>296</v>
      </c>
      <c r="E429" s="279" t="s">
        <v>9161</v>
      </c>
      <c r="F429" s="280" t="s">
        <v>9162</v>
      </c>
      <c r="G429" s="281" t="s">
        <v>8218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253</v>
      </c>
      <c r="AT429" s="227" t="s">
        <v>296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188</v>
      </c>
      <c r="BM429" s="227" t="s">
        <v>9163</v>
      </c>
    </row>
    <row r="430" s="2" customFormat="1" ht="37.8" customHeight="1">
      <c r="A430" s="41"/>
      <c r="B430" s="42"/>
      <c r="C430" s="216" t="s">
        <v>2000</v>
      </c>
      <c r="D430" s="216" t="s">
        <v>183</v>
      </c>
      <c r="E430" s="217" t="s">
        <v>9164</v>
      </c>
      <c r="F430" s="218" t="s">
        <v>9165</v>
      </c>
      <c r="G430" s="219" t="s">
        <v>420</v>
      </c>
      <c r="H430" s="220">
        <v>246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9166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9167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4.25" customHeight="1">
      <c r="A432" s="41"/>
      <c r="B432" s="42"/>
      <c r="C432" s="278" t="s">
        <v>2005</v>
      </c>
      <c r="D432" s="278" t="s">
        <v>296</v>
      </c>
      <c r="E432" s="279" t="s">
        <v>9168</v>
      </c>
      <c r="F432" s="280" t="s">
        <v>9169</v>
      </c>
      <c r="G432" s="281" t="s">
        <v>8218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253</v>
      </c>
      <c r="AT432" s="227" t="s">
        <v>296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9170</v>
      </c>
    </row>
    <row r="433" s="2" customFormat="1" ht="49.05" customHeight="1">
      <c r="A433" s="41"/>
      <c r="B433" s="42"/>
      <c r="C433" s="278" t="s">
        <v>2010</v>
      </c>
      <c r="D433" s="278" t="s">
        <v>296</v>
      </c>
      <c r="E433" s="279" t="s">
        <v>9171</v>
      </c>
      <c r="F433" s="280" t="s">
        <v>9172</v>
      </c>
      <c r="G433" s="281" t="s">
        <v>8218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253</v>
      </c>
      <c r="AT433" s="227" t="s">
        <v>296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9173</v>
      </c>
    </row>
    <row r="434" s="2" customFormat="1" ht="62.7" customHeight="1">
      <c r="A434" s="41"/>
      <c r="B434" s="42"/>
      <c r="C434" s="278" t="s">
        <v>2015</v>
      </c>
      <c r="D434" s="278" t="s">
        <v>296</v>
      </c>
      <c r="E434" s="279" t="s">
        <v>9174</v>
      </c>
      <c r="F434" s="280" t="s">
        <v>9175</v>
      </c>
      <c r="G434" s="281" t="s">
        <v>8218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253</v>
      </c>
      <c r="AT434" s="227" t="s">
        <v>296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188</v>
      </c>
      <c r="BM434" s="227" t="s">
        <v>9176</v>
      </c>
    </row>
    <row r="435" s="2" customFormat="1" ht="66.75" customHeight="1">
      <c r="A435" s="41"/>
      <c r="B435" s="42"/>
      <c r="C435" s="278" t="s">
        <v>2021</v>
      </c>
      <c r="D435" s="278" t="s">
        <v>296</v>
      </c>
      <c r="E435" s="279" t="s">
        <v>9177</v>
      </c>
      <c r="F435" s="280" t="s">
        <v>9178</v>
      </c>
      <c r="G435" s="281" t="s">
        <v>8218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253</v>
      </c>
      <c r="AT435" s="227" t="s">
        <v>296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188</v>
      </c>
      <c r="BM435" s="227" t="s">
        <v>9179</v>
      </c>
    </row>
    <row r="436" s="2" customFormat="1" ht="49.05" customHeight="1">
      <c r="A436" s="41"/>
      <c r="B436" s="42"/>
      <c r="C436" s="278" t="s">
        <v>2027</v>
      </c>
      <c r="D436" s="278" t="s">
        <v>296</v>
      </c>
      <c r="E436" s="279" t="s">
        <v>9180</v>
      </c>
      <c r="F436" s="280" t="s">
        <v>9181</v>
      </c>
      <c r="G436" s="281" t="s">
        <v>8218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253</v>
      </c>
      <c r="AT436" s="227" t="s">
        <v>296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9182</v>
      </c>
    </row>
    <row r="437" s="2" customFormat="1" ht="62.7" customHeight="1">
      <c r="A437" s="41"/>
      <c r="B437" s="42"/>
      <c r="C437" s="278" t="s">
        <v>2034</v>
      </c>
      <c r="D437" s="278" t="s">
        <v>296</v>
      </c>
      <c r="E437" s="279" t="s">
        <v>9183</v>
      </c>
      <c r="F437" s="280" t="s">
        <v>9184</v>
      </c>
      <c r="G437" s="281" t="s">
        <v>8218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253</v>
      </c>
      <c r="AT437" s="227" t="s">
        <v>296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188</v>
      </c>
      <c r="BM437" s="227" t="s">
        <v>9185</v>
      </c>
    </row>
    <row r="438" s="2" customFormat="1" ht="44.25" customHeight="1">
      <c r="A438" s="41"/>
      <c r="B438" s="42"/>
      <c r="C438" s="278" t="s">
        <v>2039</v>
      </c>
      <c r="D438" s="278" t="s">
        <v>296</v>
      </c>
      <c r="E438" s="279" t="s">
        <v>9186</v>
      </c>
      <c r="F438" s="280" t="s">
        <v>9187</v>
      </c>
      <c r="G438" s="281" t="s">
        <v>8218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253</v>
      </c>
      <c r="AT438" s="227" t="s">
        <v>296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9188</v>
      </c>
    </row>
    <row r="439" s="2" customFormat="1" ht="55.5" customHeight="1">
      <c r="A439" s="41"/>
      <c r="B439" s="42"/>
      <c r="C439" s="278" t="s">
        <v>2045</v>
      </c>
      <c r="D439" s="278" t="s">
        <v>296</v>
      </c>
      <c r="E439" s="279" t="s">
        <v>9189</v>
      </c>
      <c r="F439" s="280" t="s">
        <v>9190</v>
      </c>
      <c r="G439" s="281" t="s">
        <v>8218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253</v>
      </c>
      <c r="AT439" s="227" t="s">
        <v>296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188</v>
      </c>
      <c r="BM439" s="227" t="s">
        <v>9191</v>
      </c>
    </row>
    <row r="440" s="2" customFormat="1" ht="62.7" customHeight="1">
      <c r="A440" s="41"/>
      <c r="B440" s="42"/>
      <c r="C440" s="278" t="s">
        <v>2051</v>
      </c>
      <c r="D440" s="278" t="s">
        <v>296</v>
      </c>
      <c r="E440" s="279" t="s">
        <v>9192</v>
      </c>
      <c r="F440" s="280" t="s">
        <v>9193</v>
      </c>
      <c r="G440" s="281" t="s">
        <v>8218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253</v>
      </c>
      <c r="AT440" s="227" t="s">
        <v>296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188</v>
      </c>
      <c r="BM440" s="227" t="s">
        <v>9194</v>
      </c>
    </row>
    <row r="441" s="2" customFormat="1" ht="62.7" customHeight="1">
      <c r="A441" s="41"/>
      <c r="B441" s="42"/>
      <c r="C441" s="278" t="s">
        <v>2056</v>
      </c>
      <c r="D441" s="278" t="s">
        <v>296</v>
      </c>
      <c r="E441" s="279" t="s">
        <v>9195</v>
      </c>
      <c r="F441" s="280" t="s">
        <v>9196</v>
      </c>
      <c r="G441" s="281" t="s">
        <v>8218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253</v>
      </c>
      <c r="AT441" s="227" t="s">
        <v>296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188</v>
      </c>
      <c r="BM441" s="227" t="s">
        <v>9197</v>
      </c>
    </row>
    <row r="442" s="2" customFormat="1" ht="49.05" customHeight="1">
      <c r="A442" s="41"/>
      <c r="B442" s="42"/>
      <c r="C442" s="278" t="s">
        <v>2062</v>
      </c>
      <c r="D442" s="278" t="s">
        <v>296</v>
      </c>
      <c r="E442" s="279" t="s">
        <v>9198</v>
      </c>
      <c r="F442" s="280" t="s">
        <v>9199</v>
      </c>
      <c r="G442" s="281" t="s">
        <v>8218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253</v>
      </c>
      <c r="AT442" s="227" t="s">
        <v>296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188</v>
      </c>
      <c r="BM442" s="227" t="s">
        <v>9200</v>
      </c>
    </row>
    <row r="443" s="2" customFormat="1" ht="49.05" customHeight="1">
      <c r="A443" s="41"/>
      <c r="B443" s="42"/>
      <c r="C443" s="278" t="s">
        <v>2068</v>
      </c>
      <c r="D443" s="278" t="s">
        <v>296</v>
      </c>
      <c r="E443" s="279" t="s">
        <v>9201</v>
      </c>
      <c r="F443" s="280" t="s">
        <v>9202</v>
      </c>
      <c r="G443" s="281" t="s">
        <v>8218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253</v>
      </c>
      <c r="AT443" s="227" t="s">
        <v>296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9203</v>
      </c>
    </row>
    <row r="444" s="2" customFormat="1" ht="49.05" customHeight="1">
      <c r="A444" s="41"/>
      <c r="B444" s="42"/>
      <c r="C444" s="278" t="s">
        <v>2073</v>
      </c>
      <c r="D444" s="278" t="s">
        <v>296</v>
      </c>
      <c r="E444" s="279" t="s">
        <v>9204</v>
      </c>
      <c r="F444" s="280" t="s">
        <v>9205</v>
      </c>
      <c r="G444" s="281" t="s">
        <v>8218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253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188</v>
      </c>
      <c r="BM444" s="227" t="s">
        <v>9206</v>
      </c>
    </row>
    <row r="445" s="2" customFormat="1" ht="55.5" customHeight="1">
      <c r="A445" s="41"/>
      <c r="B445" s="42"/>
      <c r="C445" s="278" t="s">
        <v>2080</v>
      </c>
      <c r="D445" s="278" t="s">
        <v>296</v>
      </c>
      <c r="E445" s="279" t="s">
        <v>9207</v>
      </c>
      <c r="F445" s="280" t="s">
        <v>9208</v>
      </c>
      <c r="G445" s="281" t="s">
        <v>8218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253</v>
      </c>
      <c r="AT445" s="227" t="s">
        <v>296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188</v>
      </c>
      <c r="BM445" s="227" t="s">
        <v>9209</v>
      </c>
    </row>
    <row r="446" s="2" customFormat="1" ht="44.25" customHeight="1">
      <c r="A446" s="41"/>
      <c r="B446" s="42"/>
      <c r="C446" s="278" t="s">
        <v>2086</v>
      </c>
      <c r="D446" s="278" t="s">
        <v>296</v>
      </c>
      <c r="E446" s="279" t="s">
        <v>9210</v>
      </c>
      <c r="F446" s="280" t="s">
        <v>9211</v>
      </c>
      <c r="G446" s="281" t="s">
        <v>8218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253</v>
      </c>
      <c r="AT446" s="227" t="s">
        <v>296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9212</v>
      </c>
    </row>
    <row r="447" s="2" customFormat="1" ht="44.25" customHeight="1">
      <c r="A447" s="41"/>
      <c r="B447" s="42"/>
      <c r="C447" s="278" t="s">
        <v>2091</v>
      </c>
      <c r="D447" s="278" t="s">
        <v>296</v>
      </c>
      <c r="E447" s="279" t="s">
        <v>9213</v>
      </c>
      <c r="F447" s="280" t="s">
        <v>9214</v>
      </c>
      <c r="G447" s="281" t="s">
        <v>8218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253</v>
      </c>
      <c r="AT447" s="227" t="s">
        <v>296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188</v>
      </c>
      <c r="BM447" s="227" t="s">
        <v>9215</v>
      </c>
    </row>
    <row r="448" s="2" customFormat="1" ht="44.25" customHeight="1">
      <c r="A448" s="41"/>
      <c r="B448" s="42"/>
      <c r="C448" s="278" t="s">
        <v>2098</v>
      </c>
      <c r="D448" s="278" t="s">
        <v>296</v>
      </c>
      <c r="E448" s="279" t="s">
        <v>9216</v>
      </c>
      <c r="F448" s="280" t="s">
        <v>9217</v>
      </c>
      <c r="G448" s="281" t="s">
        <v>8218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253</v>
      </c>
      <c r="AT448" s="227" t="s">
        <v>296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188</v>
      </c>
      <c r="BM448" s="227" t="s">
        <v>9218</v>
      </c>
    </row>
    <row r="449" s="2" customFormat="1" ht="44.25" customHeight="1">
      <c r="A449" s="41"/>
      <c r="B449" s="42"/>
      <c r="C449" s="216" t="s">
        <v>2104</v>
      </c>
      <c r="D449" s="216" t="s">
        <v>183</v>
      </c>
      <c r="E449" s="217" t="s">
        <v>9219</v>
      </c>
      <c r="F449" s="218" t="s">
        <v>9220</v>
      </c>
      <c r="G449" s="219" t="s">
        <v>420</v>
      </c>
      <c r="H449" s="220">
        <v>55</v>
      </c>
      <c r="I449" s="221"/>
      <c r="J449" s="222">
        <f>ROUND(I449*H449,2)</f>
        <v>0</v>
      </c>
      <c r="K449" s="218" t="s">
        <v>187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9221</v>
      </c>
    </row>
    <row r="450" s="2" customFormat="1">
      <c r="A450" s="41"/>
      <c r="B450" s="42"/>
      <c r="C450" s="43"/>
      <c r="D450" s="229" t="s">
        <v>190</v>
      </c>
      <c r="E450" s="43"/>
      <c r="F450" s="230" t="s">
        <v>9222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190</v>
      </c>
      <c r="AU450" s="20" t="s">
        <v>80</v>
      </c>
    </row>
    <row r="451" s="2" customFormat="1" ht="66.75" customHeight="1">
      <c r="A451" s="41"/>
      <c r="B451" s="42"/>
      <c r="C451" s="278" t="s">
        <v>2109</v>
      </c>
      <c r="D451" s="278" t="s">
        <v>296</v>
      </c>
      <c r="E451" s="279" t="s">
        <v>9223</v>
      </c>
      <c r="F451" s="280" t="s">
        <v>9224</v>
      </c>
      <c r="G451" s="281" t="s">
        <v>8218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253</v>
      </c>
      <c r="AT451" s="227" t="s">
        <v>296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188</v>
      </c>
      <c r="BM451" s="227" t="s">
        <v>9225</v>
      </c>
    </row>
    <row r="452" s="2" customFormat="1" ht="55.5" customHeight="1">
      <c r="A452" s="41"/>
      <c r="B452" s="42"/>
      <c r="C452" s="278" t="s">
        <v>2123</v>
      </c>
      <c r="D452" s="278" t="s">
        <v>296</v>
      </c>
      <c r="E452" s="279" t="s">
        <v>9226</v>
      </c>
      <c r="F452" s="280" t="s">
        <v>9227</v>
      </c>
      <c r="G452" s="281" t="s">
        <v>8218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253</v>
      </c>
      <c r="AT452" s="227" t="s">
        <v>296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188</v>
      </c>
      <c r="BM452" s="227" t="s">
        <v>9228</v>
      </c>
    </row>
    <row r="453" s="2" customFormat="1" ht="62.7" customHeight="1">
      <c r="A453" s="41"/>
      <c r="B453" s="42"/>
      <c r="C453" s="278" t="s">
        <v>2130</v>
      </c>
      <c r="D453" s="278" t="s">
        <v>296</v>
      </c>
      <c r="E453" s="279" t="s">
        <v>9229</v>
      </c>
      <c r="F453" s="280" t="s">
        <v>9230</v>
      </c>
      <c r="G453" s="281" t="s">
        <v>8218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9231</v>
      </c>
    </row>
    <row r="454" s="2" customFormat="1" ht="62.7" customHeight="1">
      <c r="A454" s="41"/>
      <c r="B454" s="42"/>
      <c r="C454" s="278" t="s">
        <v>2138</v>
      </c>
      <c r="D454" s="278" t="s">
        <v>296</v>
      </c>
      <c r="E454" s="279" t="s">
        <v>9232</v>
      </c>
      <c r="F454" s="280" t="s">
        <v>9233</v>
      </c>
      <c r="G454" s="281" t="s">
        <v>8218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253</v>
      </c>
      <c r="AT454" s="227" t="s">
        <v>296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9234</v>
      </c>
    </row>
    <row r="455" s="2" customFormat="1" ht="44.25" customHeight="1">
      <c r="A455" s="41"/>
      <c r="B455" s="42"/>
      <c r="C455" s="216" t="s">
        <v>2144</v>
      </c>
      <c r="D455" s="216" t="s">
        <v>183</v>
      </c>
      <c r="E455" s="217" t="s">
        <v>9235</v>
      </c>
      <c r="F455" s="218" t="s">
        <v>9236</v>
      </c>
      <c r="G455" s="219" t="s">
        <v>420</v>
      </c>
      <c r="H455" s="220">
        <v>156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9237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9238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 ht="49.05" customHeight="1">
      <c r="A457" s="41"/>
      <c r="B457" s="42"/>
      <c r="C457" s="278" t="s">
        <v>2149</v>
      </c>
      <c r="D457" s="278" t="s">
        <v>296</v>
      </c>
      <c r="E457" s="279" t="s">
        <v>9239</v>
      </c>
      <c r="F457" s="280" t="s">
        <v>9240</v>
      </c>
      <c r="G457" s="281" t="s">
        <v>8218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9241</v>
      </c>
    </row>
    <row r="458" s="2" customFormat="1" ht="49.05" customHeight="1">
      <c r="A458" s="41"/>
      <c r="B458" s="42"/>
      <c r="C458" s="278" t="s">
        <v>2155</v>
      </c>
      <c r="D458" s="278" t="s">
        <v>296</v>
      </c>
      <c r="E458" s="279" t="s">
        <v>9242</v>
      </c>
      <c r="F458" s="280" t="s">
        <v>9243</v>
      </c>
      <c r="G458" s="281" t="s">
        <v>8218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253</v>
      </c>
      <c r="AT458" s="227" t="s">
        <v>296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9244</v>
      </c>
    </row>
    <row r="459" s="2" customFormat="1" ht="49.05" customHeight="1">
      <c r="A459" s="41"/>
      <c r="B459" s="42"/>
      <c r="C459" s="278" t="s">
        <v>2161</v>
      </c>
      <c r="D459" s="278" t="s">
        <v>296</v>
      </c>
      <c r="E459" s="279" t="s">
        <v>9245</v>
      </c>
      <c r="F459" s="280" t="s">
        <v>9246</v>
      </c>
      <c r="G459" s="281" t="s">
        <v>8218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253</v>
      </c>
      <c r="AT459" s="227" t="s">
        <v>296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188</v>
      </c>
      <c r="BM459" s="227" t="s">
        <v>9247</v>
      </c>
    </row>
    <row r="460" s="2" customFormat="1" ht="62.7" customHeight="1">
      <c r="A460" s="41"/>
      <c r="B460" s="42"/>
      <c r="C460" s="278" t="s">
        <v>2166</v>
      </c>
      <c r="D460" s="278" t="s">
        <v>296</v>
      </c>
      <c r="E460" s="279" t="s">
        <v>9248</v>
      </c>
      <c r="F460" s="280" t="s">
        <v>9249</v>
      </c>
      <c r="G460" s="281" t="s">
        <v>8218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9250</v>
      </c>
    </row>
    <row r="461" s="2" customFormat="1" ht="55.5" customHeight="1">
      <c r="A461" s="41"/>
      <c r="B461" s="42"/>
      <c r="C461" s="278" t="s">
        <v>2172</v>
      </c>
      <c r="D461" s="278" t="s">
        <v>296</v>
      </c>
      <c r="E461" s="279" t="s">
        <v>9251</v>
      </c>
      <c r="F461" s="280" t="s">
        <v>9252</v>
      </c>
      <c r="G461" s="281" t="s">
        <v>8218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253</v>
      </c>
      <c r="AT461" s="227" t="s">
        <v>296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188</v>
      </c>
      <c r="BM461" s="227" t="s">
        <v>9253</v>
      </c>
    </row>
    <row r="462" s="2" customFormat="1" ht="55.5" customHeight="1">
      <c r="A462" s="41"/>
      <c r="B462" s="42"/>
      <c r="C462" s="278" t="s">
        <v>2178</v>
      </c>
      <c r="D462" s="278" t="s">
        <v>296</v>
      </c>
      <c r="E462" s="279" t="s">
        <v>9254</v>
      </c>
      <c r="F462" s="280" t="s">
        <v>9255</v>
      </c>
      <c r="G462" s="281" t="s">
        <v>8218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9256</v>
      </c>
    </row>
    <row r="463" s="2" customFormat="1" ht="55.5" customHeight="1">
      <c r="A463" s="41"/>
      <c r="B463" s="42"/>
      <c r="C463" s="278" t="s">
        <v>2183</v>
      </c>
      <c r="D463" s="278" t="s">
        <v>296</v>
      </c>
      <c r="E463" s="279" t="s">
        <v>9257</v>
      </c>
      <c r="F463" s="280" t="s">
        <v>9258</v>
      </c>
      <c r="G463" s="281" t="s">
        <v>8218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9259</v>
      </c>
    </row>
    <row r="464" s="2" customFormat="1" ht="62.7" customHeight="1">
      <c r="A464" s="41"/>
      <c r="B464" s="42"/>
      <c r="C464" s="278" t="s">
        <v>2189</v>
      </c>
      <c r="D464" s="278" t="s">
        <v>296</v>
      </c>
      <c r="E464" s="279" t="s">
        <v>9260</v>
      </c>
      <c r="F464" s="280" t="s">
        <v>9261</v>
      </c>
      <c r="G464" s="281" t="s">
        <v>8218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253</v>
      </c>
      <c r="AT464" s="227" t="s">
        <v>296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188</v>
      </c>
      <c r="BM464" s="227" t="s">
        <v>9262</v>
      </c>
    </row>
    <row r="465" s="2" customFormat="1" ht="62.7" customHeight="1">
      <c r="A465" s="41"/>
      <c r="B465" s="42"/>
      <c r="C465" s="278" t="s">
        <v>2195</v>
      </c>
      <c r="D465" s="278" t="s">
        <v>296</v>
      </c>
      <c r="E465" s="279" t="s">
        <v>9263</v>
      </c>
      <c r="F465" s="280" t="s">
        <v>9264</v>
      </c>
      <c r="G465" s="281" t="s">
        <v>8218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9265</v>
      </c>
    </row>
    <row r="466" s="2" customFormat="1" ht="62.7" customHeight="1">
      <c r="A466" s="41"/>
      <c r="B466" s="42"/>
      <c r="C466" s="278" t="s">
        <v>2200</v>
      </c>
      <c r="D466" s="278" t="s">
        <v>296</v>
      </c>
      <c r="E466" s="279" t="s">
        <v>9266</v>
      </c>
      <c r="F466" s="280" t="s">
        <v>9267</v>
      </c>
      <c r="G466" s="281" t="s">
        <v>8218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253</v>
      </c>
      <c r="AT466" s="227" t="s">
        <v>296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188</v>
      </c>
      <c r="BM466" s="227" t="s">
        <v>9268</v>
      </c>
    </row>
    <row r="467" s="2" customFormat="1" ht="62.7" customHeight="1">
      <c r="A467" s="41"/>
      <c r="B467" s="42"/>
      <c r="C467" s="278" t="s">
        <v>2206</v>
      </c>
      <c r="D467" s="278" t="s">
        <v>296</v>
      </c>
      <c r="E467" s="279" t="s">
        <v>9269</v>
      </c>
      <c r="F467" s="280" t="s">
        <v>9270</v>
      </c>
      <c r="G467" s="281" t="s">
        <v>8218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9271</v>
      </c>
    </row>
    <row r="468" s="2" customFormat="1" ht="62.7" customHeight="1">
      <c r="A468" s="41"/>
      <c r="B468" s="42"/>
      <c r="C468" s="278" t="s">
        <v>2211</v>
      </c>
      <c r="D468" s="278" t="s">
        <v>296</v>
      </c>
      <c r="E468" s="279" t="s">
        <v>9272</v>
      </c>
      <c r="F468" s="280" t="s">
        <v>9273</v>
      </c>
      <c r="G468" s="281" t="s">
        <v>8218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253</v>
      </c>
      <c r="AT468" s="227" t="s">
        <v>296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188</v>
      </c>
      <c r="BM468" s="227" t="s">
        <v>9274</v>
      </c>
    </row>
    <row r="469" s="2" customFormat="1" ht="62.7" customHeight="1">
      <c r="A469" s="41"/>
      <c r="B469" s="42"/>
      <c r="C469" s="278" t="s">
        <v>2217</v>
      </c>
      <c r="D469" s="278" t="s">
        <v>296</v>
      </c>
      <c r="E469" s="279" t="s">
        <v>9275</v>
      </c>
      <c r="F469" s="280" t="s">
        <v>9276</v>
      </c>
      <c r="G469" s="281" t="s">
        <v>8218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9277</v>
      </c>
    </row>
    <row r="470" s="2" customFormat="1" ht="44.25" customHeight="1">
      <c r="A470" s="41"/>
      <c r="B470" s="42"/>
      <c r="C470" s="216" t="s">
        <v>2223</v>
      </c>
      <c r="D470" s="216" t="s">
        <v>183</v>
      </c>
      <c r="E470" s="217" t="s">
        <v>9278</v>
      </c>
      <c r="F470" s="218" t="s">
        <v>9279</v>
      </c>
      <c r="G470" s="219" t="s">
        <v>420</v>
      </c>
      <c r="H470" s="220">
        <v>54</v>
      </c>
      <c r="I470" s="221"/>
      <c r="J470" s="222">
        <f>ROUND(I470*H470,2)</f>
        <v>0</v>
      </c>
      <c r="K470" s="218" t="s">
        <v>187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9280</v>
      </c>
    </row>
    <row r="471" s="2" customFormat="1">
      <c r="A471" s="41"/>
      <c r="B471" s="42"/>
      <c r="C471" s="43"/>
      <c r="D471" s="229" t="s">
        <v>190</v>
      </c>
      <c r="E471" s="43"/>
      <c r="F471" s="230" t="s">
        <v>9281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190</v>
      </c>
      <c r="AU471" s="20" t="s">
        <v>80</v>
      </c>
    </row>
    <row r="472" s="2" customFormat="1" ht="49.05" customHeight="1">
      <c r="A472" s="41"/>
      <c r="B472" s="42"/>
      <c r="C472" s="278" t="s">
        <v>2233</v>
      </c>
      <c r="D472" s="278" t="s">
        <v>296</v>
      </c>
      <c r="E472" s="279" t="s">
        <v>9282</v>
      </c>
      <c r="F472" s="280" t="s">
        <v>9283</v>
      </c>
      <c r="G472" s="281" t="s">
        <v>8218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253</v>
      </c>
      <c r="AT472" s="227" t="s">
        <v>296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9284</v>
      </c>
    </row>
    <row r="473" s="2" customFormat="1" ht="78" customHeight="1">
      <c r="A473" s="41"/>
      <c r="B473" s="42"/>
      <c r="C473" s="278" t="s">
        <v>2241</v>
      </c>
      <c r="D473" s="278" t="s">
        <v>296</v>
      </c>
      <c r="E473" s="279" t="s">
        <v>9285</v>
      </c>
      <c r="F473" s="280" t="s">
        <v>9286</v>
      </c>
      <c r="G473" s="281" t="s">
        <v>8218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253</v>
      </c>
      <c r="AT473" s="227" t="s">
        <v>296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188</v>
      </c>
      <c r="BM473" s="227" t="s">
        <v>9287</v>
      </c>
    </row>
    <row r="474" s="2" customFormat="1" ht="62.7" customHeight="1">
      <c r="A474" s="41"/>
      <c r="B474" s="42"/>
      <c r="C474" s="278" t="s">
        <v>2247</v>
      </c>
      <c r="D474" s="278" t="s">
        <v>296</v>
      </c>
      <c r="E474" s="279" t="s">
        <v>9288</v>
      </c>
      <c r="F474" s="280" t="s">
        <v>9289</v>
      </c>
      <c r="G474" s="281" t="s">
        <v>8218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253</v>
      </c>
      <c r="AT474" s="227" t="s">
        <v>296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9290</v>
      </c>
    </row>
    <row r="475" s="2" customFormat="1" ht="62.7" customHeight="1">
      <c r="A475" s="41"/>
      <c r="B475" s="42"/>
      <c r="C475" s="278" t="s">
        <v>2252</v>
      </c>
      <c r="D475" s="278" t="s">
        <v>296</v>
      </c>
      <c r="E475" s="279" t="s">
        <v>9291</v>
      </c>
      <c r="F475" s="280" t="s">
        <v>9292</v>
      </c>
      <c r="G475" s="281" t="s">
        <v>8218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253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188</v>
      </c>
      <c r="BM475" s="227" t="s">
        <v>9293</v>
      </c>
    </row>
    <row r="476" s="2" customFormat="1" ht="62.7" customHeight="1">
      <c r="A476" s="41"/>
      <c r="B476" s="42"/>
      <c r="C476" s="278" t="s">
        <v>2257</v>
      </c>
      <c r="D476" s="278" t="s">
        <v>296</v>
      </c>
      <c r="E476" s="279" t="s">
        <v>9294</v>
      </c>
      <c r="F476" s="280" t="s">
        <v>9295</v>
      </c>
      <c r="G476" s="281" t="s">
        <v>8218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253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9296</v>
      </c>
    </row>
    <row r="477" s="2" customFormat="1" ht="55.5" customHeight="1">
      <c r="A477" s="41"/>
      <c r="B477" s="42"/>
      <c r="C477" s="278" t="s">
        <v>2261</v>
      </c>
      <c r="D477" s="278" t="s">
        <v>296</v>
      </c>
      <c r="E477" s="279" t="s">
        <v>9297</v>
      </c>
      <c r="F477" s="280" t="s">
        <v>9298</v>
      </c>
      <c r="G477" s="281" t="s">
        <v>8218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253</v>
      </c>
      <c r="AT477" s="227" t="s">
        <v>296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188</v>
      </c>
      <c r="BM477" s="227" t="s">
        <v>9299</v>
      </c>
    </row>
    <row r="478" s="2" customFormat="1" ht="37.8" customHeight="1">
      <c r="A478" s="41"/>
      <c r="B478" s="42"/>
      <c r="C478" s="216" t="s">
        <v>2265</v>
      </c>
      <c r="D478" s="216" t="s">
        <v>183</v>
      </c>
      <c r="E478" s="217" t="s">
        <v>9300</v>
      </c>
      <c r="F478" s="218" t="s">
        <v>9301</v>
      </c>
      <c r="G478" s="219" t="s">
        <v>420</v>
      </c>
      <c r="H478" s="220">
        <v>276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9302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9303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49.05" customHeight="1">
      <c r="A480" s="41"/>
      <c r="B480" s="42"/>
      <c r="C480" s="278" t="s">
        <v>2269</v>
      </c>
      <c r="D480" s="278" t="s">
        <v>296</v>
      </c>
      <c r="E480" s="279" t="s">
        <v>9304</v>
      </c>
      <c r="F480" s="280" t="s">
        <v>9305</v>
      </c>
      <c r="G480" s="281" t="s">
        <v>8218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253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9306</v>
      </c>
    </row>
    <row r="481" s="2" customFormat="1" ht="49.05" customHeight="1">
      <c r="A481" s="41"/>
      <c r="B481" s="42"/>
      <c r="C481" s="278" t="s">
        <v>2273</v>
      </c>
      <c r="D481" s="278" t="s">
        <v>296</v>
      </c>
      <c r="E481" s="279" t="s">
        <v>9307</v>
      </c>
      <c r="F481" s="280" t="s">
        <v>9308</v>
      </c>
      <c r="G481" s="281" t="s">
        <v>8218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253</v>
      </c>
      <c r="AT481" s="227" t="s">
        <v>296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188</v>
      </c>
      <c r="BM481" s="227" t="s">
        <v>9309</v>
      </c>
    </row>
    <row r="482" s="2" customFormat="1" ht="66.75" customHeight="1">
      <c r="A482" s="41"/>
      <c r="B482" s="42"/>
      <c r="C482" s="278" t="s">
        <v>2277</v>
      </c>
      <c r="D482" s="278" t="s">
        <v>296</v>
      </c>
      <c r="E482" s="279" t="s">
        <v>9310</v>
      </c>
      <c r="F482" s="280" t="s">
        <v>9311</v>
      </c>
      <c r="G482" s="281" t="s">
        <v>8218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253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188</v>
      </c>
      <c r="BM482" s="227" t="s">
        <v>9312</v>
      </c>
    </row>
    <row r="483" s="2" customFormat="1" ht="66.75" customHeight="1">
      <c r="A483" s="41"/>
      <c r="B483" s="42"/>
      <c r="C483" s="278" t="s">
        <v>2281</v>
      </c>
      <c r="D483" s="278" t="s">
        <v>296</v>
      </c>
      <c r="E483" s="279" t="s">
        <v>9313</v>
      </c>
      <c r="F483" s="280" t="s">
        <v>9314</v>
      </c>
      <c r="G483" s="281" t="s">
        <v>8218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9315</v>
      </c>
    </row>
    <row r="484" s="2" customFormat="1" ht="66.75" customHeight="1">
      <c r="A484" s="41"/>
      <c r="B484" s="42"/>
      <c r="C484" s="278" t="s">
        <v>2285</v>
      </c>
      <c r="D484" s="278" t="s">
        <v>296</v>
      </c>
      <c r="E484" s="279" t="s">
        <v>9316</v>
      </c>
      <c r="F484" s="280" t="s">
        <v>9317</v>
      </c>
      <c r="G484" s="281" t="s">
        <v>8218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253</v>
      </c>
      <c r="AT484" s="227" t="s">
        <v>296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9318</v>
      </c>
    </row>
    <row r="485" s="2" customFormat="1" ht="49.05" customHeight="1">
      <c r="A485" s="41"/>
      <c r="B485" s="42"/>
      <c r="C485" s="278" t="s">
        <v>2289</v>
      </c>
      <c r="D485" s="278" t="s">
        <v>296</v>
      </c>
      <c r="E485" s="279" t="s">
        <v>9319</v>
      </c>
      <c r="F485" s="280" t="s">
        <v>9320</v>
      </c>
      <c r="G485" s="281" t="s">
        <v>8218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253</v>
      </c>
      <c r="AT485" s="227" t="s">
        <v>296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188</v>
      </c>
      <c r="BM485" s="227" t="s">
        <v>9321</v>
      </c>
    </row>
    <row r="486" s="2" customFormat="1" ht="49.05" customHeight="1">
      <c r="A486" s="41"/>
      <c r="B486" s="42"/>
      <c r="C486" s="278" t="s">
        <v>2294</v>
      </c>
      <c r="D486" s="278" t="s">
        <v>296</v>
      </c>
      <c r="E486" s="279" t="s">
        <v>9322</v>
      </c>
      <c r="F486" s="280" t="s">
        <v>9323</v>
      </c>
      <c r="G486" s="281" t="s">
        <v>8218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253</v>
      </c>
      <c r="AT486" s="227" t="s">
        <v>296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9324</v>
      </c>
    </row>
    <row r="487" s="2" customFormat="1" ht="49.05" customHeight="1">
      <c r="A487" s="41"/>
      <c r="B487" s="42"/>
      <c r="C487" s="278" t="s">
        <v>2299</v>
      </c>
      <c r="D487" s="278" t="s">
        <v>296</v>
      </c>
      <c r="E487" s="279" t="s">
        <v>9325</v>
      </c>
      <c r="F487" s="280" t="s">
        <v>9326</v>
      </c>
      <c r="G487" s="281" t="s">
        <v>8218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253</v>
      </c>
      <c r="AT487" s="227" t="s">
        <v>296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9327</v>
      </c>
    </row>
    <row r="488" s="2" customFormat="1" ht="49.05" customHeight="1">
      <c r="A488" s="41"/>
      <c r="B488" s="42"/>
      <c r="C488" s="278" t="s">
        <v>2305</v>
      </c>
      <c r="D488" s="278" t="s">
        <v>296</v>
      </c>
      <c r="E488" s="279" t="s">
        <v>9328</v>
      </c>
      <c r="F488" s="280" t="s">
        <v>9329</v>
      </c>
      <c r="G488" s="281" t="s">
        <v>8218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253</v>
      </c>
      <c r="AT488" s="227" t="s">
        <v>296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188</v>
      </c>
      <c r="BM488" s="227" t="s">
        <v>9330</v>
      </c>
    </row>
    <row r="489" s="2" customFormat="1" ht="49.05" customHeight="1">
      <c r="A489" s="41"/>
      <c r="B489" s="42"/>
      <c r="C489" s="278" t="s">
        <v>2309</v>
      </c>
      <c r="D489" s="278" t="s">
        <v>296</v>
      </c>
      <c r="E489" s="279" t="s">
        <v>9331</v>
      </c>
      <c r="F489" s="280" t="s">
        <v>9332</v>
      </c>
      <c r="G489" s="281" t="s">
        <v>8218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253</v>
      </c>
      <c r="AT489" s="227" t="s">
        <v>296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188</v>
      </c>
      <c r="BM489" s="227" t="s">
        <v>9333</v>
      </c>
    </row>
    <row r="490" s="2" customFormat="1" ht="49.05" customHeight="1">
      <c r="A490" s="41"/>
      <c r="B490" s="42"/>
      <c r="C490" s="278" t="s">
        <v>2316</v>
      </c>
      <c r="D490" s="278" t="s">
        <v>296</v>
      </c>
      <c r="E490" s="279" t="s">
        <v>9334</v>
      </c>
      <c r="F490" s="280" t="s">
        <v>9335</v>
      </c>
      <c r="G490" s="281" t="s">
        <v>8218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253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9336</v>
      </c>
    </row>
    <row r="491" s="2" customFormat="1" ht="62.7" customHeight="1">
      <c r="A491" s="41"/>
      <c r="B491" s="42"/>
      <c r="C491" s="278" t="s">
        <v>2320</v>
      </c>
      <c r="D491" s="278" t="s">
        <v>296</v>
      </c>
      <c r="E491" s="279" t="s">
        <v>9337</v>
      </c>
      <c r="F491" s="280" t="s">
        <v>9338</v>
      </c>
      <c r="G491" s="281" t="s">
        <v>8218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253</v>
      </c>
      <c r="AT491" s="227" t="s">
        <v>296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9339</v>
      </c>
    </row>
    <row r="492" s="2" customFormat="1" ht="62.7" customHeight="1">
      <c r="A492" s="41"/>
      <c r="B492" s="42"/>
      <c r="C492" s="278" t="s">
        <v>2324</v>
      </c>
      <c r="D492" s="278" t="s">
        <v>296</v>
      </c>
      <c r="E492" s="279" t="s">
        <v>9340</v>
      </c>
      <c r="F492" s="280" t="s">
        <v>9341</v>
      </c>
      <c r="G492" s="281" t="s">
        <v>8218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253</v>
      </c>
      <c r="AT492" s="227" t="s">
        <v>296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188</v>
      </c>
      <c r="BM492" s="227" t="s">
        <v>9342</v>
      </c>
    </row>
    <row r="493" s="2" customFormat="1" ht="49.05" customHeight="1">
      <c r="A493" s="41"/>
      <c r="B493" s="42"/>
      <c r="C493" s="216" t="s">
        <v>2329</v>
      </c>
      <c r="D493" s="216" t="s">
        <v>183</v>
      </c>
      <c r="E493" s="217" t="s">
        <v>9343</v>
      </c>
      <c r="F493" s="218" t="s">
        <v>9344</v>
      </c>
      <c r="G493" s="219" t="s">
        <v>420</v>
      </c>
      <c r="H493" s="220">
        <v>131</v>
      </c>
      <c r="I493" s="221"/>
      <c r="J493" s="222">
        <f>ROUND(I493*H493,2)</f>
        <v>0</v>
      </c>
      <c r="K493" s="218" t="s">
        <v>187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308</v>
      </c>
      <c r="AT493" s="227" t="s">
        <v>183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9345</v>
      </c>
    </row>
    <row r="494" s="2" customFormat="1">
      <c r="A494" s="41"/>
      <c r="B494" s="42"/>
      <c r="C494" s="43"/>
      <c r="D494" s="229" t="s">
        <v>190</v>
      </c>
      <c r="E494" s="43"/>
      <c r="F494" s="230" t="s">
        <v>9346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190</v>
      </c>
      <c r="AU494" s="20" t="s">
        <v>80</v>
      </c>
    </row>
    <row r="495" s="2" customFormat="1" ht="76.35" customHeight="1">
      <c r="A495" s="41"/>
      <c r="B495" s="42"/>
      <c r="C495" s="278" t="s">
        <v>2333</v>
      </c>
      <c r="D495" s="278" t="s">
        <v>296</v>
      </c>
      <c r="E495" s="279" t="s">
        <v>9347</v>
      </c>
      <c r="F495" s="280" t="s">
        <v>9348</v>
      </c>
      <c r="G495" s="281" t="s">
        <v>8218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253</v>
      </c>
      <c r="AT495" s="227" t="s">
        <v>296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9349</v>
      </c>
    </row>
    <row r="496" s="2" customFormat="1" ht="66.75" customHeight="1">
      <c r="A496" s="41"/>
      <c r="B496" s="42"/>
      <c r="C496" s="278" t="s">
        <v>2337</v>
      </c>
      <c r="D496" s="278" t="s">
        <v>296</v>
      </c>
      <c r="E496" s="279" t="s">
        <v>9350</v>
      </c>
      <c r="F496" s="280" t="s">
        <v>9351</v>
      </c>
      <c r="G496" s="281" t="s">
        <v>8218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253</v>
      </c>
      <c r="AT496" s="227" t="s">
        <v>296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188</v>
      </c>
      <c r="BM496" s="227" t="s">
        <v>9352</v>
      </c>
    </row>
    <row r="497" s="2" customFormat="1" ht="62.7" customHeight="1">
      <c r="A497" s="41"/>
      <c r="B497" s="42"/>
      <c r="C497" s="278" t="s">
        <v>2344</v>
      </c>
      <c r="D497" s="278" t="s">
        <v>296</v>
      </c>
      <c r="E497" s="279" t="s">
        <v>9353</v>
      </c>
      <c r="F497" s="280" t="s">
        <v>9354</v>
      </c>
      <c r="G497" s="281" t="s">
        <v>8218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253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9355</v>
      </c>
    </row>
    <row r="498" s="2" customFormat="1" ht="62.7" customHeight="1">
      <c r="A498" s="41"/>
      <c r="B498" s="42"/>
      <c r="C498" s="278" t="s">
        <v>2349</v>
      </c>
      <c r="D498" s="278" t="s">
        <v>296</v>
      </c>
      <c r="E498" s="279" t="s">
        <v>9356</v>
      </c>
      <c r="F498" s="280" t="s">
        <v>9357</v>
      </c>
      <c r="G498" s="281" t="s">
        <v>8218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253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188</v>
      </c>
      <c r="BM498" s="227" t="s">
        <v>9358</v>
      </c>
    </row>
    <row r="499" s="2" customFormat="1" ht="55.5" customHeight="1">
      <c r="A499" s="41"/>
      <c r="B499" s="42"/>
      <c r="C499" s="278" t="s">
        <v>2354</v>
      </c>
      <c r="D499" s="278" t="s">
        <v>296</v>
      </c>
      <c r="E499" s="279" t="s">
        <v>9359</v>
      </c>
      <c r="F499" s="280" t="s">
        <v>9360</v>
      </c>
      <c r="G499" s="281" t="s">
        <v>8218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253</v>
      </c>
      <c r="AT499" s="227" t="s">
        <v>296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188</v>
      </c>
      <c r="BM499" s="227" t="s">
        <v>9361</v>
      </c>
    </row>
    <row r="500" s="2" customFormat="1" ht="55.5" customHeight="1">
      <c r="A500" s="41"/>
      <c r="B500" s="42"/>
      <c r="C500" s="278" t="s">
        <v>2362</v>
      </c>
      <c r="D500" s="278" t="s">
        <v>296</v>
      </c>
      <c r="E500" s="279" t="s">
        <v>9362</v>
      </c>
      <c r="F500" s="280" t="s">
        <v>9363</v>
      </c>
      <c r="G500" s="281" t="s">
        <v>8218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253</v>
      </c>
      <c r="AT500" s="227" t="s">
        <v>296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188</v>
      </c>
      <c r="BM500" s="227" t="s">
        <v>9364</v>
      </c>
    </row>
    <row r="501" s="2" customFormat="1" ht="55.5" customHeight="1">
      <c r="A501" s="41"/>
      <c r="B501" s="42"/>
      <c r="C501" s="278" t="s">
        <v>2369</v>
      </c>
      <c r="D501" s="278" t="s">
        <v>296</v>
      </c>
      <c r="E501" s="279" t="s">
        <v>9365</v>
      </c>
      <c r="F501" s="280" t="s">
        <v>9366</v>
      </c>
      <c r="G501" s="281" t="s">
        <v>8218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253</v>
      </c>
      <c r="AT501" s="227" t="s">
        <v>296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188</v>
      </c>
      <c r="BM501" s="227" t="s">
        <v>9367</v>
      </c>
    </row>
    <row r="502" s="2" customFormat="1" ht="33" customHeight="1">
      <c r="A502" s="41"/>
      <c r="B502" s="42"/>
      <c r="C502" s="216" t="s">
        <v>2375</v>
      </c>
      <c r="D502" s="216" t="s">
        <v>183</v>
      </c>
      <c r="E502" s="217" t="s">
        <v>9368</v>
      </c>
      <c r="F502" s="218" t="s">
        <v>9369</v>
      </c>
      <c r="G502" s="219" t="s">
        <v>420</v>
      </c>
      <c r="H502" s="220">
        <v>18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9370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9371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62.7" customHeight="1">
      <c r="A504" s="41"/>
      <c r="B504" s="42"/>
      <c r="C504" s="278" t="s">
        <v>2395</v>
      </c>
      <c r="D504" s="278" t="s">
        <v>296</v>
      </c>
      <c r="E504" s="279" t="s">
        <v>9372</v>
      </c>
      <c r="F504" s="280" t="s">
        <v>9373</v>
      </c>
      <c r="G504" s="281" t="s">
        <v>8218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253</v>
      </c>
      <c r="AT504" s="227" t="s">
        <v>296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188</v>
      </c>
      <c r="BM504" s="227" t="s">
        <v>9374</v>
      </c>
    </row>
    <row r="505" s="2" customFormat="1" ht="55.5" customHeight="1">
      <c r="A505" s="41"/>
      <c r="B505" s="42"/>
      <c r="C505" s="278" t="s">
        <v>2406</v>
      </c>
      <c r="D505" s="278" t="s">
        <v>296</v>
      </c>
      <c r="E505" s="279" t="s">
        <v>9375</v>
      </c>
      <c r="F505" s="280" t="s">
        <v>9376</v>
      </c>
      <c r="G505" s="281" t="s">
        <v>8218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253</v>
      </c>
      <c r="AT505" s="227" t="s">
        <v>296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188</v>
      </c>
      <c r="BM505" s="227" t="s">
        <v>9377</v>
      </c>
    </row>
    <row r="506" s="2" customFormat="1" ht="37.8" customHeight="1">
      <c r="A506" s="41"/>
      <c r="B506" s="42"/>
      <c r="C506" s="216" t="s">
        <v>2413</v>
      </c>
      <c r="D506" s="216" t="s">
        <v>183</v>
      </c>
      <c r="E506" s="217" t="s">
        <v>9378</v>
      </c>
      <c r="F506" s="218" t="s">
        <v>9379</v>
      </c>
      <c r="G506" s="219" t="s">
        <v>420</v>
      </c>
      <c r="H506" s="220">
        <v>48</v>
      </c>
      <c r="I506" s="221"/>
      <c r="J506" s="222">
        <f>ROUND(I506*H506,2)</f>
        <v>0</v>
      </c>
      <c r="K506" s="218" t="s">
        <v>187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308</v>
      </c>
      <c r="AT506" s="227" t="s">
        <v>183</v>
      </c>
      <c r="AU506" s="227" t="s">
        <v>80</v>
      </c>
      <c r="AY506" s="20" t="s">
        <v>181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308</v>
      </c>
      <c r="BM506" s="227" t="s">
        <v>9380</v>
      </c>
    </row>
    <row r="507" s="2" customFormat="1">
      <c r="A507" s="41"/>
      <c r="B507" s="42"/>
      <c r="C507" s="43"/>
      <c r="D507" s="229" t="s">
        <v>190</v>
      </c>
      <c r="E507" s="43"/>
      <c r="F507" s="230" t="s">
        <v>9381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190</v>
      </c>
      <c r="AU507" s="20" t="s">
        <v>80</v>
      </c>
    </row>
    <row r="508" s="2" customFormat="1" ht="49.05" customHeight="1">
      <c r="A508" s="41"/>
      <c r="B508" s="42"/>
      <c r="C508" s="278" t="s">
        <v>2431</v>
      </c>
      <c r="D508" s="278" t="s">
        <v>296</v>
      </c>
      <c r="E508" s="279" t="s">
        <v>9382</v>
      </c>
      <c r="F508" s="280" t="s">
        <v>9383</v>
      </c>
      <c r="G508" s="281" t="s">
        <v>8218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253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188</v>
      </c>
      <c r="BM508" s="227" t="s">
        <v>9384</v>
      </c>
    </row>
    <row r="509" s="2" customFormat="1" ht="49.05" customHeight="1">
      <c r="A509" s="41"/>
      <c r="B509" s="42"/>
      <c r="C509" s="278" t="s">
        <v>2437</v>
      </c>
      <c r="D509" s="278" t="s">
        <v>296</v>
      </c>
      <c r="E509" s="279" t="s">
        <v>9385</v>
      </c>
      <c r="F509" s="280" t="s">
        <v>9386</v>
      </c>
      <c r="G509" s="281" t="s">
        <v>8218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253</v>
      </c>
      <c r="AT509" s="227" t="s">
        <v>296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9387</v>
      </c>
    </row>
    <row r="510" s="2" customFormat="1" ht="44.25" customHeight="1">
      <c r="A510" s="41"/>
      <c r="B510" s="42"/>
      <c r="C510" s="278" t="s">
        <v>2443</v>
      </c>
      <c r="D510" s="278" t="s">
        <v>296</v>
      </c>
      <c r="E510" s="279" t="s">
        <v>9388</v>
      </c>
      <c r="F510" s="280" t="s">
        <v>9389</v>
      </c>
      <c r="G510" s="281" t="s">
        <v>8218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253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9390</v>
      </c>
    </row>
    <row r="511" s="2" customFormat="1" ht="44.25" customHeight="1">
      <c r="A511" s="41"/>
      <c r="B511" s="42"/>
      <c r="C511" s="278" t="s">
        <v>2448</v>
      </c>
      <c r="D511" s="278" t="s">
        <v>296</v>
      </c>
      <c r="E511" s="279" t="s">
        <v>9391</v>
      </c>
      <c r="F511" s="280" t="s">
        <v>9392</v>
      </c>
      <c r="G511" s="281" t="s">
        <v>8218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253</v>
      </c>
      <c r="AT511" s="227" t="s">
        <v>296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188</v>
      </c>
      <c r="BM511" s="227" t="s">
        <v>9393</v>
      </c>
    </row>
    <row r="512" s="2" customFormat="1" ht="16.5" customHeight="1">
      <c r="A512" s="41"/>
      <c r="B512" s="42"/>
      <c r="C512" s="278" t="s">
        <v>2454</v>
      </c>
      <c r="D512" s="278" t="s">
        <v>296</v>
      </c>
      <c r="E512" s="279" t="s">
        <v>9394</v>
      </c>
      <c r="F512" s="280" t="s">
        <v>9395</v>
      </c>
      <c r="G512" s="281" t="s">
        <v>8218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9396</v>
      </c>
    </row>
    <row r="513" s="2" customFormat="1" ht="16.5" customHeight="1">
      <c r="A513" s="41"/>
      <c r="B513" s="42"/>
      <c r="C513" s="278" t="s">
        <v>2460</v>
      </c>
      <c r="D513" s="278" t="s">
        <v>296</v>
      </c>
      <c r="E513" s="279" t="s">
        <v>9397</v>
      </c>
      <c r="F513" s="280" t="s">
        <v>9398</v>
      </c>
      <c r="G513" s="281" t="s">
        <v>8218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253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9399</v>
      </c>
    </row>
    <row r="514" s="2" customFormat="1" ht="16.5" customHeight="1">
      <c r="A514" s="41"/>
      <c r="B514" s="42"/>
      <c r="C514" s="216" t="s">
        <v>2467</v>
      </c>
      <c r="D514" s="216" t="s">
        <v>183</v>
      </c>
      <c r="E514" s="217" t="s">
        <v>9400</v>
      </c>
      <c r="F514" s="218" t="s">
        <v>9401</v>
      </c>
      <c r="G514" s="219" t="s">
        <v>2255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9402</v>
      </c>
    </row>
    <row r="515" s="2" customFormat="1" ht="16.5" customHeight="1">
      <c r="A515" s="41"/>
      <c r="B515" s="42"/>
      <c r="C515" s="216" t="s">
        <v>2473</v>
      </c>
      <c r="D515" s="216" t="s">
        <v>183</v>
      </c>
      <c r="E515" s="217" t="s">
        <v>9403</v>
      </c>
      <c r="F515" s="218" t="s">
        <v>9404</v>
      </c>
      <c r="G515" s="219" t="s">
        <v>2255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9405</v>
      </c>
    </row>
    <row r="516" s="2" customFormat="1" ht="33" customHeight="1">
      <c r="A516" s="41"/>
      <c r="B516" s="42"/>
      <c r="C516" s="216" t="s">
        <v>2479</v>
      </c>
      <c r="D516" s="216" t="s">
        <v>183</v>
      </c>
      <c r="E516" s="217" t="s">
        <v>9406</v>
      </c>
      <c r="F516" s="218" t="s">
        <v>9407</v>
      </c>
      <c r="G516" s="219" t="s">
        <v>304</v>
      </c>
      <c r="H516" s="220">
        <v>8.5709999999999997</v>
      </c>
      <c r="I516" s="221"/>
      <c r="J516" s="222">
        <f>ROUND(I516*H516,2)</f>
        <v>0</v>
      </c>
      <c r="K516" s="218" t="s">
        <v>187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9408</v>
      </c>
    </row>
    <row r="517" s="2" customFormat="1">
      <c r="A517" s="41"/>
      <c r="B517" s="42"/>
      <c r="C517" s="43"/>
      <c r="D517" s="229" t="s">
        <v>190</v>
      </c>
      <c r="E517" s="43"/>
      <c r="F517" s="230" t="s">
        <v>9409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190</v>
      </c>
      <c r="AU517" s="20" t="s">
        <v>80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9410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2" customFormat="1" ht="44.25" customHeight="1">
      <c r="A519" s="41"/>
      <c r="B519" s="42"/>
      <c r="C519" s="278" t="s">
        <v>2484</v>
      </c>
      <c r="D519" s="278" t="s">
        <v>296</v>
      </c>
      <c r="E519" s="279" t="s">
        <v>9411</v>
      </c>
      <c r="F519" s="280" t="s">
        <v>9412</v>
      </c>
      <c r="G519" s="281" t="s">
        <v>304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410</v>
      </c>
      <c r="AT519" s="227" t="s">
        <v>296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9413</v>
      </c>
    </row>
    <row r="520" s="2" customFormat="1" ht="33" customHeight="1">
      <c r="A520" s="41"/>
      <c r="B520" s="42"/>
      <c r="C520" s="216" t="s">
        <v>2490</v>
      </c>
      <c r="D520" s="216" t="s">
        <v>183</v>
      </c>
      <c r="E520" s="217" t="s">
        <v>9414</v>
      </c>
      <c r="F520" s="218" t="s">
        <v>9415</v>
      </c>
      <c r="G520" s="219" t="s">
        <v>304</v>
      </c>
      <c r="H520" s="220">
        <v>8.5709999999999997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9416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9417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9410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44.25" customHeight="1">
      <c r="A523" s="41"/>
      <c r="B523" s="42"/>
      <c r="C523" s="278" t="s">
        <v>2496</v>
      </c>
      <c r="D523" s="278" t="s">
        <v>296</v>
      </c>
      <c r="E523" s="279" t="s">
        <v>9418</v>
      </c>
      <c r="F523" s="280" t="s">
        <v>9419</v>
      </c>
      <c r="G523" s="281" t="s">
        <v>304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9420</v>
      </c>
    </row>
    <row r="524" s="2" customFormat="1" ht="33" customHeight="1">
      <c r="A524" s="41"/>
      <c r="B524" s="42"/>
      <c r="C524" s="216" t="s">
        <v>2503</v>
      </c>
      <c r="D524" s="216" t="s">
        <v>183</v>
      </c>
      <c r="E524" s="217" t="s">
        <v>9421</v>
      </c>
      <c r="F524" s="218" t="s">
        <v>9422</v>
      </c>
      <c r="G524" s="219" t="s">
        <v>304</v>
      </c>
      <c r="H524" s="220">
        <v>60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9423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9424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9425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33" customHeight="1">
      <c r="A527" s="41"/>
      <c r="B527" s="42"/>
      <c r="C527" s="278" t="s">
        <v>2509</v>
      </c>
      <c r="D527" s="278" t="s">
        <v>296</v>
      </c>
      <c r="E527" s="279" t="s">
        <v>9426</v>
      </c>
      <c r="F527" s="280" t="s">
        <v>9427</v>
      </c>
      <c r="G527" s="281" t="s">
        <v>304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9428</v>
      </c>
    </row>
    <row r="528" s="2" customFormat="1" ht="24.15" customHeight="1">
      <c r="A528" s="41"/>
      <c r="B528" s="42"/>
      <c r="C528" s="278" t="s">
        <v>2516</v>
      </c>
      <c r="D528" s="278" t="s">
        <v>296</v>
      </c>
      <c r="E528" s="279" t="s">
        <v>9429</v>
      </c>
      <c r="F528" s="280" t="s">
        <v>9430</v>
      </c>
      <c r="G528" s="281" t="s">
        <v>420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410</v>
      </c>
      <c r="AT528" s="227" t="s">
        <v>296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308</v>
      </c>
      <c r="BM528" s="227" t="s">
        <v>9431</v>
      </c>
    </row>
    <row r="529" s="2" customFormat="1" ht="24.15" customHeight="1">
      <c r="A529" s="41"/>
      <c r="B529" s="42"/>
      <c r="C529" s="278" t="s">
        <v>2522</v>
      </c>
      <c r="D529" s="278" t="s">
        <v>296</v>
      </c>
      <c r="E529" s="279" t="s">
        <v>9432</v>
      </c>
      <c r="F529" s="280" t="s">
        <v>9433</v>
      </c>
      <c r="G529" s="281" t="s">
        <v>420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9434</v>
      </c>
    </row>
    <row r="530" s="2" customFormat="1" ht="16.5" customHeight="1">
      <c r="A530" s="41"/>
      <c r="B530" s="42"/>
      <c r="C530" s="216" t="s">
        <v>2528</v>
      </c>
      <c r="D530" s="216" t="s">
        <v>183</v>
      </c>
      <c r="E530" s="217" t="s">
        <v>9435</v>
      </c>
      <c r="F530" s="218" t="s">
        <v>9436</v>
      </c>
      <c r="G530" s="219" t="s">
        <v>2255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308</v>
      </c>
      <c r="BM530" s="227" t="s">
        <v>9437</v>
      </c>
    </row>
    <row r="531" s="2" customFormat="1" ht="24.15" customHeight="1">
      <c r="A531" s="41"/>
      <c r="B531" s="42"/>
      <c r="C531" s="216" t="s">
        <v>2536</v>
      </c>
      <c r="D531" s="216" t="s">
        <v>183</v>
      </c>
      <c r="E531" s="217" t="s">
        <v>9438</v>
      </c>
      <c r="F531" s="218" t="s">
        <v>9439</v>
      </c>
      <c r="G531" s="219" t="s">
        <v>2255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308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308</v>
      </c>
      <c r="BM531" s="227" t="s">
        <v>9440</v>
      </c>
    </row>
    <row r="532" s="2" customFormat="1" ht="24.15" customHeight="1">
      <c r="A532" s="41"/>
      <c r="B532" s="42"/>
      <c r="C532" s="216" t="s">
        <v>2542</v>
      </c>
      <c r="D532" s="216" t="s">
        <v>183</v>
      </c>
      <c r="E532" s="217" t="s">
        <v>9441</v>
      </c>
      <c r="F532" s="218" t="s">
        <v>9442</v>
      </c>
      <c r="G532" s="219" t="s">
        <v>2255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9443</v>
      </c>
    </row>
    <row r="533" s="2" customFormat="1" ht="24.15" customHeight="1">
      <c r="A533" s="41"/>
      <c r="B533" s="42"/>
      <c r="C533" s="216" t="s">
        <v>2548</v>
      </c>
      <c r="D533" s="216" t="s">
        <v>183</v>
      </c>
      <c r="E533" s="217" t="s">
        <v>9444</v>
      </c>
      <c r="F533" s="218" t="s">
        <v>9445</v>
      </c>
      <c r="G533" s="219" t="s">
        <v>2255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308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308</v>
      </c>
      <c r="BM533" s="227" t="s">
        <v>9446</v>
      </c>
    </row>
    <row r="534" s="2" customFormat="1" ht="16.5" customHeight="1">
      <c r="A534" s="41"/>
      <c r="B534" s="42"/>
      <c r="C534" s="278" t="s">
        <v>2553</v>
      </c>
      <c r="D534" s="278" t="s">
        <v>296</v>
      </c>
      <c r="E534" s="279" t="s">
        <v>9447</v>
      </c>
      <c r="F534" s="280" t="s">
        <v>9448</v>
      </c>
      <c r="G534" s="281" t="s">
        <v>420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410</v>
      </c>
      <c r="AT534" s="227" t="s">
        <v>296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9449</v>
      </c>
    </row>
    <row r="535" s="2" customFormat="1" ht="55.5" customHeight="1">
      <c r="A535" s="41"/>
      <c r="B535" s="42"/>
      <c r="C535" s="216" t="s">
        <v>2560</v>
      </c>
      <c r="D535" s="216" t="s">
        <v>183</v>
      </c>
      <c r="E535" s="217" t="s">
        <v>9450</v>
      </c>
      <c r="F535" s="218" t="s">
        <v>9451</v>
      </c>
      <c r="G535" s="219" t="s">
        <v>256</v>
      </c>
      <c r="H535" s="220">
        <v>17.48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9452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9453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9454</v>
      </c>
      <c r="F537" s="214" t="s">
        <v>9455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181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2571</v>
      </c>
      <c r="D538" s="216" t="s">
        <v>183</v>
      </c>
      <c r="E538" s="217" t="s">
        <v>9456</v>
      </c>
      <c r="F538" s="218" t="s">
        <v>9457</v>
      </c>
      <c r="G538" s="219" t="s">
        <v>304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9458</v>
      </c>
    </row>
    <row r="539" s="2" customFormat="1" ht="16.5" customHeight="1">
      <c r="A539" s="41"/>
      <c r="B539" s="42"/>
      <c r="C539" s="278" t="s">
        <v>2579</v>
      </c>
      <c r="D539" s="278" t="s">
        <v>296</v>
      </c>
      <c r="E539" s="279" t="s">
        <v>9459</v>
      </c>
      <c r="F539" s="280" t="s">
        <v>9460</v>
      </c>
      <c r="G539" s="281" t="s">
        <v>5892</v>
      </c>
      <c r="H539" s="282">
        <v>275</v>
      </c>
      <c r="I539" s="283"/>
      <c r="J539" s="284">
        <f>ROUND(I539*H539,2)</f>
        <v>0</v>
      </c>
      <c r="K539" s="280" t="s">
        <v>187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410</v>
      </c>
      <c r="AT539" s="227" t="s">
        <v>296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9461</v>
      </c>
    </row>
    <row r="540" s="2" customFormat="1" ht="24.15" customHeight="1">
      <c r="A540" s="41"/>
      <c r="B540" s="42"/>
      <c r="C540" s="216" t="s">
        <v>2592</v>
      </c>
      <c r="D540" s="216" t="s">
        <v>183</v>
      </c>
      <c r="E540" s="217" t="s">
        <v>9462</v>
      </c>
      <c r="F540" s="218" t="s">
        <v>9463</v>
      </c>
      <c r="G540" s="219" t="s">
        <v>304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308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9464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9465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16.5" customHeight="1">
      <c r="A542" s="41"/>
      <c r="B542" s="42"/>
      <c r="C542" s="278" t="s">
        <v>2606</v>
      </c>
      <c r="D542" s="278" t="s">
        <v>296</v>
      </c>
      <c r="E542" s="279" t="s">
        <v>9466</v>
      </c>
      <c r="F542" s="280" t="s">
        <v>9467</v>
      </c>
      <c r="G542" s="281" t="s">
        <v>5892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9468</v>
      </c>
    </row>
    <row r="543" s="14" customFormat="1">
      <c r="A543" s="14"/>
      <c r="B543" s="245"/>
      <c r="C543" s="246"/>
      <c r="D543" s="236" t="s">
        <v>192</v>
      </c>
      <c r="E543" s="246"/>
      <c r="F543" s="248" t="s">
        <v>9469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181</v>
      </c>
    </row>
    <row r="544" s="2" customFormat="1" ht="16.5" customHeight="1">
      <c r="A544" s="41"/>
      <c r="B544" s="42"/>
      <c r="C544" s="278" t="s">
        <v>2613</v>
      </c>
      <c r="D544" s="278" t="s">
        <v>296</v>
      </c>
      <c r="E544" s="279" t="s">
        <v>9470</v>
      </c>
      <c r="F544" s="280" t="s">
        <v>9471</v>
      </c>
      <c r="G544" s="281" t="s">
        <v>5892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410</v>
      </c>
      <c r="AT544" s="227" t="s">
        <v>296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9472</v>
      </c>
    </row>
    <row r="545" s="14" customFormat="1">
      <c r="A545" s="14"/>
      <c r="B545" s="245"/>
      <c r="C545" s="246"/>
      <c r="D545" s="236" t="s">
        <v>192</v>
      </c>
      <c r="E545" s="246"/>
      <c r="F545" s="248" t="s">
        <v>9473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181</v>
      </c>
    </row>
    <row r="546" s="2" customFormat="1" ht="21.75" customHeight="1">
      <c r="A546" s="41"/>
      <c r="B546" s="42"/>
      <c r="C546" s="278" t="s">
        <v>2628</v>
      </c>
      <c r="D546" s="278" t="s">
        <v>296</v>
      </c>
      <c r="E546" s="279" t="s">
        <v>9474</v>
      </c>
      <c r="F546" s="280" t="s">
        <v>9475</v>
      </c>
      <c r="G546" s="281" t="s">
        <v>420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410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308</v>
      </c>
      <c r="BM546" s="227" t="s">
        <v>9476</v>
      </c>
    </row>
    <row r="547" s="2" customFormat="1" ht="24.15" customHeight="1">
      <c r="A547" s="41"/>
      <c r="B547" s="42"/>
      <c r="C547" s="216" t="s">
        <v>2635</v>
      </c>
      <c r="D547" s="216" t="s">
        <v>183</v>
      </c>
      <c r="E547" s="217" t="s">
        <v>9477</v>
      </c>
      <c r="F547" s="218" t="s">
        <v>9478</v>
      </c>
      <c r="G547" s="219" t="s">
        <v>420</v>
      </c>
      <c r="H547" s="220">
        <v>286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308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9479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9480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9481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16.5" customHeight="1">
      <c r="A550" s="41"/>
      <c r="B550" s="42"/>
      <c r="C550" s="278" t="s">
        <v>2642</v>
      </c>
      <c r="D550" s="278" t="s">
        <v>296</v>
      </c>
      <c r="E550" s="279" t="s">
        <v>9482</v>
      </c>
      <c r="F550" s="280" t="s">
        <v>9483</v>
      </c>
      <c r="G550" s="281" t="s">
        <v>420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410</v>
      </c>
      <c r="AT550" s="227" t="s">
        <v>296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9484</v>
      </c>
    </row>
    <row r="551" s="2" customFormat="1" ht="24.15" customHeight="1">
      <c r="A551" s="41"/>
      <c r="B551" s="42"/>
      <c r="C551" s="278" t="s">
        <v>2648</v>
      </c>
      <c r="D551" s="278" t="s">
        <v>296</v>
      </c>
      <c r="E551" s="279" t="s">
        <v>9485</v>
      </c>
      <c r="F551" s="280" t="s">
        <v>9486</v>
      </c>
      <c r="G551" s="281" t="s">
        <v>420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9487</v>
      </c>
    </row>
    <row r="552" s="2" customFormat="1" ht="16.5" customHeight="1">
      <c r="A552" s="41"/>
      <c r="B552" s="42"/>
      <c r="C552" s="278" t="s">
        <v>2654</v>
      </c>
      <c r="D552" s="278" t="s">
        <v>296</v>
      </c>
      <c r="E552" s="279" t="s">
        <v>9488</v>
      </c>
      <c r="F552" s="280" t="s">
        <v>9489</v>
      </c>
      <c r="G552" s="281" t="s">
        <v>420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410</v>
      </c>
      <c r="AT552" s="227" t="s">
        <v>296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9490</v>
      </c>
    </row>
    <row r="553" s="2" customFormat="1" ht="16.5" customHeight="1">
      <c r="A553" s="41"/>
      <c r="B553" s="42"/>
      <c r="C553" s="278" t="s">
        <v>2661</v>
      </c>
      <c r="D553" s="278" t="s">
        <v>296</v>
      </c>
      <c r="E553" s="279" t="s">
        <v>9491</v>
      </c>
      <c r="F553" s="280" t="s">
        <v>9492</v>
      </c>
      <c r="G553" s="281" t="s">
        <v>420</v>
      </c>
      <c r="H553" s="282">
        <v>92</v>
      </c>
      <c r="I553" s="283"/>
      <c r="J553" s="284">
        <f>ROUND(I553*H553,2)</f>
        <v>0</v>
      </c>
      <c r="K553" s="280" t="s">
        <v>187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410</v>
      </c>
      <c r="AT553" s="227" t="s">
        <v>296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9493</v>
      </c>
    </row>
    <row r="554" s="2" customFormat="1" ht="16.5" customHeight="1">
      <c r="A554" s="41"/>
      <c r="B554" s="42"/>
      <c r="C554" s="278" t="s">
        <v>2668</v>
      </c>
      <c r="D554" s="278" t="s">
        <v>296</v>
      </c>
      <c r="E554" s="279" t="s">
        <v>9494</v>
      </c>
      <c r="F554" s="280" t="s">
        <v>9495</v>
      </c>
      <c r="G554" s="281" t="s">
        <v>420</v>
      </c>
      <c r="H554" s="282">
        <v>22</v>
      </c>
      <c r="I554" s="283"/>
      <c r="J554" s="284">
        <f>ROUND(I554*H554,2)</f>
        <v>0</v>
      </c>
      <c r="K554" s="280" t="s">
        <v>187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410</v>
      </c>
      <c r="AT554" s="227" t="s">
        <v>296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9496</v>
      </c>
    </row>
    <row r="555" s="2" customFormat="1" ht="24.15" customHeight="1">
      <c r="A555" s="41"/>
      <c r="B555" s="42"/>
      <c r="C555" s="278" t="s">
        <v>2675</v>
      </c>
      <c r="D555" s="278" t="s">
        <v>296</v>
      </c>
      <c r="E555" s="279" t="s">
        <v>9497</v>
      </c>
      <c r="F555" s="280" t="s">
        <v>9498</v>
      </c>
      <c r="G555" s="281" t="s">
        <v>420</v>
      </c>
      <c r="H555" s="282">
        <v>50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9499</v>
      </c>
    </row>
    <row r="556" s="2" customFormat="1" ht="24.15" customHeight="1">
      <c r="A556" s="41"/>
      <c r="B556" s="42"/>
      <c r="C556" s="216" t="s">
        <v>2682</v>
      </c>
      <c r="D556" s="216" t="s">
        <v>183</v>
      </c>
      <c r="E556" s="217" t="s">
        <v>9500</v>
      </c>
      <c r="F556" s="218" t="s">
        <v>9501</v>
      </c>
      <c r="G556" s="219" t="s">
        <v>420</v>
      </c>
      <c r="H556" s="220">
        <v>28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9502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9503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 ht="16.5" customHeight="1">
      <c r="A558" s="41"/>
      <c r="B558" s="42"/>
      <c r="C558" s="278" t="s">
        <v>2689</v>
      </c>
      <c r="D558" s="278" t="s">
        <v>296</v>
      </c>
      <c r="E558" s="279" t="s">
        <v>9504</v>
      </c>
      <c r="F558" s="280" t="s">
        <v>9505</v>
      </c>
      <c r="G558" s="281" t="s">
        <v>420</v>
      </c>
      <c r="H558" s="282">
        <v>28</v>
      </c>
      <c r="I558" s="283"/>
      <c r="J558" s="284">
        <f>ROUND(I558*H558,2)</f>
        <v>0</v>
      </c>
      <c r="K558" s="280" t="s">
        <v>187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410</v>
      </c>
      <c r="AT558" s="227" t="s">
        <v>296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9506</v>
      </c>
    </row>
    <row r="559" s="2" customFormat="1" ht="24.15" customHeight="1">
      <c r="A559" s="41"/>
      <c r="B559" s="42"/>
      <c r="C559" s="216" t="s">
        <v>2696</v>
      </c>
      <c r="D559" s="216" t="s">
        <v>183</v>
      </c>
      <c r="E559" s="217" t="s">
        <v>9507</v>
      </c>
      <c r="F559" s="218" t="s">
        <v>9508</v>
      </c>
      <c r="G559" s="219" t="s">
        <v>420</v>
      </c>
      <c r="H559" s="220">
        <v>22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9509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9510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21.75" customHeight="1">
      <c r="A561" s="41"/>
      <c r="B561" s="42"/>
      <c r="C561" s="278" t="s">
        <v>2703</v>
      </c>
      <c r="D561" s="278" t="s">
        <v>296</v>
      </c>
      <c r="E561" s="279" t="s">
        <v>9511</v>
      </c>
      <c r="F561" s="280" t="s">
        <v>9512</v>
      </c>
      <c r="G561" s="281" t="s">
        <v>420</v>
      </c>
      <c r="H561" s="282">
        <v>22</v>
      </c>
      <c r="I561" s="283"/>
      <c r="J561" s="284">
        <f>ROUND(I561*H561,2)</f>
        <v>0</v>
      </c>
      <c r="K561" s="280" t="s">
        <v>187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9513</v>
      </c>
    </row>
    <row r="562" s="2" customFormat="1" ht="16.5" customHeight="1">
      <c r="A562" s="41"/>
      <c r="B562" s="42"/>
      <c r="C562" s="216" t="s">
        <v>2709</v>
      </c>
      <c r="D562" s="216" t="s">
        <v>183</v>
      </c>
      <c r="E562" s="217" t="s">
        <v>9514</v>
      </c>
      <c r="F562" s="218" t="s">
        <v>9515</v>
      </c>
      <c r="G562" s="219" t="s">
        <v>420</v>
      </c>
      <c r="H562" s="220">
        <v>249</v>
      </c>
      <c r="I562" s="221"/>
      <c r="J562" s="222">
        <f>ROUND(I562*H562,2)</f>
        <v>0</v>
      </c>
      <c r="K562" s="218" t="s">
        <v>187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9516</v>
      </c>
    </row>
    <row r="563" s="2" customFormat="1">
      <c r="A563" s="41"/>
      <c r="B563" s="42"/>
      <c r="C563" s="43"/>
      <c r="D563" s="229" t="s">
        <v>190</v>
      </c>
      <c r="E563" s="43"/>
      <c r="F563" s="230" t="s">
        <v>9517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190</v>
      </c>
      <c r="AU563" s="20" t="s">
        <v>80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9518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2" customFormat="1" ht="24.15" customHeight="1">
      <c r="A565" s="41"/>
      <c r="B565" s="42"/>
      <c r="C565" s="278" t="s">
        <v>2715</v>
      </c>
      <c r="D565" s="278" t="s">
        <v>296</v>
      </c>
      <c r="E565" s="279" t="s">
        <v>9519</v>
      </c>
      <c r="F565" s="280" t="s">
        <v>9520</v>
      </c>
      <c r="G565" s="281" t="s">
        <v>420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410</v>
      </c>
      <c r="AT565" s="227" t="s">
        <v>296</v>
      </c>
      <c r="AU565" s="227" t="s">
        <v>80</v>
      </c>
      <c r="AY565" s="20" t="s">
        <v>181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308</v>
      </c>
      <c r="BM565" s="227" t="s">
        <v>9521</v>
      </c>
    </row>
    <row r="566" s="2" customFormat="1" ht="16.5" customHeight="1">
      <c r="A566" s="41"/>
      <c r="B566" s="42"/>
      <c r="C566" s="278" t="s">
        <v>2723</v>
      </c>
      <c r="D566" s="278" t="s">
        <v>296</v>
      </c>
      <c r="E566" s="279" t="s">
        <v>9522</v>
      </c>
      <c r="F566" s="280" t="s">
        <v>9523</v>
      </c>
      <c r="G566" s="281" t="s">
        <v>420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9524</v>
      </c>
    </row>
    <row r="567" s="2" customFormat="1" ht="16.5" customHeight="1">
      <c r="A567" s="41"/>
      <c r="B567" s="42"/>
      <c r="C567" s="216" t="s">
        <v>2733</v>
      </c>
      <c r="D567" s="216" t="s">
        <v>183</v>
      </c>
      <c r="E567" s="217" t="s">
        <v>9525</v>
      </c>
      <c r="F567" s="218" t="s">
        <v>9526</v>
      </c>
      <c r="G567" s="219" t="s">
        <v>420</v>
      </c>
      <c r="H567" s="220">
        <v>99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308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9527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9528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2" customFormat="1" ht="24.15" customHeight="1">
      <c r="A569" s="41"/>
      <c r="B569" s="42"/>
      <c r="C569" s="278" t="s">
        <v>2741</v>
      </c>
      <c r="D569" s="278" t="s">
        <v>296</v>
      </c>
      <c r="E569" s="279" t="s">
        <v>9529</v>
      </c>
      <c r="F569" s="280" t="s">
        <v>9530</v>
      </c>
      <c r="G569" s="281" t="s">
        <v>420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9531</v>
      </c>
    </row>
    <row r="570" s="2" customFormat="1" ht="24.15" customHeight="1">
      <c r="A570" s="41"/>
      <c r="B570" s="42"/>
      <c r="C570" s="278" t="s">
        <v>2754</v>
      </c>
      <c r="D570" s="278" t="s">
        <v>296</v>
      </c>
      <c r="E570" s="279" t="s">
        <v>9532</v>
      </c>
      <c r="F570" s="280" t="s">
        <v>9533</v>
      </c>
      <c r="G570" s="281" t="s">
        <v>420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410</v>
      </c>
      <c r="AT570" s="227" t="s">
        <v>296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9534</v>
      </c>
    </row>
    <row r="571" s="2" customFormat="1" ht="21.75" customHeight="1">
      <c r="A571" s="41"/>
      <c r="B571" s="42"/>
      <c r="C571" s="216" t="s">
        <v>2763</v>
      </c>
      <c r="D571" s="216" t="s">
        <v>183</v>
      </c>
      <c r="E571" s="217" t="s">
        <v>9535</v>
      </c>
      <c r="F571" s="218" t="s">
        <v>9536</v>
      </c>
      <c r="G571" s="219" t="s">
        <v>420</v>
      </c>
      <c r="H571" s="220">
        <v>25</v>
      </c>
      <c r="I571" s="221"/>
      <c r="J571" s="222">
        <f>ROUND(I571*H571,2)</f>
        <v>0</v>
      </c>
      <c r="K571" s="218" t="s">
        <v>187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308</v>
      </c>
      <c r="AT571" s="227" t="s">
        <v>183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9537</v>
      </c>
    </row>
    <row r="572" s="2" customFormat="1">
      <c r="A572" s="41"/>
      <c r="B572" s="42"/>
      <c r="C572" s="43"/>
      <c r="D572" s="229" t="s">
        <v>190</v>
      </c>
      <c r="E572" s="43"/>
      <c r="F572" s="230" t="s">
        <v>9538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190</v>
      </c>
      <c r="AU572" s="20" t="s">
        <v>80</v>
      </c>
    </row>
    <row r="573" s="2" customFormat="1" ht="16.5" customHeight="1">
      <c r="A573" s="41"/>
      <c r="B573" s="42"/>
      <c r="C573" s="278" t="s">
        <v>2775</v>
      </c>
      <c r="D573" s="278" t="s">
        <v>296</v>
      </c>
      <c r="E573" s="279" t="s">
        <v>9539</v>
      </c>
      <c r="F573" s="280" t="s">
        <v>9540</v>
      </c>
      <c r="G573" s="281" t="s">
        <v>420</v>
      </c>
      <c r="H573" s="282">
        <v>25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410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308</v>
      </c>
      <c r="BM573" s="227" t="s">
        <v>9541</v>
      </c>
    </row>
    <row r="574" s="2" customFormat="1" ht="37.8" customHeight="1">
      <c r="A574" s="41"/>
      <c r="B574" s="42"/>
      <c r="C574" s="216" t="s">
        <v>2781</v>
      </c>
      <c r="D574" s="216" t="s">
        <v>183</v>
      </c>
      <c r="E574" s="217" t="s">
        <v>9542</v>
      </c>
      <c r="F574" s="218" t="s">
        <v>9543</v>
      </c>
      <c r="G574" s="219" t="s">
        <v>420</v>
      </c>
      <c r="H574" s="220">
        <v>22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308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9544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9545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2" customFormat="1" ht="16.5" customHeight="1">
      <c r="A576" s="41"/>
      <c r="B576" s="42"/>
      <c r="C576" s="278" t="s">
        <v>2787</v>
      </c>
      <c r="D576" s="278" t="s">
        <v>296</v>
      </c>
      <c r="E576" s="279" t="s">
        <v>9546</v>
      </c>
      <c r="F576" s="280" t="s">
        <v>9547</v>
      </c>
      <c r="G576" s="281" t="s">
        <v>420</v>
      </c>
      <c r="H576" s="282">
        <v>22</v>
      </c>
      <c r="I576" s="283"/>
      <c r="J576" s="284">
        <f>ROUND(I576*H576,2)</f>
        <v>0</v>
      </c>
      <c r="K576" s="280" t="s">
        <v>187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410</v>
      </c>
      <c r="AT576" s="227" t="s">
        <v>296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308</v>
      </c>
      <c r="BM576" s="227" t="s">
        <v>9548</v>
      </c>
    </row>
    <row r="577" s="2" customFormat="1" ht="16.5" customHeight="1">
      <c r="A577" s="41"/>
      <c r="B577" s="42"/>
      <c r="C577" s="216" t="s">
        <v>2798</v>
      </c>
      <c r="D577" s="216" t="s">
        <v>183</v>
      </c>
      <c r="E577" s="217" t="s">
        <v>9549</v>
      </c>
      <c r="F577" s="218" t="s">
        <v>9550</v>
      </c>
      <c r="G577" s="219" t="s">
        <v>2255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9551</v>
      </c>
    </row>
    <row r="578" s="2" customFormat="1" ht="16.5" customHeight="1">
      <c r="A578" s="41"/>
      <c r="B578" s="42"/>
      <c r="C578" s="216" t="s">
        <v>2803</v>
      </c>
      <c r="D578" s="216" t="s">
        <v>183</v>
      </c>
      <c r="E578" s="217" t="s">
        <v>9552</v>
      </c>
      <c r="F578" s="218" t="s">
        <v>9553</v>
      </c>
      <c r="G578" s="219" t="s">
        <v>2255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308</v>
      </c>
      <c r="AT578" s="227" t="s">
        <v>183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9554</v>
      </c>
    </row>
    <row r="579" s="2" customFormat="1" ht="16.5" customHeight="1">
      <c r="A579" s="41"/>
      <c r="B579" s="42"/>
      <c r="C579" s="278" t="s">
        <v>2809</v>
      </c>
      <c r="D579" s="278" t="s">
        <v>296</v>
      </c>
      <c r="E579" s="279" t="s">
        <v>9555</v>
      </c>
      <c r="F579" s="280" t="s">
        <v>9556</v>
      </c>
      <c r="G579" s="281" t="s">
        <v>2255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9557</v>
      </c>
    </row>
    <row r="580" s="2" customFormat="1" ht="16.5" customHeight="1">
      <c r="A580" s="41"/>
      <c r="B580" s="42"/>
      <c r="C580" s="278" t="s">
        <v>2815</v>
      </c>
      <c r="D580" s="278" t="s">
        <v>296</v>
      </c>
      <c r="E580" s="279" t="s">
        <v>9558</v>
      </c>
      <c r="F580" s="280" t="s">
        <v>9559</v>
      </c>
      <c r="G580" s="281" t="s">
        <v>304</v>
      </c>
      <c r="H580" s="282">
        <v>30</v>
      </c>
      <c r="I580" s="283"/>
      <c r="J580" s="284">
        <f>ROUND(I580*H580,2)</f>
        <v>0</v>
      </c>
      <c r="K580" s="280" t="s">
        <v>187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410</v>
      </c>
      <c r="AT580" s="227" t="s">
        <v>296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308</v>
      </c>
      <c r="BM580" s="227" t="s">
        <v>9560</v>
      </c>
    </row>
    <row r="581" s="2" customFormat="1" ht="16.5" customHeight="1">
      <c r="A581" s="41"/>
      <c r="B581" s="42"/>
      <c r="C581" s="216" t="s">
        <v>2822</v>
      </c>
      <c r="D581" s="216" t="s">
        <v>183</v>
      </c>
      <c r="E581" s="217" t="s">
        <v>9561</v>
      </c>
      <c r="F581" s="218" t="s">
        <v>9562</v>
      </c>
      <c r="G581" s="219" t="s">
        <v>2255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9563</v>
      </c>
    </row>
    <row r="582" s="2" customFormat="1" ht="55.5" customHeight="1">
      <c r="A582" s="41"/>
      <c r="B582" s="42"/>
      <c r="C582" s="216" t="s">
        <v>2828</v>
      </c>
      <c r="D582" s="216" t="s">
        <v>183</v>
      </c>
      <c r="E582" s="217" t="s">
        <v>9450</v>
      </c>
      <c r="F582" s="218" t="s">
        <v>9451</v>
      </c>
      <c r="G582" s="219" t="s">
        <v>256</v>
      </c>
      <c r="H582" s="220">
        <v>1.8560000000000001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9564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9453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3560</v>
      </c>
      <c r="F584" s="214" t="s">
        <v>3561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181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2834</v>
      </c>
      <c r="D585" s="216" t="s">
        <v>183</v>
      </c>
      <c r="E585" s="217" t="s">
        <v>9565</v>
      </c>
      <c r="F585" s="218" t="s">
        <v>9566</v>
      </c>
      <c r="G585" s="219" t="s">
        <v>420</v>
      </c>
      <c r="H585" s="220">
        <v>2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308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9567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9568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55.5" customHeight="1">
      <c r="A587" s="41"/>
      <c r="B587" s="42"/>
      <c r="C587" s="278" t="s">
        <v>2841</v>
      </c>
      <c r="D587" s="278" t="s">
        <v>296</v>
      </c>
      <c r="E587" s="279" t="s">
        <v>9569</v>
      </c>
      <c r="F587" s="280" t="s">
        <v>9570</v>
      </c>
      <c r="G587" s="281" t="s">
        <v>420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410</v>
      </c>
      <c r="AT587" s="227" t="s">
        <v>296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9571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296</v>
      </c>
      <c r="F588" s="203" t="s">
        <v>7944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181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7945</v>
      </c>
      <c r="F589" s="214" t="s">
        <v>7946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181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2847</v>
      </c>
      <c r="D590" s="216" t="s">
        <v>183</v>
      </c>
      <c r="E590" s="217" t="s">
        <v>9572</v>
      </c>
      <c r="F590" s="218" t="s">
        <v>9573</v>
      </c>
      <c r="G590" s="219" t="s">
        <v>420</v>
      </c>
      <c r="H590" s="220">
        <v>1</v>
      </c>
      <c r="I590" s="221"/>
      <c r="J590" s="222">
        <f>ROUND(I590*H590,2)</f>
        <v>0</v>
      </c>
      <c r="K590" s="218" t="s">
        <v>187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644</v>
      </c>
      <c r="AT590" s="227" t="s">
        <v>183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644</v>
      </c>
      <c r="BM590" s="227" t="s">
        <v>9574</v>
      </c>
    </row>
    <row r="591" s="2" customFormat="1">
      <c r="A591" s="41"/>
      <c r="B591" s="42"/>
      <c r="C591" s="43"/>
      <c r="D591" s="229" t="s">
        <v>190</v>
      </c>
      <c r="E591" s="43"/>
      <c r="F591" s="230" t="s">
        <v>9575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190</v>
      </c>
      <c r="AU591" s="20" t="s">
        <v>80</v>
      </c>
    </row>
    <row r="592" s="2" customFormat="1" ht="55.5" customHeight="1">
      <c r="A592" s="41"/>
      <c r="B592" s="42"/>
      <c r="C592" s="216" t="s">
        <v>2853</v>
      </c>
      <c r="D592" s="216" t="s">
        <v>183</v>
      </c>
      <c r="E592" s="217" t="s">
        <v>9576</v>
      </c>
      <c r="F592" s="218" t="s">
        <v>9577</v>
      </c>
      <c r="G592" s="219" t="s">
        <v>420</v>
      </c>
      <c r="H592" s="220">
        <v>1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644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644</v>
      </c>
      <c r="BM592" s="227" t="s">
        <v>9578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9579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2" customFormat="1" ht="55.5" customHeight="1">
      <c r="A594" s="41"/>
      <c r="B594" s="42"/>
      <c r="C594" s="216" t="s">
        <v>2859</v>
      </c>
      <c r="D594" s="216" t="s">
        <v>183</v>
      </c>
      <c r="E594" s="217" t="s">
        <v>9580</v>
      </c>
      <c r="F594" s="218" t="s">
        <v>9581</v>
      </c>
      <c r="G594" s="219" t="s">
        <v>420</v>
      </c>
      <c r="H594" s="220">
        <v>11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644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644</v>
      </c>
      <c r="BM594" s="227" t="s">
        <v>9582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9583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62.7" customHeight="1">
      <c r="A596" s="41"/>
      <c r="B596" s="42"/>
      <c r="C596" s="216" t="s">
        <v>2869</v>
      </c>
      <c r="D596" s="216" t="s">
        <v>183</v>
      </c>
      <c r="E596" s="217" t="s">
        <v>9584</v>
      </c>
      <c r="F596" s="218" t="s">
        <v>9585</v>
      </c>
      <c r="G596" s="219" t="s">
        <v>420</v>
      </c>
      <c r="H596" s="220">
        <v>10</v>
      </c>
      <c r="I596" s="221"/>
      <c r="J596" s="222">
        <f>ROUND(I596*H596,2)</f>
        <v>0</v>
      </c>
      <c r="K596" s="218" t="s">
        <v>187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644</v>
      </c>
      <c r="AT596" s="227" t="s">
        <v>183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644</v>
      </c>
      <c r="BM596" s="227" t="s">
        <v>9586</v>
      </c>
    </row>
    <row r="597" s="2" customFormat="1">
      <c r="A597" s="41"/>
      <c r="B597" s="42"/>
      <c r="C597" s="43"/>
      <c r="D597" s="229" t="s">
        <v>190</v>
      </c>
      <c r="E597" s="43"/>
      <c r="F597" s="230" t="s">
        <v>9587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190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9588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232</v>
      </c>
      <c r="AT598" s="212" t="s">
        <v>70</v>
      </c>
      <c r="AU598" s="212" t="s">
        <v>71</v>
      </c>
      <c r="AY598" s="211" t="s">
        <v>181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9589</v>
      </c>
      <c r="F599" s="214" t="s">
        <v>9590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232</v>
      </c>
      <c r="AT599" s="212" t="s">
        <v>70</v>
      </c>
      <c r="AU599" s="212" t="s">
        <v>78</v>
      </c>
      <c r="AY599" s="211" t="s">
        <v>181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2877</v>
      </c>
      <c r="D600" s="216" t="s">
        <v>183</v>
      </c>
      <c r="E600" s="217" t="s">
        <v>9591</v>
      </c>
      <c r="F600" s="218" t="s">
        <v>9592</v>
      </c>
      <c r="G600" s="219" t="s">
        <v>2255</v>
      </c>
      <c r="H600" s="220">
        <v>4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6734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6734</v>
      </c>
      <c r="BM600" s="227" t="s">
        <v>9593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9594</v>
      </c>
      <c r="G601" s="43"/>
      <c r="H601" s="43"/>
      <c r="I601" s="231"/>
      <c r="J601" s="43"/>
      <c r="K601" s="43"/>
      <c r="L601" s="47"/>
      <c r="M601" s="289"/>
      <c r="N601" s="290"/>
      <c r="O601" s="291"/>
      <c r="P601" s="291"/>
      <c r="Q601" s="291"/>
      <c r="R601" s="291"/>
      <c r="S601" s="291"/>
      <c r="T601" s="292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GSwrsOe2h5YZ8vywjIXqgPxAjPVu9P58HyZPa8lSxty/YsG32Jn3vYQIUN3Sfbe6LBGmtgrAc9t1yqKI8p6ymw==" hashValue="E4PKP1eK/B7SoH52ycDXdQAKYEtMaXR+yF6x1dJl4TWMuwnlmwD7lMQqrM0vhi/nQw4yjm8RstWCDMzHjoJ/qg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8430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9595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21. 11. 2025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8429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8430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21. 11. 2025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9596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9597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9598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9599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9600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9601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9598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9602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9600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9603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9599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9598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9604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9600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9605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9599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9598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9600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9606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9607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9608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9598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9600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9609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9599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9598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9600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9610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9599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9598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9600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8434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8435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166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8429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8430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21. 11. 2025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167</v>
      </c>
      <c r="D128" s="192" t="s">
        <v>56</v>
      </c>
      <c r="E128" s="192" t="s">
        <v>52</v>
      </c>
      <c r="F128" s="192" t="s">
        <v>53</v>
      </c>
      <c r="G128" s="192" t="s">
        <v>168</v>
      </c>
      <c r="H128" s="192" t="s">
        <v>169</v>
      </c>
      <c r="I128" s="192" t="s">
        <v>170</v>
      </c>
      <c r="J128" s="192" t="s">
        <v>130</v>
      </c>
      <c r="K128" s="193" t="s">
        <v>171</v>
      </c>
      <c r="L128" s="194"/>
      <c r="M128" s="95" t="s">
        <v>19</v>
      </c>
      <c r="N128" s="96" t="s">
        <v>41</v>
      </c>
      <c r="O128" s="96" t="s">
        <v>172</v>
      </c>
      <c r="P128" s="96" t="s">
        <v>173</v>
      </c>
      <c r="Q128" s="96" t="s">
        <v>174</v>
      </c>
      <c r="R128" s="96" t="s">
        <v>175</v>
      </c>
      <c r="S128" s="96" t="s">
        <v>176</v>
      </c>
      <c r="T128" s="97" t="s">
        <v>177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178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179</v>
      </c>
      <c r="F130" s="203" t="s">
        <v>180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181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238</v>
      </c>
      <c r="F131" s="214" t="s">
        <v>1146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181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183</v>
      </c>
      <c r="E132" s="217" t="s">
        <v>1148</v>
      </c>
      <c r="F132" s="218" t="s">
        <v>1149</v>
      </c>
      <c r="G132" s="219" t="s">
        <v>283</v>
      </c>
      <c r="H132" s="220">
        <v>4.3579999999999997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9611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1151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9612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24.15" customHeight="1">
      <c r="A135" s="41"/>
      <c r="B135" s="42"/>
      <c r="C135" s="216" t="s">
        <v>80</v>
      </c>
      <c r="D135" s="216" t="s">
        <v>183</v>
      </c>
      <c r="E135" s="217" t="s">
        <v>9613</v>
      </c>
      <c r="F135" s="218" t="s">
        <v>9614</v>
      </c>
      <c r="G135" s="219" t="s">
        <v>283</v>
      </c>
      <c r="H135" s="220">
        <v>4.3579999999999997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9615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9616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9612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21.75" customHeight="1">
      <c r="A138" s="41"/>
      <c r="B138" s="42"/>
      <c r="C138" s="216" t="s">
        <v>97</v>
      </c>
      <c r="D138" s="216" t="s">
        <v>183</v>
      </c>
      <c r="E138" s="217" t="s">
        <v>9617</v>
      </c>
      <c r="F138" s="218" t="s">
        <v>9618</v>
      </c>
      <c r="G138" s="219" t="s">
        <v>283</v>
      </c>
      <c r="H138" s="220">
        <v>106.033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9619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9620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9621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24.15" customHeight="1">
      <c r="A141" s="41"/>
      <c r="B141" s="42"/>
      <c r="C141" s="216" t="s">
        <v>188</v>
      </c>
      <c r="D141" s="216" t="s">
        <v>183</v>
      </c>
      <c r="E141" s="217" t="s">
        <v>9622</v>
      </c>
      <c r="F141" s="218" t="s">
        <v>9623</v>
      </c>
      <c r="G141" s="219" t="s">
        <v>283</v>
      </c>
      <c r="H141" s="220">
        <v>106.033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9624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9625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260</v>
      </c>
      <c r="F143" s="214" t="s">
        <v>7130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232</v>
      </c>
      <c r="D144" s="216" t="s">
        <v>183</v>
      </c>
      <c r="E144" s="217" t="s">
        <v>9626</v>
      </c>
      <c r="F144" s="218" t="s">
        <v>9627</v>
      </c>
      <c r="G144" s="219" t="s">
        <v>304</v>
      </c>
      <c r="H144" s="220">
        <v>290.5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9628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9629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9630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24.15" customHeight="1">
      <c r="A147" s="41"/>
      <c r="B147" s="42"/>
      <c r="C147" s="216" t="s">
        <v>238</v>
      </c>
      <c r="D147" s="216" t="s">
        <v>183</v>
      </c>
      <c r="E147" s="217" t="s">
        <v>9631</v>
      </c>
      <c r="F147" s="218" t="s">
        <v>9632</v>
      </c>
      <c r="G147" s="219" t="s">
        <v>304</v>
      </c>
      <c r="H147" s="220">
        <v>290.5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9633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9634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9630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37.8" customHeight="1">
      <c r="A150" s="41"/>
      <c r="B150" s="42"/>
      <c r="C150" s="216" t="s">
        <v>246</v>
      </c>
      <c r="D150" s="216" t="s">
        <v>183</v>
      </c>
      <c r="E150" s="217" t="s">
        <v>9635</v>
      </c>
      <c r="F150" s="218" t="s">
        <v>9636</v>
      </c>
      <c r="G150" s="219" t="s">
        <v>304</v>
      </c>
      <c r="H150" s="220">
        <v>1307.25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9637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9638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9639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2" customFormat="1" ht="37.8" customHeight="1">
      <c r="A153" s="41"/>
      <c r="B153" s="42"/>
      <c r="C153" s="216" t="s">
        <v>253</v>
      </c>
      <c r="D153" s="216" t="s">
        <v>183</v>
      </c>
      <c r="E153" s="217" t="s">
        <v>9640</v>
      </c>
      <c r="F153" s="218" t="s">
        <v>9641</v>
      </c>
      <c r="G153" s="219" t="s">
        <v>304</v>
      </c>
      <c r="H153" s="220">
        <v>871.5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9642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9643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9644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2" customFormat="1" ht="44.25" customHeight="1">
      <c r="A156" s="41"/>
      <c r="B156" s="42"/>
      <c r="C156" s="216" t="s">
        <v>260</v>
      </c>
      <c r="D156" s="216" t="s">
        <v>183</v>
      </c>
      <c r="E156" s="217" t="s">
        <v>9645</v>
      </c>
      <c r="F156" s="218" t="s">
        <v>9646</v>
      </c>
      <c r="G156" s="219" t="s">
        <v>420</v>
      </c>
      <c r="H156" s="220">
        <v>37</v>
      </c>
      <c r="I156" s="221"/>
      <c r="J156" s="222">
        <f>ROUND(I156*H156,2)</f>
        <v>0</v>
      </c>
      <c r="K156" s="218" t="s">
        <v>187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9647</v>
      </c>
    </row>
    <row r="157" s="2" customFormat="1">
      <c r="A157" s="41"/>
      <c r="B157" s="42"/>
      <c r="C157" s="43"/>
      <c r="D157" s="229" t="s">
        <v>190</v>
      </c>
      <c r="E157" s="43"/>
      <c r="F157" s="230" t="s">
        <v>9648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190</v>
      </c>
      <c r="AU157" s="20" t="s">
        <v>80</v>
      </c>
    </row>
    <row r="158" s="2" customFormat="1" ht="33" customHeight="1">
      <c r="A158" s="41"/>
      <c r="B158" s="42"/>
      <c r="C158" s="216" t="s">
        <v>266</v>
      </c>
      <c r="D158" s="216" t="s">
        <v>183</v>
      </c>
      <c r="E158" s="217" t="s">
        <v>9649</v>
      </c>
      <c r="F158" s="218" t="s">
        <v>9650</v>
      </c>
      <c r="G158" s="219" t="s">
        <v>304</v>
      </c>
      <c r="H158" s="220">
        <v>145.25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9651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9652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9653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24.15" customHeight="1">
      <c r="A161" s="41"/>
      <c r="B161" s="42"/>
      <c r="C161" s="216" t="s">
        <v>273</v>
      </c>
      <c r="D161" s="216" t="s">
        <v>183</v>
      </c>
      <c r="E161" s="217" t="s">
        <v>9119</v>
      </c>
      <c r="F161" s="218" t="s">
        <v>9654</v>
      </c>
      <c r="G161" s="219" t="s">
        <v>2255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308</v>
      </c>
      <c r="BM161" s="227" t="s">
        <v>9655</v>
      </c>
    </row>
    <row r="162" s="2" customFormat="1" ht="16.5" customHeight="1">
      <c r="A162" s="41"/>
      <c r="B162" s="42"/>
      <c r="C162" s="216" t="s">
        <v>8</v>
      </c>
      <c r="D162" s="216" t="s">
        <v>183</v>
      </c>
      <c r="E162" s="217" t="s">
        <v>9656</v>
      </c>
      <c r="F162" s="218" t="s">
        <v>9657</v>
      </c>
      <c r="G162" s="219" t="s">
        <v>2255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9658</v>
      </c>
    </row>
    <row r="163" s="2" customFormat="1" ht="24.15" customHeight="1">
      <c r="A163" s="41"/>
      <c r="B163" s="42"/>
      <c r="C163" s="216" t="s">
        <v>289</v>
      </c>
      <c r="D163" s="216" t="s">
        <v>183</v>
      </c>
      <c r="E163" s="217" t="s">
        <v>8001</v>
      </c>
      <c r="F163" s="218" t="s">
        <v>9659</v>
      </c>
      <c r="G163" s="219" t="s">
        <v>8441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9660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3166</v>
      </c>
      <c r="F164" s="214" t="s">
        <v>3167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181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295</v>
      </c>
      <c r="D165" s="216" t="s">
        <v>183</v>
      </c>
      <c r="E165" s="217" t="s">
        <v>3169</v>
      </c>
      <c r="F165" s="218" t="s">
        <v>3170</v>
      </c>
      <c r="G165" s="219" t="s">
        <v>256</v>
      </c>
      <c r="H165" s="220">
        <v>9.5800000000000001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9661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3172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9662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37.8" customHeight="1">
      <c r="A168" s="41"/>
      <c r="B168" s="42"/>
      <c r="C168" s="216" t="s">
        <v>301</v>
      </c>
      <c r="D168" s="216" t="s">
        <v>183</v>
      </c>
      <c r="E168" s="217" t="s">
        <v>3181</v>
      </c>
      <c r="F168" s="218" t="s">
        <v>3182</v>
      </c>
      <c r="G168" s="219" t="s">
        <v>256</v>
      </c>
      <c r="H168" s="220">
        <v>6.3860000000000001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9663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3184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9664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33" customHeight="1">
      <c r="A171" s="41"/>
      <c r="B171" s="42"/>
      <c r="C171" s="216" t="s">
        <v>308</v>
      </c>
      <c r="D171" s="216" t="s">
        <v>183</v>
      </c>
      <c r="E171" s="217" t="s">
        <v>3214</v>
      </c>
      <c r="F171" s="218" t="s">
        <v>3215</v>
      </c>
      <c r="G171" s="219" t="s">
        <v>256</v>
      </c>
      <c r="H171" s="220">
        <v>7.9829999999999997</v>
      </c>
      <c r="I171" s="221"/>
      <c r="J171" s="222">
        <f>ROUND(I171*H171,2)</f>
        <v>0</v>
      </c>
      <c r="K171" s="218" t="s">
        <v>3216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9665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9666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44.25" customHeight="1">
      <c r="A173" s="41"/>
      <c r="B173" s="42"/>
      <c r="C173" s="216" t="s">
        <v>314</v>
      </c>
      <c r="D173" s="216" t="s">
        <v>183</v>
      </c>
      <c r="E173" s="217" t="s">
        <v>3220</v>
      </c>
      <c r="F173" s="218" t="s">
        <v>3221</v>
      </c>
      <c r="G173" s="219" t="s">
        <v>256</v>
      </c>
      <c r="H173" s="220">
        <v>95.796000000000006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9667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3223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6"/>
      <c r="F175" s="248" t="s">
        <v>9668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181</v>
      </c>
    </row>
    <row r="176" s="2" customFormat="1" ht="37.8" customHeight="1">
      <c r="A176" s="41"/>
      <c r="B176" s="42"/>
      <c r="C176" s="216" t="s">
        <v>319</v>
      </c>
      <c r="D176" s="216" t="s">
        <v>183</v>
      </c>
      <c r="E176" s="217" t="s">
        <v>3226</v>
      </c>
      <c r="F176" s="218" t="s">
        <v>3227</v>
      </c>
      <c r="G176" s="219" t="s">
        <v>256</v>
      </c>
      <c r="H176" s="220">
        <v>7.9829999999999997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9669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3229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9670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328</v>
      </c>
      <c r="D179" s="216" t="s">
        <v>183</v>
      </c>
      <c r="E179" s="217" t="s">
        <v>8452</v>
      </c>
      <c r="F179" s="218" t="s">
        <v>8453</v>
      </c>
      <c r="G179" s="219" t="s">
        <v>256</v>
      </c>
      <c r="H179" s="220">
        <v>4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9671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8455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8456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9.05" customHeight="1">
      <c r="A182" s="41"/>
      <c r="B182" s="42"/>
      <c r="C182" s="216" t="s">
        <v>334</v>
      </c>
      <c r="D182" s="216" t="s">
        <v>183</v>
      </c>
      <c r="E182" s="217" t="s">
        <v>3267</v>
      </c>
      <c r="F182" s="218" t="s">
        <v>3268</v>
      </c>
      <c r="G182" s="219" t="s">
        <v>256</v>
      </c>
      <c r="H182" s="220">
        <v>15.965999999999999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9672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3270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3272</v>
      </c>
      <c r="F184" s="214" t="s">
        <v>3273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181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183</v>
      </c>
      <c r="E185" s="217" t="s">
        <v>3275</v>
      </c>
      <c r="F185" s="218" t="s">
        <v>3276</v>
      </c>
      <c r="G185" s="219" t="s">
        <v>256</v>
      </c>
      <c r="H185" s="220">
        <v>15.378</v>
      </c>
      <c r="I185" s="221"/>
      <c r="J185" s="222">
        <f>ROUND(I185*H185,2)</f>
        <v>0</v>
      </c>
      <c r="K185" s="218" t="s">
        <v>187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188</v>
      </c>
      <c r="BM185" s="227" t="s">
        <v>9673</v>
      </c>
    </row>
    <row r="186" s="2" customFormat="1">
      <c r="A186" s="41"/>
      <c r="B186" s="42"/>
      <c r="C186" s="43"/>
      <c r="D186" s="229" t="s">
        <v>190</v>
      </c>
      <c r="E186" s="43"/>
      <c r="F186" s="230" t="s">
        <v>3278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190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5027</v>
      </c>
      <c r="F187" s="203" t="s">
        <v>9674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181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9675</v>
      </c>
      <c r="F188" s="214" t="s">
        <v>9676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181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9677</v>
      </c>
      <c r="F189" s="214" t="s">
        <v>9678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181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347</v>
      </c>
      <c r="D190" s="216" t="s">
        <v>183</v>
      </c>
      <c r="E190" s="217" t="s">
        <v>9679</v>
      </c>
      <c r="F190" s="218" t="s">
        <v>9680</v>
      </c>
      <c r="G190" s="219" t="s">
        <v>304</v>
      </c>
      <c r="H190" s="220">
        <v>95.238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9681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9682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9683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16.5" customHeight="1">
      <c r="A193" s="41"/>
      <c r="B193" s="42"/>
      <c r="C193" s="278" t="s">
        <v>354</v>
      </c>
      <c r="D193" s="278" t="s">
        <v>296</v>
      </c>
      <c r="E193" s="279" t="s">
        <v>9684</v>
      </c>
      <c r="F193" s="280" t="s">
        <v>9685</v>
      </c>
      <c r="G193" s="281" t="s">
        <v>304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9686</v>
      </c>
    </row>
    <row r="194" s="2" customFormat="1" ht="24.15" customHeight="1">
      <c r="A194" s="41"/>
      <c r="B194" s="42"/>
      <c r="C194" s="216" t="s">
        <v>360</v>
      </c>
      <c r="D194" s="216" t="s">
        <v>183</v>
      </c>
      <c r="E194" s="217" t="s">
        <v>9687</v>
      </c>
      <c r="F194" s="218" t="s">
        <v>9688</v>
      </c>
      <c r="G194" s="219" t="s">
        <v>304</v>
      </c>
      <c r="H194" s="220">
        <v>1337.143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9689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9690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9691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62.7" customHeight="1">
      <c r="A197" s="41"/>
      <c r="B197" s="42"/>
      <c r="C197" s="278" t="s">
        <v>365</v>
      </c>
      <c r="D197" s="278" t="s">
        <v>296</v>
      </c>
      <c r="E197" s="279" t="s">
        <v>9692</v>
      </c>
      <c r="F197" s="280" t="s">
        <v>9693</v>
      </c>
      <c r="G197" s="281" t="s">
        <v>304</v>
      </c>
      <c r="H197" s="282">
        <v>1374</v>
      </c>
      <c r="I197" s="283"/>
      <c r="J197" s="284">
        <f>ROUND(I197*H197,2)</f>
        <v>0</v>
      </c>
      <c r="K197" s="280" t="s">
        <v>187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410</v>
      </c>
      <c r="AT197" s="227" t="s">
        <v>296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308</v>
      </c>
      <c r="BM197" s="227" t="s">
        <v>9694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9695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9696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62.7" customHeight="1">
      <c r="A200" s="41"/>
      <c r="B200" s="42"/>
      <c r="C200" s="278" t="s">
        <v>372</v>
      </c>
      <c r="D200" s="278" t="s">
        <v>296</v>
      </c>
      <c r="E200" s="279" t="s">
        <v>9697</v>
      </c>
      <c r="F200" s="280" t="s">
        <v>9698</v>
      </c>
      <c r="G200" s="281" t="s">
        <v>304</v>
      </c>
      <c r="H200" s="282">
        <v>13</v>
      </c>
      <c r="I200" s="283"/>
      <c r="J200" s="284">
        <f>ROUND(I200*H200,2)</f>
        <v>0</v>
      </c>
      <c r="K200" s="280" t="s">
        <v>187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9699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9700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16.5" customHeight="1">
      <c r="A202" s="41"/>
      <c r="B202" s="42"/>
      <c r="C202" s="278" t="s">
        <v>380</v>
      </c>
      <c r="D202" s="278" t="s">
        <v>296</v>
      </c>
      <c r="E202" s="279" t="s">
        <v>9701</v>
      </c>
      <c r="F202" s="280" t="s">
        <v>9702</v>
      </c>
      <c r="G202" s="281" t="s">
        <v>304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9703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9704</v>
      </c>
      <c r="F203" s="214" t="s">
        <v>9705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386</v>
      </c>
      <c r="D204" s="216" t="s">
        <v>183</v>
      </c>
      <c r="E204" s="217" t="s">
        <v>9706</v>
      </c>
      <c r="F204" s="218" t="s">
        <v>9707</v>
      </c>
      <c r="G204" s="219" t="s">
        <v>420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9708</v>
      </c>
    </row>
    <row r="205" s="2" customFormat="1" ht="16.5" customHeight="1">
      <c r="A205" s="41"/>
      <c r="B205" s="42"/>
      <c r="C205" s="278" t="s">
        <v>392</v>
      </c>
      <c r="D205" s="278" t="s">
        <v>296</v>
      </c>
      <c r="E205" s="279" t="s">
        <v>9709</v>
      </c>
      <c r="F205" s="280" t="s">
        <v>9710</v>
      </c>
      <c r="G205" s="281" t="s">
        <v>420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410</v>
      </c>
      <c r="AT205" s="227" t="s">
        <v>296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9711</v>
      </c>
    </row>
    <row r="206" s="2" customFormat="1" ht="16.5" customHeight="1">
      <c r="A206" s="41"/>
      <c r="B206" s="42"/>
      <c r="C206" s="216" t="s">
        <v>398</v>
      </c>
      <c r="D206" s="216" t="s">
        <v>183</v>
      </c>
      <c r="E206" s="217" t="s">
        <v>9712</v>
      </c>
      <c r="F206" s="218" t="s">
        <v>9713</v>
      </c>
      <c r="G206" s="219" t="s">
        <v>420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9714</v>
      </c>
    </row>
    <row r="207" s="2" customFormat="1" ht="16.5" customHeight="1">
      <c r="A207" s="41"/>
      <c r="B207" s="42"/>
      <c r="C207" s="278" t="s">
        <v>404</v>
      </c>
      <c r="D207" s="278" t="s">
        <v>296</v>
      </c>
      <c r="E207" s="279" t="s">
        <v>9715</v>
      </c>
      <c r="F207" s="280" t="s">
        <v>9716</v>
      </c>
      <c r="G207" s="281" t="s">
        <v>8218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9717</v>
      </c>
    </row>
    <row r="208" s="2" customFormat="1" ht="16.5" customHeight="1">
      <c r="A208" s="41"/>
      <c r="B208" s="42"/>
      <c r="C208" s="216" t="s">
        <v>410</v>
      </c>
      <c r="D208" s="216" t="s">
        <v>183</v>
      </c>
      <c r="E208" s="217" t="s">
        <v>9718</v>
      </c>
      <c r="F208" s="218" t="s">
        <v>9719</v>
      </c>
      <c r="G208" s="219" t="s">
        <v>420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9720</v>
      </c>
    </row>
    <row r="209" s="2" customFormat="1" ht="16.5" customHeight="1">
      <c r="A209" s="41"/>
      <c r="B209" s="42"/>
      <c r="C209" s="278" t="s">
        <v>426</v>
      </c>
      <c r="D209" s="278" t="s">
        <v>296</v>
      </c>
      <c r="E209" s="279" t="s">
        <v>9721</v>
      </c>
      <c r="F209" s="280" t="s">
        <v>9722</v>
      </c>
      <c r="G209" s="281" t="s">
        <v>8218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9723</v>
      </c>
    </row>
    <row r="210" s="2" customFormat="1" ht="16.5" customHeight="1">
      <c r="A210" s="41"/>
      <c r="B210" s="42"/>
      <c r="C210" s="216" t="s">
        <v>431</v>
      </c>
      <c r="D210" s="216" t="s">
        <v>183</v>
      </c>
      <c r="E210" s="217" t="s">
        <v>9724</v>
      </c>
      <c r="F210" s="218" t="s">
        <v>9725</v>
      </c>
      <c r="G210" s="219" t="s">
        <v>420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9726</v>
      </c>
    </row>
    <row r="211" s="2" customFormat="1" ht="16.5" customHeight="1">
      <c r="A211" s="41"/>
      <c r="B211" s="42"/>
      <c r="C211" s="278" t="s">
        <v>439</v>
      </c>
      <c r="D211" s="278" t="s">
        <v>296</v>
      </c>
      <c r="E211" s="279" t="s">
        <v>9727</v>
      </c>
      <c r="F211" s="280" t="s">
        <v>9728</v>
      </c>
      <c r="G211" s="281" t="s">
        <v>8218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410</v>
      </c>
      <c r="AT211" s="227" t="s">
        <v>296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9729</v>
      </c>
    </row>
    <row r="212" s="2" customFormat="1" ht="16.5" customHeight="1">
      <c r="A212" s="41"/>
      <c r="B212" s="42"/>
      <c r="C212" s="216" t="s">
        <v>446</v>
      </c>
      <c r="D212" s="216" t="s">
        <v>183</v>
      </c>
      <c r="E212" s="217" t="s">
        <v>9730</v>
      </c>
      <c r="F212" s="218" t="s">
        <v>9731</v>
      </c>
      <c r="G212" s="219" t="s">
        <v>420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9732</v>
      </c>
    </row>
    <row r="213" s="2" customFormat="1" ht="16.5" customHeight="1">
      <c r="A213" s="41"/>
      <c r="B213" s="42"/>
      <c r="C213" s="278" t="s">
        <v>452</v>
      </c>
      <c r="D213" s="278" t="s">
        <v>296</v>
      </c>
      <c r="E213" s="279" t="s">
        <v>9733</v>
      </c>
      <c r="F213" s="280" t="s">
        <v>9734</v>
      </c>
      <c r="G213" s="281" t="s">
        <v>8218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9735</v>
      </c>
    </row>
    <row r="214" s="2" customFormat="1" ht="16.5" customHeight="1">
      <c r="A214" s="41"/>
      <c r="B214" s="42"/>
      <c r="C214" s="216" t="s">
        <v>459</v>
      </c>
      <c r="D214" s="216" t="s">
        <v>183</v>
      </c>
      <c r="E214" s="217" t="s">
        <v>9736</v>
      </c>
      <c r="F214" s="218" t="s">
        <v>9737</v>
      </c>
      <c r="G214" s="219" t="s">
        <v>8218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9738</v>
      </c>
    </row>
    <row r="215" s="2" customFormat="1" ht="16.5" customHeight="1">
      <c r="A215" s="41"/>
      <c r="B215" s="42"/>
      <c r="C215" s="278" t="s">
        <v>477</v>
      </c>
      <c r="D215" s="278" t="s">
        <v>296</v>
      </c>
      <c r="E215" s="279" t="s">
        <v>9739</v>
      </c>
      <c r="F215" s="280" t="s">
        <v>9740</v>
      </c>
      <c r="G215" s="281" t="s">
        <v>8218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9741</v>
      </c>
    </row>
    <row r="216" s="2" customFormat="1" ht="16.5" customHeight="1">
      <c r="A216" s="41"/>
      <c r="B216" s="42"/>
      <c r="C216" s="216" t="s">
        <v>485</v>
      </c>
      <c r="D216" s="216" t="s">
        <v>183</v>
      </c>
      <c r="E216" s="217" t="s">
        <v>9742</v>
      </c>
      <c r="F216" s="218" t="s">
        <v>9743</v>
      </c>
      <c r="G216" s="219" t="s">
        <v>8218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308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9744</v>
      </c>
    </row>
    <row r="217" s="2" customFormat="1" ht="16.5" customHeight="1">
      <c r="A217" s="41"/>
      <c r="B217" s="42"/>
      <c r="C217" s="278" t="s">
        <v>492</v>
      </c>
      <c r="D217" s="278" t="s">
        <v>296</v>
      </c>
      <c r="E217" s="279" t="s">
        <v>9745</v>
      </c>
      <c r="F217" s="280" t="s">
        <v>9746</v>
      </c>
      <c r="G217" s="281" t="s">
        <v>8218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9747</v>
      </c>
    </row>
    <row r="218" s="2" customFormat="1" ht="16.5" customHeight="1">
      <c r="A218" s="41"/>
      <c r="B218" s="42"/>
      <c r="C218" s="216" t="s">
        <v>497</v>
      </c>
      <c r="D218" s="216" t="s">
        <v>183</v>
      </c>
      <c r="E218" s="217" t="s">
        <v>9748</v>
      </c>
      <c r="F218" s="218" t="s">
        <v>9749</v>
      </c>
      <c r="G218" s="219" t="s">
        <v>420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9750</v>
      </c>
    </row>
    <row r="219" s="2" customFormat="1" ht="21.75" customHeight="1">
      <c r="A219" s="41"/>
      <c r="B219" s="42"/>
      <c r="C219" s="278" t="s">
        <v>505</v>
      </c>
      <c r="D219" s="278" t="s">
        <v>296</v>
      </c>
      <c r="E219" s="279" t="s">
        <v>9751</v>
      </c>
      <c r="F219" s="280" t="s">
        <v>9752</v>
      </c>
      <c r="G219" s="281" t="s">
        <v>8218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410</v>
      </c>
      <c r="AT219" s="227" t="s">
        <v>296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9753</v>
      </c>
    </row>
    <row r="220" s="2" customFormat="1" ht="16.5" customHeight="1">
      <c r="A220" s="41"/>
      <c r="B220" s="42"/>
      <c r="C220" s="216" t="s">
        <v>511</v>
      </c>
      <c r="D220" s="216" t="s">
        <v>183</v>
      </c>
      <c r="E220" s="217" t="s">
        <v>9754</v>
      </c>
      <c r="F220" s="218" t="s">
        <v>9755</v>
      </c>
      <c r="G220" s="219" t="s">
        <v>420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9756</v>
      </c>
    </row>
    <row r="221" s="2" customFormat="1" ht="16.5" customHeight="1">
      <c r="A221" s="41"/>
      <c r="B221" s="42"/>
      <c r="C221" s="278" t="s">
        <v>517</v>
      </c>
      <c r="D221" s="278" t="s">
        <v>296</v>
      </c>
      <c r="E221" s="279" t="s">
        <v>9757</v>
      </c>
      <c r="F221" s="280" t="s">
        <v>9758</v>
      </c>
      <c r="G221" s="281" t="s">
        <v>8218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9759</v>
      </c>
    </row>
    <row r="222" s="2" customFormat="1" ht="16.5" customHeight="1">
      <c r="A222" s="41"/>
      <c r="B222" s="42"/>
      <c r="C222" s="216" t="s">
        <v>523</v>
      </c>
      <c r="D222" s="216" t="s">
        <v>183</v>
      </c>
      <c r="E222" s="217" t="s">
        <v>9760</v>
      </c>
      <c r="F222" s="218" t="s">
        <v>9761</v>
      </c>
      <c r="G222" s="219" t="s">
        <v>420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9762</v>
      </c>
    </row>
    <row r="223" s="2" customFormat="1" ht="24.15" customHeight="1">
      <c r="A223" s="41"/>
      <c r="B223" s="42"/>
      <c r="C223" s="278" t="s">
        <v>531</v>
      </c>
      <c r="D223" s="278" t="s">
        <v>296</v>
      </c>
      <c r="E223" s="279" t="s">
        <v>9763</v>
      </c>
      <c r="F223" s="280" t="s">
        <v>9764</v>
      </c>
      <c r="G223" s="281" t="s">
        <v>8218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9765</v>
      </c>
    </row>
    <row r="224" s="2" customFormat="1" ht="16.5" customHeight="1">
      <c r="A224" s="41"/>
      <c r="B224" s="42"/>
      <c r="C224" s="216" t="s">
        <v>539</v>
      </c>
      <c r="D224" s="216" t="s">
        <v>183</v>
      </c>
      <c r="E224" s="217" t="s">
        <v>9766</v>
      </c>
      <c r="F224" s="218" t="s">
        <v>9767</v>
      </c>
      <c r="G224" s="219" t="s">
        <v>420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9768</v>
      </c>
    </row>
    <row r="225" s="2" customFormat="1" ht="16.5" customHeight="1">
      <c r="A225" s="41"/>
      <c r="B225" s="42"/>
      <c r="C225" s="278" t="s">
        <v>545</v>
      </c>
      <c r="D225" s="278" t="s">
        <v>296</v>
      </c>
      <c r="E225" s="279" t="s">
        <v>9769</v>
      </c>
      <c r="F225" s="280" t="s">
        <v>9770</v>
      </c>
      <c r="G225" s="281" t="s">
        <v>8218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410</v>
      </c>
      <c r="AT225" s="227" t="s">
        <v>296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9771</v>
      </c>
    </row>
    <row r="226" s="2" customFormat="1" ht="16.5" customHeight="1">
      <c r="A226" s="41"/>
      <c r="B226" s="42"/>
      <c r="C226" s="278" t="s">
        <v>549</v>
      </c>
      <c r="D226" s="278" t="s">
        <v>296</v>
      </c>
      <c r="E226" s="279" t="s">
        <v>9772</v>
      </c>
      <c r="F226" s="280" t="s">
        <v>9773</v>
      </c>
      <c r="G226" s="281" t="s">
        <v>8218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9774</v>
      </c>
    </row>
    <row r="227" s="2" customFormat="1" ht="16.5" customHeight="1">
      <c r="A227" s="41"/>
      <c r="B227" s="42"/>
      <c r="C227" s="216" t="s">
        <v>555</v>
      </c>
      <c r="D227" s="216" t="s">
        <v>183</v>
      </c>
      <c r="E227" s="217" t="s">
        <v>9775</v>
      </c>
      <c r="F227" s="218" t="s">
        <v>9776</v>
      </c>
      <c r="G227" s="219" t="s">
        <v>420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9777</v>
      </c>
    </row>
    <row r="228" s="2" customFormat="1" ht="16.5" customHeight="1">
      <c r="A228" s="41"/>
      <c r="B228" s="42"/>
      <c r="C228" s="278" t="s">
        <v>561</v>
      </c>
      <c r="D228" s="278" t="s">
        <v>296</v>
      </c>
      <c r="E228" s="279" t="s">
        <v>9778</v>
      </c>
      <c r="F228" s="280" t="s">
        <v>9779</v>
      </c>
      <c r="G228" s="281" t="s">
        <v>8218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9780</v>
      </c>
    </row>
    <row r="229" s="2" customFormat="1" ht="21.75" customHeight="1">
      <c r="A229" s="41"/>
      <c r="B229" s="42"/>
      <c r="C229" s="216" t="s">
        <v>567</v>
      </c>
      <c r="D229" s="216" t="s">
        <v>183</v>
      </c>
      <c r="E229" s="217" t="s">
        <v>9781</v>
      </c>
      <c r="F229" s="218" t="s">
        <v>9782</v>
      </c>
      <c r="G229" s="219" t="s">
        <v>420</v>
      </c>
      <c r="H229" s="220">
        <v>1</v>
      </c>
      <c r="I229" s="221"/>
      <c r="J229" s="222">
        <f>ROUND(I229*H229,2)</f>
        <v>0</v>
      </c>
      <c r="K229" s="218" t="s">
        <v>187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308</v>
      </c>
      <c r="AT229" s="227" t="s">
        <v>183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9783</v>
      </c>
    </row>
    <row r="230" s="2" customFormat="1">
      <c r="A230" s="41"/>
      <c r="B230" s="42"/>
      <c r="C230" s="43"/>
      <c r="D230" s="229" t="s">
        <v>190</v>
      </c>
      <c r="E230" s="43"/>
      <c r="F230" s="230" t="s">
        <v>9784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190</v>
      </c>
      <c r="AU230" s="20" t="s">
        <v>80</v>
      </c>
    </row>
    <row r="231" s="2" customFormat="1" ht="16.5" customHeight="1">
      <c r="A231" s="41"/>
      <c r="B231" s="42"/>
      <c r="C231" s="278" t="s">
        <v>575</v>
      </c>
      <c r="D231" s="278" t="s">
        <v>296</v>
      </c>
      <c r="E231" s="279" t="s">
        <v>9785</v>
      </c>
      <c r="F231" s="280" t="s">
        <v>9786</v>
      </c>
      <c r="G231" s="281" t="s">
        <v>420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9787</v>
      </c>
    </row>
    <row r="232" s="2" customFormat="1" ht="16.5" customHeight="1">
      <c r="A232" s="41"/>
      <c r="B232" s="42"/>
      <c r="C232" s="278" t="s">
        <v>583</v>
      </c>
      <c r="D232" s="278" t="s">
        <v>296</v>
      </c>
      <c r="E232" s="279" t="s">
        <v>9788</v>
      </c>
      <c r="F232" s="280" t="s">
        <v>9789</v>
      </c>
      <c r="G232" s="281" t="s">
        <v>8218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410</v>
      </c>
      <c r="AT232" s="227" t="s">
        <v>296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9790</v>
      </c>
    </row>
    <row r="233" s="2" customFormat="1" ht="16.5" customHeight="1">
      <c r="A233" s="41"/>
      <c r="B233" s="42"/>
      <c r="C233" s="278" t="s">
        <v>589</v>
      </c>
      <c r="D233" s="278" t="s">
        <v>296</v>
      </c>
      <c r="E233" s="279" t="s">
        <v>9791</v>
      </c>
      <c r="F233" s="280" t="s">
        <v>9792</v>
      </c>
      <c r="G233" s="281" t="s">
        <v>8218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9793</v>
      </c>
    </row>
    <row r="234" s="2" customFormat="1" ht="16.5" customHeight="1">
      <c r="A234" s="41"/>
      <c r="B234" s="42"/>
      <c r="C234" s="216" t="s">
        <v>594</v>
      </c>
      <c r="D234" s="216" t="s">
        <v>183</v>
      </c>
      <c r="E234" s="217" t="s">
        <v>9794</v>
      </c>
      <c r="F234" s="218" t="s">
        <v>9795</v>
      </c>
      <c r="G234" s="219" t="s">
        <v>420</v>
      </c>
      <c r="H234" s="220">
        <v>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9796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9797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2" customFormat="1" ht="21.75" customHeight="1">
      <c r="A236" s="41"/>
      <c r="B236" s="42"/>
      <c r="C236" s="278" t="s">
        <v>602</v>
      </c>
      <c r="D236" s="278" t="s">
        <v>296</v>
      </c>
      <c r="E236" s="279" t="s">
        <v>9798</v>
      </c>
      <c r="F236" s="280" t="s">
        <v>9799</v>
      </c>
      <c r="G236" s="281" t="s">
        <v>420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410</v>
      </c>
      <c r="AT236" s="227" t="s">
        <v>296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9800</v>
      </c>
    </row>
    <row r="237" s="2" customFormat="1" ht="16.5" customHeight="1">
      <c r="A237" s="41"/>
      <c r="B237" s="42"/>
      <c r="C237" s="216" t="s">
        <v>608</v>
      </c>
      <c r="D237" s="216" t="s">
        <v>183</v>
      </c>
      <c r="E237" s="217" t="s">
        <v>9801</v>
      </c>
      <c r="F237" s="218" t="s">
        <v>9802</v>
      </c>
      <c r="G237" s="219" t="s">
        <v>420</v>
      </c>
      <c r="H237" s="220">
        <v>94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9803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9804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2" customFormat="1" ht="16.5" customHeight="1">
      <c r="A239" s="41"/>
      <c r="B239" s="42"/>
      <c r="C239" s="278" t="s">
        <v>614</v>
      </c>
      <c r="D239" s="278" t="s">
        <v>296</v>
      </c>
      <c r="E239" s="279" t="s">
        <v>9805</v>
      </c>
      <c r="F239" s="280" t="s">
        <v>9806</v>
      </c>
      <c r="G239" s="281" t="s">
        <v>420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410</v>
      </c>
      <c r="AT239" s="227" t="s">
        <v>296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9807</v>
      </c>
    </row>
    <row r="240" s="2" customFormat="1" ht="16.5" customHeight="1">
      <c r="A240" s="41"/>
      <c r="B240" s="42"/>
      <c r="C240" s="216" t="s">
        <v>620</v>
      </c>
      <c r="D240" s="216" t="s">
        <v>183</v>
      </c>
      <c r="E240" s="217" t="s">
        <v>9808</v>
      </c>
      <c r="F240" s="218" t="s">
        <v>9809</v>
      </c>
      <c r="G240" s="219" t="s">
        <v>420</v>
      </c>
      <c r="H240" s="220">
        <v>22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9810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9811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16.5" customHeight="1">
      <c r="A242" s="41"/>
      <c r="B242" s="42"/>
      <c r="C242" s="278" t="s">
        <v>625</v>
      </c>
      <c r="D242" s="278" t="s">
        <v>296</v>
      </c>
      <c r="E242" s="279" t="s">
        <v>9812</v>
      </c>
      <c r="F242" s="280" t="s">
        <v>9813</v>
      </c>
      <c r="G242" s="281" t="s">
        <v>8218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410</v>
      </c>
      <c r="AT242" s="227" t="s">
        <v>296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9814</v>
      </c>
    </row>
    <row r="243" s="2" customFormat="1" ht="16.5" customHeight="1">
      <c r="A243" s="41"/>
      <c r="B243" s="42"/>
      <c r="C243" s="278" t="s">
        <v>638</v>
      </c>
      <c r="D243" s="278" t="s">
        <v>296</v>
      </c>
      <c r="E243" s="279" t="s">
        <v>9815</v>
      </c>
      <c r="F243" s="280" t="s">
        <v>9816</v>
      </c>
      <c r="G243" s="281" t="s">
        <v>8218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410</v>
      </c>
      <c r="AT243" s="227" t="s">
        <v>296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9817</v>
      </c>
    </row>
    <row r="244" s="2" customFormat="1" ht="16.5" customHeight="1">
      <c r="A244" s="41"/>
      <c r="B244" s="42"/>
      <c r="C244" s="216" t="s">
        <v>644</v>
      </c>
      <c r="D244" s="216" t="s">
        <v>183</v>
      </c>
      <c r="E244" s="217" t="s">
        <v>9818</v>
      </c>
      <c r="F244" s="218" t="s">
        <v>9819</v>
      </c>
      <c r="G244" s="219" t="s">
        <v>420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308</v>
      </c>
      <c r="AT244" s="227" t="s">
        <v>183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308</v>
      </c>
      <c r="BM244" s="227" t="s">
        <v>9820</v>
      </c>
    </row>
    <row r="245" s="2" customFormat="1" ht="16.5" customHeight="1">
      <c r="A245" s="41"/>
      <c r="B245" s="42"/>
      <c r="C245" s="278" t="s">
        <v>650</v>
      </c>
      <c r="D245" s="278" t="s">
        <v>296</v>
      </c>
      <c r="E245" s="279" t="s">
        <v>9821</v>
      </c>
      <c r="F245" s="280" t="s">
        <v>9822</v>
      </c>
      <c r="G245" s="281" t="s">
        <v>8218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9823</v>
      </c>
    </row>
    <row r="246" s="2" customFormat="1" ht="16.5" customHeight="1">
      <c r="A246" s="41"/>
      <c r="B246" s="42"/>
      <c r="C246" s="216" t="s">
        <v>655</v>
      </c>
      <c r="D246" s="216" t="s">
        <v>183</v>
      </c>
      <c r="E246" s="217" t="s">
        <v>9824</v>
      </c>
      <c r="F246" s="218" t="s">
        <v>9825</v>
      </c>
      <c r="G246" s="219" t="s">
        <v>420</v>
      </c>
      <c r="H246" s="220">
        <v>6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9826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9827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2" customFormat="1" ht="21.75" customHeight="1">
      <c r="A248" s="41"/>
      <c r="B248" s="42"/>
      <c r="C248" s="278" t="s">
        <v>667</v>
      </c>
      <c r="D248" s="278" t="s">
        <v>296</v>
      </c>
      <c r="E248" s="279" t="s">
        <v>9828</v>
      </c>
      <c r="F248" s="280" t="s">
        <v>9829</v>
      </c>
      <c r="G248" s="281" t="s">
        <v>420</v>
      </c>
      <c r="H248" s="282">
        <v>2</v>
      </c>
      <c r="I248" s="283"/>
      <c r="J248" s="284">
        <f>ROUND(I248*H248,2)</f>
        <v>0</v>
      </c>
      <c r="K248" s="280" t="s">
        <v>187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410</v>
      </c>
      <c r="AT248" s="227" t="s">
        <v>296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9830</v>
      </c>
    </row>
    <row r="249" s="2" customFormat="1" ht="24.15" customHeight="1">
      <c r="A249" s="41"/>
      <c r="B249" s="42"/>
      <c r="C249" s="278" t="s">
        <v>673</v>
      </c>
      <c r="D249" s="278" t="s">
        <v>296</v>
      </c>
      <c r="E249" s="279" t="s">
        <v>9831</v>
      </c>
      <c r="F249" s="280" t="s">
        <v>9832</v>
      </c>
      <c r="G249" s="281" t="s">
        <v>420</v>
      </c>
      <c r="H249" s="282">
        <v>4</v>
      </c>
      <c r="I249" s="283"/>
      <c r="J249" s="284">
        <f>ROUND(I249*H249,2)</f>
        <v>0</v>
      </c>
      <c r="K249" s="280" t="s">
        <v>187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9833</v>
      </c>
    </row>
    <row r="250" s="2" customFormat="1" ht="16.5" customHeight="1">
      <c r="A250" s="41"/>
      <c r="B250" s="42"/>
      <c r="C250" s="278" t="s">
        <v>679</v>
      </c>
      <c r="D250" s="278" t="s">
        <v>296</v>
      </c>
      <c r="E250" s="279" t="s">
        <v>9834</v>
      </c>
      <c r="F250" s="280" t="s">
        <v>9835</v>
      </c>
      <c r="G250" s="281" t="s">
        <v>8218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410</v>
      </c>
      <c r="AT250" s="227" t="s">
        <v>296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9836</v>
      </c>
    </row>
    <row r="251" s="2" customFormat="1" ht="24.15" customHeight="1">
      <c r="A251" s="41"/>
      <c r="B251" s="42"/>
      <c r="C251" s="216" t="s">
        <v>686</v>
      </c>
      <c r="D251" s="216" t="s">
        <v>183</v>
      </c>
      <c r="E251" s="217" t="s">
        <v>9837</v>
      </c>
      <c r="F251" s="218" t="s">
        <v>9838</v>
      </c>
      <c r="G251" s="219" t="s">
        <v>420</v>
      </c>
      <c r="H251" s="220">
        <v>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9839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9840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16.5" customHeight="1">
      <c r="A253" s="41"/>
      <c r="B253" s="42"/>
      <c r="C253" s="278" t="s">
        <v>700</v>
      </c>
      <c r="D253" s="278" t="s">
        <v>296</v>
      </c>
      <c r="E253" s="279" t="s">
        <v>9841</v>
      </c>
      <c r="F253" s="280" t="s">
        <v>9842</v>
      </c>
      <c r="G253" s="281" t="s">
        <v>8218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9843</v>
      </c>
    </row>
    <row r="254" s="2" customFormat="1" ht="24.15" customHeight="1">
      <c r="A254" s="41"/>
      <c r="B254" s="42"/>
      <c r="C254" s="216" t="s">
        <v>721</v>
      </c>
      <c r="D254" s="216" t="s">
        <v>183</v>
      </c>
      <c r="E254" s="217" t="s">
        <v>9844</v>
      </c>
      <c r="F254" s="218" t="s">
        <v>9845</v>
      </c>
      <c r="G254" s="219" t="s">
        <v>420</v>
      </c>
      <c r="H254" s="220">
        <v>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9846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9847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2" customFormat="1" ht="16.5" customHeight="1">
      <c r="A256" s="41"/>
      <c r="B256" s="42"/>
      <c r="C256" s="278" t="s">
        <v>730</v>
      </c>
      <c r="D256" s="278" t="s">
        <v>296</v>
      </c>
      <c r="E256" s="279" t="s">
        <v>9848</v>
      </c>
      <c r="F256" s="280" t="s">
        <v>9849</v>
      </c>
      <c r="G256" s="281" t="s">
        <v>8218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410</v>
      </c>
      <c r="AT256" s="227" t="s">
        <v>296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9850</v>
      </c>
    </row>
    <row r="257" s="2" customFormat="1" ht="16.5" customHeight="1">
      <c r="A257" s="41"/>
      <c r="B257" s="42"/>
      <c r="C257" s="278" t="s">
        <v>736</v>
      </c>
      <c r="D257" s="278" t="s">
        <v>296</v>
      </c>
      <c r="E257" s="279" t="s">
        <v>9851</v>
      </c>
      <c r="F257" s="280" t="s">
        <v>9852</v>
      </c>
      <c r="G257" s="281" t="s">
        <v>8218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9853</v>
      </c>
    </row>
    <row r="258" s="2" customFormat="1" ht="24.15" customHeight="1">
      <c r="A258" s="41"/>
      <c r="B258" s="42"/>
      <c r="C258" s="216" t="s">
        <v>744</v>
      </c>
      <c r="D258" s="216" t="s">
        <v>183</v>
      </c>
      <c r="E258" s="217" t="s">
        <v>9854</v>
      </c>
      <c r="F258" s="218" t="s">
        <v>9855</v>
      </c>
      <c r="G258" s="219" t="s">
        <v>420</v>
      </c>
      <c r="H258" s="220">
        <v>6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9856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9857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2" customFormat="1" ht="16.5" customHeight="1">
      <c r="A260" s="41"/>
      <c r="B260" s="42"/>
      <c r="C260" s="278" t="s">
        <v>750</v>
      </c>
      <c r="D260" s="278" t="s">
        <v>296</v>
      </c>
      <c r="E260" s="279" t="s">
        <v>9858</v>
      </c>
      <c r="F260" s="280" t="s">
        <v>9859</v>
      </c>
      <c r="G260" s="281" t="s">
        <v>420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410</v>
      </c>
      <c r="AT260" s="227" t="s">
        <v>296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9860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9861</v>
      </c>
      <c r="F261" s="214" t="s">
        <v>9862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181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761</v>
      </c>
      <c r="D262" s="216" t="s">
        <v>183</v>
      </c>
      <c r="E262" s="217" t="s">
        <v>9863</v>
      </c>
      <c r="F262" s="218" t="s">
        <v>9864</v>
      </c>
      <c r="G262" s="219" t="s">
        <v>2255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9865</v>
      </c>
    </row>
    <row r="263" s="2" customFormat="1" ht="16.5" customHeight="1">
      <c r="A263" s="41"/>
      <c r="B263" s="42"/>
      <c r="C263" s="278" t="s">
        <v>771</v>
      </c>
      <c r="D263" s="278" t="s">
        <v>296</v>
      </c>
      <c r="E263" s="279" t="s">
        <v>9866</v>
      </c>
      <c r="F263" s="280" t="s">
        <v>9867</v>
      </c>
      <c r="G263" s="281" t="s">
        <v>2255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410</v>
      </c>
      <c r="AT263" s="227" t="s">
        <v>296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9868</v>
      </c>
    </row>
    <row r="264" s="2" customFormat="1" ht="16.5" customHeight="1">
      <c r="A264" s="41"/>
      <c r="B264" s="42"/>
      <c r="C264" s="216" t="s">
        <v>777</v>
      </c>
      <c r="D264" s="216" t="s">
        <v>183</v>
      </c>
      <c r="E264" s="217" t="s">
        <v>9869</v>
      </c>
      <c r="F264" s="218" t="s">
        <v>9870</v>
      </c>
      <c r="G264" s="219" t="s">
        <v>420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9871</v>
      </c>
    </row>
    <row r="265" s="2" customFormat="1" ht="16.5" customHeight="1">
      <c r="A265" s="41"/>
      <c r="B265" s="42"/>
      <c r="C265" s="216" t="s">
        <v>793</v>
      </c>
      <c r="D265" s="216" t="s">
        <v>183</v>
      </c>
      <c r="E265" s="217" t="s">
        <v>9872</v>
      </c>
      <c r="F265" s="218" t="s">
        <v>9873</v>
      </c>
      <c r="G265" s="219" t="s">
        <v>420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9874</v>
      </c>
    </row>
    <row r="266" s="2" customFormat="1" ht="16.5" customHeight="1">
      <c r="A266" s="41"/>
      <c r="B266" s="42"/>
      <c r="C266" s="278" t="s">
        <v>807</v>
      </c>
      <c r="D266" s="278" t="s">
        <v>296</v>
      </c>
      <c r="E266" s="279" t="s">
        <v>9875</v>
      </c>
      <c r="F266" s="280" t="s">
        <v>9876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9877</v>
      </c>
    </row>
    <row r="267" s="2" customFormat="1" ht="16.5" customHeight="1">
      <c r="A267" s="41"/>
      <c r="B267" s="42"/>
      <c r="C267" s="216" t="s">
        <v>820</v>
      </c>
      <c r="D267" s="216" t="s">
        <v>183</v>
      </c>
      <c r="E267" s="217" t="s">
        <v>9878</v>
      </c>
      <c r="F267" s="218" t="s">
        <v>9879</v>
      </c>
      <c r="G267" s="219" t="s">
        <v>420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9880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9881</v>
      </c>
      <c r="F268" s="214" t="s">
        <v>9882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181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9677</v>
      </c>
      <c r="F269" s="214" t="s">
        <v>9678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181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826</v>
      </c>
      <c r="D270" s="216" t="s">
        <v>183</v>
      </c>
      <c r="E270" s="217" t="s">
        <v>9883</v>
      </c>
      <c r="F270" s="218" t="s">
        <v>9884</v>
      </c>
      <c r="G270" s="219" t="s">
        <v>304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9885</v>
      </c>
    </row>
    <row r="271" s="2" customFormat="1" ht="16.5" customHeight="1">
      <c r="A271" s="41"/>
      <c r="B271" s="42"/>
      <c r="C271" s="278" t="s">
        <v>832</v>
      </c>
      <c r="D271" s="278" t="s">
        <v>296</v>
      </c>
      <c r="E271" s="279" t="s">
        <v>9886</v>
      </c>
      <c r="F271" s="280" t="s">
        <v>9887</v>
      </c>
      <c r="G271" s="281" t="s">
        <v>304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410</v>
      </c>
      <c r="AT271" s="227" t="s">
        <v>296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9888</v>
      </c>
    </row>
    <row r="272" s="2" customFormat="1" ht="24.15" customHeight="1">
      <c r="A272" s="41"/>
      <c r="B272" s="42"/>
      <c r="C272" s="216" t="s">
        <v>841</v>
      </c>
      <c r="D272" s="216" t="s">
        <v>183</v>
      </c>
      <c r="E272" s="217" t="s">
        <v>9687</v>
      </c>
      <c r="F272" s="218" t="s">
        <v>9688</v>
      </c>
      <c r="G272" s="219" t="s">
        <v>304</v>
      </c>
      <c r="H272" s="220">
        <v>851.42899999999997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9889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9690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9890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49.05" customHeight="1">
      <c r="A275" s="41"/>
      <c r="B275" s="42"/>
      <c r="C275" s="278" t="s">
        <v>847</v>
      </c>
      <c r="D275" s="278" t="s">
        <v>296</v>
      </c>
      <c r="E275" s="279" t="s">
        <v>8587</v>
      </c>
      <c r="F275" s="280" t="s">
        <v>8588</v>
      </c>
      <c r="G275" s="281" t="s">
        <v>304</v>
      </c>
      <c r="H275" s="282">
        <v>894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9891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9892</v>
      </c>
      <c r="F276" s="214" t="s">
        <v>9892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181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856</v>
      </c>
      <c r="D277" s="216" t="s">
        <v>183</v>
      </c>
      <c r="E277" s="217" t="s">
        <v>9893</v>
      </c>
      <c r="F277" s="218" t="s">
        <v>9894</v>
      </c>
      <c r="G277" s="219" t="s">
        <v>420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9895</v>
      </c>
    </row>
    <row r="278" s="2" customFormat="1" ht="16.5" customHeight="1">
      <c r="A278" s="41"/>
      <c r="B278" s="42"/>
      <c r="C278" s="278" t="s">
        <v>864</v>
      </c>
      <c r="D278" s="278" t="s">
        <v>296</v>
      </c>
      <c r="E278" s="279" t="s">
        <v>9896</v>
      </c>
      <c r="F278" s="280" t="s">
        <v>9897</v>
      </c>
      <c r="G278" s="281" t="s">
        <v>8218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410</v>
      </c>
      <c r="AT278" s="227" t="s">
        <v>296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9898</v>
      </c>
    </row>
    <row r="279" s="2" customFormat="1" ht="16.5" customHeight="1">
      <c r="A279" s="41"/>
      <c r="B279" s="42"/>
      <c r="C279" s="216" t="s">
        <v>870</v>
      </c>
      <c r="D279" s="216" t="s">
        <v>183</v>
      </c>
      <c r="E279" s="217" t="s">
        <v>9899</v>
      </c>
      <c r="F279" s="218" t="s">
        <v>9900</v>
      </c>
      <c r="G279" s="219" t="s">
        <v>420</v>
      </c>
      <c r="H279" s="220">
        <v>1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9901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9902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16.5" customHeight="1">
      <c r="A281" s="41"/>
      <c r="B281" s="42"/>
      <c r="C281" s="278" t="s">
        <v>874</v>
      </c>
      <c r="D281" s="278" t="s">
        <v>296</v>
      </c>
      <c r="E281" s="279" t="s">
        <v>9903</v>
      </c>
      <c r="F281" s="280" t="s">
        <v>9904</v>
      </c>
      <c r="G281" s="281" t="s">
        <v>420</v>
      </c>
      <c r="H281" s="282">
        <v>2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9905</v>
      </c>
    </row>
    <row r="282" s="2" customFormat="1" ht="24.15" customHeight="1">
      <c r="A282" s="41"/>
      <c r="B282" s="42"/>
      <c r="C282" s="216" t="s">
        <v>880</v>
      </c>
      <c r="D282" s="216" t="s">
        <v>183</v>
      </c>
      <c r="E282" s="217" t="s">
        <v>9906</v>
      </c>
      <c r="F282" s="218" t="s">
        <v>9907</v>
      </c>
      <c r="G282" s="219" t="s">
        <v>420</v>
      </c>
      <c r="H282" s="220">
        <v>6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9908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9909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78" t="s">
        <v>886</v>
      </c>
      <c r="D284" s="278" t="s">
        <v>296</v>
      </c>
      <c r="E284" s="279" t="s">
        <v>9910</v>
      </c>
      <c r="F284" s="280" t="s">
        <v>9911</v>
      </c>
      <c r="G284" s="281" t="s">
        <v>420</v>
      </c>
      <c r="H284" s="282">
        <v>6</v>
      </c>
      <c r="I284" s="283"/>
      <c r="J284" s="284">
        <f>ROUND(I284*H284,2)</f>
        <v>0</v>
      </c>
      <c r="K284" s="280" t="s">
        <v>187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410</v>
      </c>
      <c r="AT284" s="227" t="s">
        <v>296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9912</v>
      </c>
    </row>
    <row r="285" s="2" customFormat="1" ht="16.5" customHeight="1">
      <c r="A285" s="41"/>
      <c r="B285" s="42"/>
      <c r="C285" s="216" t="s">
        <v>892</v>
      </c>
      <c r="D285" s="216" t="s">
        <v>183</v>
      </c>
      <c r="E285" s="217" t="s">
        <v>9913</v>
      </c>
      <c r="F285" s="218" t="s">
        <v>9914</v>
      </c>
      <c r="G285" s="219" t="s">
        <v>420</v>
      </c>
      <c r="H285" s="220">
        <v>1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9915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9916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21.75" customHeight="1">
      <c r="A287" s="41"/>
      <c r="B287" s="42"/>
      <c r="C287" s="278" t="s">
        <v>899</v>
      </c>
      <c r="D287" s="278" t="s">
        <v>296</v>
      </c>
      <c r="E287" s="279" t="s">
        <v>9917</v>
      </c>
      <c r="F287" s="280" t="s">
        <v>9918</v>
      </c>
      <c r="G287" s="281" t="s">
        <v>420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410</v>
      </c>
      <c r="AT287" s="227" t="s">
        <v>296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9919</v>
      </c>
    </row>
    <row r="288" s="2" customFormat="1" ht="16.5" customHeight="1">
      <c r="A288" s="41"/>
      <c r="B288" s="42"/>
      <c r="C288" s="216" t="s">
        <v>905</v>
      </c>
      <c r="D288" s="216" t="s">
        <v>183</v>
      </c>
      <c r="E288" s="217" t="s">
        <v>9920</v>
      </c>
      <c r="F288" s="218" t="s">
        <v>9921</v>
      </c>
      <c r="G288" s="219" t="s">
        <v>420</v>
      </c>
      <c r="H288" s="220">
        <v>2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308</v>
      </c>
      <c r="BM288" s="227" t="s">
        <v>9922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9923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2" customFormat="1" ht="16.5" customHeight="1">
      <c r="A290" s="41"/>
      <c r="B290" s="42"/>
      <c r="C290" s="278" t="s">
        <v>910</v>
      </c>
      <c r="D290" s="278" t="s">
        <v>296</v>
      </c>
      <c r="E290" s="279" t="s">
        <v>9924</v>
      </c>
      <c r="F290" s="280" t="s">
        <v>9925</v>
      </c>
      <c r="G290" s="281" t="s">
        <v>420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410</v>
      </c>
      <c r="AT290" s="227" t="s">
        <v>296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9926</v>
      </c>
    </row>
    <row r="291" s="2" customFormat="1" ht="16.5" customHeight="1">
      <c r="A291" s="41"/>
      <c r="B291" s="42"/>
      <c r="C291" s="278" t="s">
        <v>916</v>
      </c>
      <c r="D291" s="278" t="s">
        <v>296</v>
      </c>
      <c r="E291" s="279" t="s">
        <v>9927</v>
      </c>
      <c r="F291" s="280" t="s">
        <v>9928</v>
      </c>
      <c r="G291" s="281" t="s">
        <v>8218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410</v>
      </c>
      <c r="AT291" s="227" t="s">
        <v>296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308</v>
      </c>
      <c r="BM291" s="227" t="s">
        <v>9929</v>
      </c>
    </row>
    <row r="292" s="2" customFormat="1" ht="24.15" customHeight="1">
      <c r="A292" s="41"/>
      <c r="B292" s="42"/>
      <c r="C292" s="216" t="s">
        <v>924</v>
      </c>
      <c r="D292" s="216" t="s">
        <v>183</v>
      </c>
      <c r="E292" s="217" t="s">
        <v>9930</v>
      </c>
      <c r="F292" s="218" t="s">
        <v>9931</v>
      </c>
      <c r="G292" s="219" t="s">
        <v>420</v>
      </c>
      <c r="H292" s="220">
        <v>31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9932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9933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16.5" customHeight="1">
      <c r="A294" s="41"/>
      <c r="B294" s="42"/>
      <c r="C294" s="278" t="s">
        <v>929</v>
      </c>
      <c r="D294" s="278" t="s">
        <v>296</v>
      </c>
      <c r="E294" s="279" t="s">
        <v>9934</v>
      </c>
      <c r="F294" s="280" t="s">
        <v>9935</v>
      </c>
      <c r="G294" s="281" t="s">
        <v>8218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410</v>
      </c>
      <c r="AT294" s="227" t="s">
        <v>296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9936</v>
      </c>
    </row>
    <row r="295" s="2" customFormat="1" ht="16.5" customHeight="1">
      <c r="A295" s="41"/>
      <c r="B295" s="42"/>
      <c r="C295" s="278" t="s">
        <v>936</v>
      </c>
      <c r="D295" s="278" t="s">
        <v>296</v>
      </c>
      <c r="E295" s="279" t="s">
        <v>9937</v>
      </c>
      <c r="F295" s="280" t="s">
        <v>9938</v>
      </c>
      <c r="G295" s="281" t="s">
        <v>8218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9939</v>
      </c>
    </row>
    <row r="296" s="2" customFormat="1" ht="21.75" customHeight="1">
      <c r="A296" s="41"/>
      <c r="B296" s="42"/>
      <c r="C296" s="216" t="s">
        <v>941</v>
      </c>
      <c r="D296" s="216" t="s">
        <v>183</v>
      </c>
      <c r="E296" s="217" t="s">
        <v>9940</v>
      </c>
      <c r="F296" s="218" t="s">
        <v>9941</v>
      </c>
      <c r="G296" s="219" t="s">
        <v>420</v>
      </c>
      <c r="H296" s="220">
        <v>77</v>
      </c>
      <c r="I296" s="221"/>
      <c r="J296" s="222">
        <f>ROUND(I296*H296,2)</f>
        <v>0</v>
      </c>
      <c r="K296" s="218" t="s">
        <v>187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9942</v>
      </c>
    </row>
    <row r="297" s="2" customFormat="1">
      <c r="A297" s="41"/>
      <c r="B297" s="42"/>
      <c r="C297" s="43"/>
      <c r="D297" s="229" t="s">
        <v>190</v>
      </c>
      <c r="E297" s="43"/>
      <c r="F297" s="230" t="s">
        <v>9943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190</v>
      </c>
      <c r="AU297" s="20" t="s">
        <v>80</v>
      </c>
    </row>
    <row r="298" s="2" customFormat="1" ht="16.5" customHeight="1">
      <c r="A298" s="41"/>
      <c r="B298" s="42"/>
      <c r="C298" s="278" t="s">
        <v>949</v>
      </c>
      <c r="D298" s="278" t="s">
        <v>296</v>
      </c>
      <c r="E298" s="279" t="s">
        <v>9944</v>
      </c>
      <c r="F298" s="280" t="s">
        <v>9945</v>
      </c>
      <c r="G298" s="281" t="s">
        <v>420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410</v>
      </c>
      <c r="AT298" s="227" t="s">
        <v>296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9946</v>
      </c>
    </row>
    <row r="299" s="2" customFormat="1" ht="16.5" customHeight="1">
      <c r="A299" s="41"/>
      <c r="B299" s="42"/>
      <c r="C299" s="216" t="s">
        <v>955</v>
      </c>
      <c r="D299" s="216" t="s">
        <v>183</v>
      </c>
      <c r="E299" s="217" t="s">
        <v>9947</v>
      </c>
      <c r="F299" s="218" t="s">
        <v>9948</v>
      </c>
      <c r="G299" s="219" t="s">
        <v>420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9949</v>
      </c>
    </row>
    <row r="300" s="2" customFormat="1" ht="16.5" customHeight="1">
      <c r="A300" s="41"/>
      <c r="B300" s="42"/>
      <c r="C300" s="278" t="s">
        <v>960</v>
      </c>
      <c r="D300" s="278" t="s">
        <v>296</v>
      </c>
      <c r="E300" s="279" t="s">
        <v>9950</v>
      </c>
      <c r="F300" s="280" t="s">
        <v>9951</v>
      </c>
      <c r="G300" s="281" t="s">
        <v>8218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410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9952</v>
      </c>
    </row>
    <row r="301" s="2" customFormat="1" ht="16.5" customHeight="1">
      <c r="A301" s="41"/>
      <c r="B301" s="42"/>
      <c r="C301" s="216" t="s">
        <v>966</v>
      </c>
      <c r="D301" s="216" t="s">
        <v>183</v>
      </c>
      <c r="E301" s="217" t="s">
        <v>9953</v>
      </c>
      <c r="F301" s="218" t="s">
        <v>9954</v>
      </c>
      <c r="G301" s="219" t="s">
        <v>420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9955</v>
      </c>
    </row>
    <row r="302" s="2" customFormat="1" ht="16.5" customHeight="1">
      <c r="A302" s="41"/>
      <c r="B302" s="42"/>
      <c r="C302" s="278" t="s">
        <v>972</v>
      </c>
      <c r="D302" s="278" t="s">
        <v>296</v>
      </c>
      <c r="E302" s="279" t="s">
        <v>9956</v>
      </c>
      <c r="F302" s="280" t="s">
        <v>9957</v>
      </c>
      <c r="G302" s="281" t="s">
        <v>8218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410</v>
      </c>
      <c r="AT302" s="227" t="s">
        <v>296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9958</v>
      </c>
    </row>
    <row r="303" s="2" customFormat="1" ht="16.5" customHeight="1">
      <c r="A303" s="41"/>
      <c r="B303" s="42"/>
      <c r="C303" s="216" t="s">
        <v>978</v>
      </c>
      <c r="D303" s="216" t="s">
        <v>183</v>
      </c>
      <c r="E303" s="217" t="s">
        <v>9959</v>
      </c>
      <c r="F303" s="218" t="s">
        <v>9960</v>
      </c>
      <c r="G303" s="219" t="s">
        <v>420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9961</v>
      </c>
    </row>
    <row r="304" s="2" customFormat="1" ht="16.5" customHeight="1">
      <c r="A304" s="41"/>
      <c r="B304" s="42"/>
      <c r="C304" s="278" t="s">
        <v>984</v>
      </c>
      <c r="D304" s="278" t="s">
        <v>296</v>
      </c>
      <c r="E304" s="279" t="s">
        <v>9962</v>
      </c>
      <c r="F304" s="280" t="s">
        <v>9963</v>
      </c>
      <c r="G304" s="281" t="s">
        <v>8218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9964</v>
      </c>
    </row>
    <row r="305" s="2" customFormat="1" ht="16.5" customHeight="1">
      <c r="A305" s="41"/>
      <c r="B305" s="42"/>
      <c r="C305" s="278" t="s">
        <v>990</v>
      </c>
      <c r="D305" s="278" t="s">
        <v>296</v>
      </c>
      <c r="E305" s="279" t="s">
        <v>9965</v>
      </c>
      <c r="F305" s="280" t="s">
        <v>9966</v>
      </c>
      <c r="G305" s="281" t="s">
        <v>8218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410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9967</v>
      </c>
    </row>
    <row r="306" s="2" customFormat="1" ht="24.15" customHeight="1">
      <c r="A306" s="41"/>
      <c r="B306" s="42"/>
      <c r="C306" s="216" t="s">
        <v>996</v>
      </c>
      <c r="D306" s="216" t="s">
        <v>183</v>
      </c>
      <c r="E306" s="217" t="s">
        <v>9968</v>
      </c>
      <c r="F306" s="218" t="s">
        <v>9969</v>
      </c>
      <c r="G306" s="219" t="s">
        <v>420</v>
      </c>
      <c r="H306" s="220">
        <v>1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9970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9971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16.5" customHeight="1">
      <c r="A308" s="41"/>
      <c r="B308" s="42"/>
      <c r="C308" s="278" t="s">
        <v>1002</v>
      </c>
      <c r="D308" s="278" t="s">
        <v>296</v>
      </c>
      <c r="E308" s="279" t="s">
        <v>9972</v>
      </c>
      <c r="F308" s="280" t="s">
        <v>9973</v>
      </c>
      <c r="G308" s="281" t="s">
        <v>8218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9974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9861</v>
      </c>
      <c r="F309" s="214" t="s">
        <v>9862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181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1007</v>
      </c>
      <c r="D310" s="278" t="s">
        <v>296</v>
      </c>
      <c r="E310" s="279" t="s">
        <v>9866</v>
      </c>
      <c r="F310" s="280" t="s">
        <v>9867</v>
      </c>
      <c r="G310" s="281" t="s">
        <v>2255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9975</v>
      </c>
    </row>
    <row r="311" s="2" customFormat="1" ht="16.5" customHeight="1">
      <c r="A311" s="41"/>
      <c r="B311" s="42"/>
      <c r="C311" s="216" t="s">
        <v>1012</v>
      </c>
      <c r="D311" s="216" t="s">
        <v>183</v>
      </c>
      <c r="E311" s="217" t="s">
        <v>9976</v>
      </c>
      <c r="F311" s="218" t="s">
        <v>9977</v>
      </c>
      <c r="G311" s="219" t="s">
        <v>2255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9978</v>
      </c>
    </row>
    <row r="312" s="2" customFormat="1" ht="16.5" customHeight="1">
      <c r="A312" s="41"/>
      <c r="B312" s="42"/>
      <c r="C312" s="216" t="s">
        <v>1018</v>
      </c>
      <c r="D312" s="216" t="s">
        <v>183</v>
      </c>
      <c r="E312" s="217" t="s">
        <v>9979</v>
      </c>
      <c r="F312" s="218" t="s">
        <v>9980</v>
      </c>
      <c r="G312" s="219" t="s">
        <v>2255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9981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9982</v>
      </c>
      <c r="F313" s="214" t="s">
        <v>9983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181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9704</v>
      </c>
      <c r="F314" s="214" t="s">
        <v>9705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181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1023</v>
      </c>
      <c r="D315" s="216" t="s">
        <v>183</v>
      </c>
      <c r="E315" s="217" t="s">
        <v>9984</v>
      </c>
      <c r="F315" s="218" t="s">
        <v>9985</v>
      </c>
      <c r="G315" s="219" t="s">
        <v>420</v>
      </c>
      <c r="H315" s="220">
        <v>2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9986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9987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16.5" customHeight="1">
      <c r="A317" s="41"/>
      <c r="B317" s="42"/>
      <c r="C317" s="278" t="s">
        <v>1034</v>
      </c>
      <c r="D317" s="278" t="s">
        <v>296</v>
      </c>
      <c r="E317" s="279" t="s">
        <v>9988</v>
      </c>
      <c r="F317" s="280" t="s">
        <v>9989</v>
      </c>
      <c r="G317" s="281" t="s">
        <v>420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9990</v>
      </c>
    </row>
    <row r="318" s="2" customFormat="1" ht="24.15" customHeight="1">
      <c r="A318" s="41"/>
      <c r="B318" s="42"/>
      <c r="C318" s="216" t="s">
        <v>1039</v>
      </c>
      <c r="D318" s="216" t="s">
        <v>183</v>
      </c>
      <c r="E318" s="217" t="s">
        <v>9991</v>
      </c>
      <c r="F318" s="218" t="s">
        <v>9992</v>
      </c>
      <c r="G318" s="219" t="s">
        <v>420</v>
      </c>
      <c r="H318" s="220">
        <v>1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9993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9994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78" t="s">
        <v>1045</v>
      </c>
      <c r="D320" s="278" t="s">
        <v>296</v>
      </c>
      <c r="E320" s="279" t="s">
        <v>9995</v>
      </c>
      <c r="F320" s="280" t="s">
        <v>9996</v>
      </c>
      <c r="G320" s="281" t="s">
        <v>420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410</v>
      </c>
      <c r="AT320" s="227" t="s">
        <v>296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9997</v>
      </c>
    </row>
    <row r="321" s="2" customFormat="1" ht="24.15" customHeight="1">
      <c r="A321" s="41"/>
      <c r="B321" s="42"/>
      <c r="C321" s="216" t="s">
        <v>1052</v>
      </c>
      <c r="D321" s="216" t="s">
        <v>183</v>
      </c>
      <c r="E321" s="217" t="s">
        <v>9998</v>
      </c>
      <c r="F321" s="218" t="s">
        <v>9999</v>
      </c>
      <c r="G321" s="219" t="s">
        <v>420</v>
      </c>
      <c r="H321" s="220">
        <v>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10000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10001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4.15" customHeight="1">
      <c r="A323" s="41"/>
      <c r="B323" s="42"/>
      <c r="C323" s="278" t="s">
        <v>1060</v>
      </c>
      <c r="D323" s="278" t="s">
        <v>296</v>
      </c>
      <c r="E323" s="279" t="s">
        <v>10002</v>
      </c>
      <c r="F323" s="280" t="s">
        <v>10003</v>
      </c>
      <c r="G323" s="281" t="s">
        <v>420</v>
      </c>
      <c r="H323" s="282">
        <v>6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10004</v>
      </c>
    </row>
    <row r="324" s="2" customFormat="1" ht="24.15" customHeight="1">
      <c r="A324" s="41"/>
      <c r="B324" s="42"/>
      <c r="C324" s="216" t="s">
        <v>1065</v>
      </c>
      <c r="D324" s="216" t="s">
        <v>183</v>
      </c>
      <c r="E324" s="217" t="s">
        <v>10005</v>
      </c>
      <c r="F324" s="218" t="s">
        <v>10006</v>
      </c>
      <c r="G324" s="219" t="s">
        <v>420</v>
      </c>
      <c r="H324" s="220">
        <v>3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10007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10008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16.5" customHeight="1">
      <c r="A326" s="41"/>
      <c r="B326" s="42"/>
      <c r="C326" s="278" t="s">
        <v>1070</v>
      </c>
      <c r="D326" s="278" t="s">
        <v>296</v>
      </c>
      <c r="E326" s="279" t="s">
        <v>10009</v>
      </c>
      <c r="F326" s="280" t="s">
        <v>10010</v>
      </c>
      <c r="G326" s="281" t="s">
        <v>420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410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10011</v>
      </c>
    </row>
    <row r="327" s="2" customFormat="1" ht="16.5" customHeight="1">
      <c r="A327" s="41"/>
      <c r="B327" s="42"/>
      <c r="C327" s="216" t="s">
        <v>1076</v>
      </c>
      <c r="D327" s="216" t="s">
        <v>183</v>
      </c>
      <c r="E327" s="217" t="s">
        <v>10012</v>
      </c>
      <c r="F327" s="218" t="s">
        <v>10013</v>
      </c>
      <c r="G327" s="219" t="s">
        <v>420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10014</v>
      </c>
    </row>
    <row r="328" s="2" customFormat="1" ht="16.5" customHeight="1">
      <c r="A328" s="41"/>
      <c r="B328" s="42"/>
      <c r="C328" s="278" t="s">
        <v>1080</v>
      </c>
      <c r="D328" s="278" t="s">
        <v>296</v>
      </c>
      <c r="E328" s="279" t="s">
        <v>10015</v>
      </c>
      <c r="F328" s="280" t="s">
        <v>10016</v>
      </c>
      <c r="G328" s="281" t="s">
        <v>8218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410</v>
      </c>
      <c r="AT328" s="227" t="s">
        <v>296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10017</v>
      </c>
    </row>
    <row r="329" s="2" customFormat="1" ht="33" customHeight="1">
      <c r="A329" s="41"/>
      <c r="B329" s="42"/>
      <c r="C329" s="216" t="s">
        <v>1086</v>
      </c>
      <c r="D329" s="216" t="s">
        <v>183</v>
      </c>
      <c r="E329" s="217" t="s">
        <v>10018</v>
      </c>
      <c r="F329" s="218" t="s">
        <v>10019</v>
      </c>
      <c r="G329" s="219" t="s">
        <v>420</v>
      </c>
      <c r="H329" s="220">
        <v>8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10020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10021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1.75" customHeight="1">
      <c r="A331" s="41"/>
      <c r="B331" s="42"/>
      <c r="C331" s="278" t="s">
        <v>1095</v>
      </c>
      <c r="D331" s="278" t="s">
        <v>296</v>
      </c>
      <c r="E331" s="279" t="s">
        <v>10022</v>
      </c>
      <c r="F331" s="280" t="s">
        <v>10023</v>
      </c>
      <c r="G331" s="281" t="s">
        <v>420</v>
      </c>
      <c r="H331" s="282">
        <v>8</v>
      </c>
      <c r="I331" s="283"/>
      <c r="J331" s="284">
        <f>ROUND(I331*H331,2)</f>
        <v>0</v>
      </c>
      <c r="K331" s="280" t="s">
        <v>187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10024</v>
      </c>
    </row>
    <row r="332" s="2" customFormat="1" ht="37.8" customHeight="1">
      <c r="A332" s="41"/>
      <c r="B332" s="42"/>
      <c r="C332" s="216" t="s">
        <v>1105</v>
      </c>
      <c r="D332" s="216" t="s">
        <v>183</v>
      </c>
      <c r="E332" s="217" t="s">
        <v>10025</v>
      </c>
      <c r="F332" s="218" t="s">
        <v>10026</v>
      </c>
      <c r="G332" s="219" t="s">
        <v>420</v>
      </c>
      <c r="H332" s="220">
        <v>3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10027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10028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24.15" customHeight="1">
      <c r="A334" s="41"/>
      <c r="B334" s="42"/>
      <c r="C334" s="278" t="s">
        <v>1110</v>
      </c>
      <c r="D334" s="278" t="s">
        <v>296</v>
      </c>
      <c r="E334" s="279" t="s">
        <v>10029</v>
      </c>
      <c r="F334" s="280" t="s">
        <v>10030</v>
      </c>
      <c r="G334" s="281" t="s">
        <v>420</v>
      </c>
      <c r="H334" s="282">
        <v>3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410</v>
      </c>
      <c r="AT334" s="227" t="s">
        <v>296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10031</v>
      </c>
    </row>
    <row r="335" s="2" customFormat="1" ht="33" customHeight="1">
      <c r="A335" s="41"/>
      <c r="B335" s="42"/>
      <c r="C335" s="216" t="s">
        <v>1117</v>
      </c>
      <c r="D335" s="216" t="s">
        <v>183</v>
      </c>
      <c r="E335" s="217" t="s">
        <v>10032</v>
      </c>
      <c r="F335" s="218" t="s">
        <v>10033</v>
      </c>
      <c r="G335" s="219" t="s">
        <v>420</v>
      </c>
      <c r="H335" s="220">
        <v>3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10034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10035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2" customFormat="1" ht="24.15" customHeight="1">
      <c r="A337" s="41"/>
      <c r="B337" s="42"/>
      <c r="C337" s="278" t="s">
        <v>1122</v>
      </c>
      <c r="D337" s="278" t="s">
        <v>296</v>
      </c>
      <c r="E337" s="279" t="s">
        <v>10036</v>
      </c>
      <c r="F337" s="280" t="s">
        <v>10037</v>
      </c>
      <c r="G337" s="281" t="s">
        <v>420</v>
      </c>
      <c r="H337" s="282">
        <v>3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10038</v>
      </c>
    </row>
    <row r="338" s="2" customFormat="1" ht="16.5" customHeight="1">
      <c r="A338" s="41"/>
      <c r="B338" s="42"/>
      <c r="C338" s="278" t="s">
        <v>1128</v>
      </c>
      <c r="D338" s="278" t="s">
        <v>296</v>
      </c>
      <c r="E338" s="279" t="s">
        <v>10039</v>
      </c>
      <c r="F338" s="280" t="s">
        <v>10040</v>
      </c>
      <c r="G338" s="281" t="s">
        <v>420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410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10041</v>
      </c>
    </row>
    <row r="339" s="2" customFormat="1" ht="24.15" customHeight="1">
      <c r="A339" s="41"/>
      <c r="B339" s="42"/>
      <c r="C339" s="216" t="s">
        <v>1136</v>
      </c>
      <c r="D339" s="216" t="s">
        <v>183</v>
      </c>
      <c r="E339" s="217" t="s">
        <v>10042</v>
      </c>
      <c r="F339" s="218" t="s">
        <v>10043</v>
      </c>
      <c r="G339" s="219" t="s">
        <v>420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10044</v>
      </c>
    </row>
    <row r="340" s="2" customFormat="1" ht="16.5" customHeight="1">
      <c r="A340" s="41"/>
      <c r="B340" s="42"/>
      <c r="C340" s="278" t="s">
        <v>1141</v>
      </c>
      <c r="D340" s="278" t="s">
        <v>296</v>
      </c>
      <c r="E340" s="279" t="s">
        <v>10045</v>
      </c>
      <c r="F340" s="280" t="s">
        <v>10046</v>
      </c>
      <c r="G340" s="281" t="s">
        <v>8218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10047</v>
      </c>
    </row>
    <row r="341" s="2" customFormat="1" ht="33" customHeight="1">
      <c r="A341" s="41"/>
      <c r="B341" s="42"/>
      <c r="C341" s="216" t="s">
        <v>1147</v>
      </c>
      <c r="D341" s="216" t="s">
        <v>183</v>
      </c>
      <c r="E341" s="217" t="s">
        <v>10048</v>
      </c>
      <c r="F341" s="218" t="s">
        <v>10049</v>
      </c>
      <c r="G341" s="219" t="s">
        <v>420</v>
      </c>
      <c r="H341" s="220">
        <v>11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10050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10051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16.5" customHeight="1">
      <c r="A343" s="41"/>
      <c r="B343" s="42"/>
      <c r="C343" s="278" t="s">
        <v>1153</v>
      </c>
      <c r="D343" s="278" t="s">
        <v>296</v>
      </c>
      <c r="E343" s="279" t="s">
        <v>10052</v>
      </c>
      <c r="F343" s="280" t="s">
        <v>10053</v>
      </c>
      <c r="G343" s="281" t="s">
        <v>420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10054</v>
      </c>
    </row>
    <row r="344" s="2" customFormat="1" ht="16.5" customHeight="1">
      <c r="A344" s="41"/>
      <c r="B344" s="42"/>
      <c r="C344" s="278" t="s">
        <v>1160</v>
      </c>
      <c r="D344" s="278" t="s">
        <v>296</v>
      </c>
      <c r="E344" s="279" t="s">
        <v>9569</v>
      </c>
      <c r="F344" s="280" t="s">
        <v>10055</v>
      </c>
      <c r="G344" s="281" t="s">
        <v>420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410</v>
      </c>
      <c r="AT344" s="227" t="s">
        <v>296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10056</v>
      </c>
    </row>
    <row r="345" s="2" customFormat="1" ht="16.5" customHeight="1">
      <c r="A345" s="41"/>
      <c r="B345" s="42"/>
      <c r="C345" s="278" t="s">
        <v>1180</v>
      </c>
      <c r="D345" s="278" t="s">
        <v>296</v>
      </c>
      <c r="E345" s="279" t="s">
        <v>10057</v>
      </c>
      <c r="F345" s="280" t="s">
        <v>10058</v>
      </c>
      <c r="G345" s="281" t="s">
        <v>420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10059</v>
      </c>
    </row>
    <row r="346" s="2" customFormat="1" ht="33" customHeight="1">
      <c r="A346" s="41"/>
      <c r="B346" s="42"/>
      <c r="C346" s="216" t="s">
        <v>1186</v>
      </c>
      <c r="D346" s="216" t="s">
        <v>183</v>
      </c>
      <c r="E346" s="217" t="s">
        <v>10060</v>
      </c>
      <c r="F346" s="218" t="s">
        <v>10061</v>
      </c>
      <c r="G346" s="219" t="s">
        <v>420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10062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10063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1200</v>
      </c>
      <c r="D348" s="278" t="s">
        <v>296</v>
      </c>
      <c r="E348" s="279" t="s">
        <v>10064</v>
      </c>
      <c r="F348" s="280" t="s">
        <v>10065</v>
      </c>
      <c r="G348" s="281" t="s">
        <v>8218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410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10066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9677</v>
      </c>
      <c r="F349" s="214" t="s">
        <v>9678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181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1206</v>
      </c>
      <c r="D350" s="216" t="s">
        <v>183</v>
      </c>
      <c r="E350" s="217" t="s">
        <v>10067</v>
      </c>
      <c r="F350" s="218" t="s">
        <v>10068</v>
      </c>
      <c r="G350" s="219" t="s">
        <v>304</v>
      </c>
      <c r="H350" s="220">
        <v>5920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10069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10070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10071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78" t="s">
        <v>1211</v>
      </c>
      <c r="D353" s="278" t="s">
        <v>296</v>
      </c>
      <c r="E353" s="279" t="s">
        <v>10072</v>
      </c>
      <c r="F353" s="280" t="s">
        <v>10073</v>
      </c>
      <c r="G353" s="281" t="s">
        <v>304</v>
      </c>
      <c r="H353" s="282">
        <v>6216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10074</v>
      </c>
    </row>
    <row r="354" s="14" customFormat="1">
      <c r="A354" s="14"/>
      <c r="B354" s="245"/>
      <c r="C354" s="246"/>
      <c r="D354" s="236" t="s">
        <v>192</v>
      </c>
      <c r="E354" s="246"/>
      <c r="F354" s="248" t="s">
        <v>10075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181</v>
      </c>
    </row>
    <row r="355" s="2" customFormat="1" ht="24.15" customHeight="1">
      <c r="A355" s="41"/>
      <c r="B355" s="42"/>
      <c r="C355" s="216" t="s">
        <v>1217</v>
      </c>
      <c r="D355" s="216" t="s">
        <v>183</v>
      </c>
      <c r="E355" s="217" t="s">
        <v>10076</v>
      </c>
      <c r="F355" s="218" t="s">
        <v>10077</v>
      </c>
      <c r="G355" s="219" t="s">
        <v>304</v>
      </c>
      <c r="H355" s="220">
        <v>190.476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308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10078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10079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10080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2" customFormat="1" ht="16.5" customHeight="1">
      <c r="A358" s="41"/>
      <c r="B358" s="42"/>
      <c r="C358" s="278" t="s">
        <v>1223</v>
      </c>
      <c r="D358" s="278" t="s">
        <v>296</v>
      </c>
      <c r="E358" s="279" t="s">
        <v>10081</v>
      </c>
      <c r="F358" s="280" t="s">
        <v>10082</v>
      </c>
      <c r="G358" s="281" t="s">
        <v>304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10083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10084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1283</v>
      </c>
      <c r="D360" s="216" t="s">
        <v>183</v>
      </c>
      <c r="E360" s="217" t="s">
        <v>10085</v>
      </c>
      <c r="F360" s="218" t="s">
        <v>10086</v>
      </c>
      <c r="G360" s="219" t="s">
        <v>420</v>
      </c>
      <c r="H360" s="220">
        <v>81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10087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10088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1295</v>
      </c>
      <c r="D362" s="278" t="s">
        <v>296</v>
      </c>
      <c r="E362" s="279" t="s">
        <v>10089</v>
      </c>
      <c r="F362" s="280" t="s">
        <v>10090</v>
      </c>
      <c r="G362" s="281" t="s">
        <v>420</v>
      </c>
      <c r="H362" s="282">
        <v>76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10091</v>
      </c>
    </row>
    <row r="363" s="2" customFormat="1" ht="24.15" customHeight="1">
      <c r="A363" s="41"/>
      <c r="B363" s="42"/>
      <c r="C363" s="278" t="s">
        <v>1302</v>
      </c>
      <c r="D363" s="278" t="s">
        <v>296</v>
      </c>
      <c r="E363" s="279" t="s">
        <v>10092</v>
      </c>
      <c r="F363" s="280" t="s">
        <v>10093</v>
      </c>
      <c r="G363" s="281" t="s">
        <v>420</v>
      </c>
      <c r="H363" s="282">
        <v>4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10094</v>
      </c>
    </row>
    <row r="364" s="2" customFormat="1" ht="21.75" customHeight="1">
      <c r="A364" s="41"/>
      <c r="B364" s="42"/>
      <c r="C364" s="278" t="s">
        <v>1330</v>
      </c>
      <c r="D364" s="278" t="s">
        <v>296</v>
      </c>
      <c r="E364" s="279" t="s">
        <v>10095</v>
      </c>
      <c r="F364" s="280" t="s">
        <v>10096</v>
      </c>
      <c r="G364" s="281" t="s">
        <v>420</v>
      </c>
      <c r="H364" s="282">
        <v>1</v>
      </c>
      <c r="I364" s="283"/>
      <c r="J364" s="284">
        <f>ROUND(I364*H364,2)</f>
        <v>0</v>
      </c>
      <c r="K364" s="280" t="s">
        <v>187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10097</v>
      </c>
    </row>
    <row r="365" s="2" customFormat="1" ht="16.5" customHeight="1">
      <c r="A365" s="41"/>
      <c r="B365" s="42"/>
      <c r="C365" s="278" t="s">
        <v>1342</v>
      </c>
      <c r="D365" s="278" t="s">
        <v>296</v>
      </c>
      <c r="E365" s="279" t="s">
        <v>10098</v>
      </c>
      <c r="F365" s="280" t="s">
        <v>10099</v>
      </c>
      <c r="G365" s="281" t="s">
        <v>420</v>
      </c>
      <c r="H365" s="282">
        <v>1</v>
      </c>
      <c r="I365" s="283"/>
      <c r="J365" s="284">
        <f>ROUND(I365*H365,2)</f>
        <v>0</v>
      </c>
      <c r="K365" s="280" t="s">
        <v>187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410</v>
      </c>
      <c r="AT365" s="227" t="s">
        <v>296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10100</v>
      </c>
    </row>
    <row r="366" s="2" customFormat="1" ht="16.5" customHeight="1">
      <c r="A366" s="41"/>
      <c r="B366" s="42"/>
      <c r="C366" s="278" t="s">
        <v>1348</v>
      </c>
      <c r="D366" s="278" t="s">
        <v>296</v>
      </c>
      <c r="E366" s="279" t="s">
        <v>9028</v>
      </c>
      <c r="F366" s="280" t="s">
        <v>9029</v>
      </c>
      <c r="G366" s="281" t="s">
        <v>420</v>
      </c>
      <c r="H366" s="282">
        <v>81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410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308</v>
      </c>
      <c r="BM366" s="227" t="s">
        <v>10101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10102</v>
      </c>
      <c r="F367" s="214" t="s">
        <v>10103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181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1363</v>
      </c>
      <c r="D368" s="216" t="s">
        <v>183</v>
      </c>
      <c r="E368" s="217" t="s">
        <v>10060</v>
      </c>
      <c r="F368" s="218" t="s">
        <v>10061</v>
      </c>
      <c r="G368" s="219" t="s">
        <v>420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10104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10063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1372</v>
      </c>
      <c r="D370" s="278" t="s">
        <v>296</v>
      </c>
      <c r="E370" s="279" t="s">
        <v>10105</v>
      </c>
      <c r="F370" s="280" t="s">
        <v>10106</v>
      </c>
      <c r="G370" s="281" t="s">
        <v>420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10107</v>
      </c>
    </row>
    <row r="371" s="2" customFormat="1" ht="16.5" customHeight="1">
      <c r="A371" s="41"/>
      <c r="B371" s="42"/>
      <c r="C371" s="278" t="s">
        <v>1415</v>
      </c>
      <c r="D371" s="278" t="s">
        <v>296</v>
      </c>
      <c r="E371" s="279" t="s">
        <v>10108</v>
      </c>
      <c r="F371" s="280" t="s">
        <v>10109</v>
      </c>
      <c r="G371" s="281" t="s">
        <v>420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10110</v>
      </c>
    </row>
    <row r="372" s="2" customFormat="1" ht="21.75" customHeight="1">
      <c r="A372" s="41"/>
      <c r="B372" s="42"/>
      <c r="C372" s="278" t="s">
        <v>1421</v>
      </c>
      <c r="D372" s="278" t="s">
        <v>296</v>
      </c>
      <c r="E372" s="279" t="s">
        <v>10111</v>
      </c>
      <c r="F372" s="280" t="s">
        <v>10112</v>
      </c>
      <c r="G372" s="281" t="s">
        <v>8218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10113</v>
      </c>
    </row>
    <row r="373" s="2" customFormat="1" ht="24.15" customHeight="1">
      <c r="A373" s="41"/>
      <c r="B373" s="42"/>
      <c r="C373" s="216" t="s">
        <v>1428</v>
      </c>
      <c r="D373" s="216" t="s">
        <v>183</v>
      </c>
      <c r="E373" s="217" t="s">
        <v>10114</v>
      </c>
      <c r="F373" s="218" t="s">
        <v>10115</v>
      </c>
      <c r="G373" s="219" t="s">
        <v>420</v>
      </c>
      <c r="H373" s="220">
        <v>6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10116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10117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16.5" customHeight="1">
      <c r="A375" s="41"/>
      <c r="B375" s="42"/>
      <c r="C375" s="278" t="s">
        <v>1436</v>
      </c>
      <c r="D375" s="278" t="s">
        <v>296</v>
      </c>
      <c r="E375" s="279" t="s">
        <v>10118</v>
      </c>
      <c r="F375" s="280" t="s">
        <v>10119</v>
      </c>
      <c r="G375" s="281" t="s">
        <v>420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10120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9861</v>
      </c>
      <c r="F376" s="214" t="s">
        <v>9862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1445</v>
      </c>
      <c r="D377" s="278" t="s">
        <v>296</v>
      </c>
      <c r="E377" s="279" t="s">
        <v>9866</v>
      </c>
      <c r="F377" s="280" t="s">
        <v>9867</v>
      </c>
      <c r="G377" s="281" t="s">
        <v>2255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10121</v>
      </c>
    </row>
    <row r="378" s="2" customFormat="1" ht="16.5" customHeight="1">
      <c r="A378" s="41"/>
      <c r="B378" s="42"/>
      <c r="C378" s="216" t="s">
        <v>1460</v>
      </c>
      <c r="D378" s="216" t="s">
        <v>183</v>
      </c>
      <c r="E378" s="217" t="s">
        <v>9976</v>
      </c>
      <c r="F378" s="218" t="s">
        <v>9977</v>
      </c>
      <c r="G378" s="219" t="s">
        <v>2255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308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10122</v>
      </c>
    </row>
    <row r="379" s="2" customFormat="1" ht="16.5" customHeight="1">
      <c r="A379" s="41"/>
      <c r="B379" s="42"/>
      <c r="C379" s="216" t="s">
        <v>1475</v>
      </c>
      <c r="D379" s="216" t="s">
        <v>183</v>
      </c>
      <c r="E379" s="217" t="s">
        <v>9979</v>
      </c>
      <c r="F379" s="218" t="s">
        <v>9980</v>
      </c>
      <c r="G379" s="219" t="s">
        <v>2255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10123</v>
      </c>
    </row>
    <row r="380" s="2" customFormat="1" ht="24.15" customHeight="1">
      <c r="A380" s="41"/>
      <c r="B380" s="42"/>
      <c r="C380" s="216" t="s">
        <v>1481</v>
      </c>
      <c r="D380" s="216" t="s">
        <v>183</v>
      </c>
      <c r="E380" s="217" t="s">
        <v>10124</v>
      </c>
      <c r="F380" s="218" t="s">
        <v>10125</v>
      </c>
      <c r="G380" s="219" t="s">
        <v>420</v>
      </c>
      <c r="H380" s="220">
        <v>86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10126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10127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10128</v>
      </c>
      <c r="F382" s="214" t="s">
        <v>10129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181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9704</v>
      </c>
      <c r="F383" s="214" t="s">
        <v>9705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181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1493</v>
      </c>
      <c r="D384" s="216" t="s">
        <v>183</v>
      </c>
      <c r="E384" s="217" t="s">
        <v>10130</v>
      </c>
      <c r="F384" s="218" t="s">
        <v>10131</v>
      </c>
      <c r="G384" s="219" t="s">
        <v>420</v>
      </c>
      <c r="H384" s="220">
        <v>1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10132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10133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16.5" customHeight="1">
      <c r="A386" s="41"/>
      <c r="B386" s="42"/>
      <c r="C386" s="278" t="s">
        <v>1506</v>
      </c>
      <c r="D386" s="278" t="s">
        <v>296</v>
      </c>
      <c r="E386" s="279" t="s">
        <v>10134</v>
      </c>
      <c r="F386" s="280" t="s">
        <v>10135</v>
      </c>
      <c r="G386" s="281" t="s">
        <v>420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10136</v>
      </c>
    </row>
    <row r="387" s="2" customFormat="1" ht="16.5" customHeight="1">
      <c r="A387" s="41"/>
      <c r="B387" s="42"/>
      <c r="C387" s="278" t="s">
        <v>1562</v>
      </c>
      <c r="D387" s="278" t="s">
        <v>296</v>
      </c>
      <c r="E387" s="279" t="s">
        <v>10137</v>
      </c>
      <c r="F387" s="280" t="s">
        <v>10138</v>
      </c>
      <c r="G387" s="281" t="s">
        <v>420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10139</v>
      </c>
    </row>
    <row r="388" s="2" customFormat="1" ht="16.5" customHeight="1">
      <c r="A388" s="41"/>
      <c r="B388" s="42"/>
      <c r="C388" s="216" t="s">
        <v>1605</v>
      </c>
      <c r="D388" s="216" t="s">
        <v>183</v>
      </c>
      <c r="E388" s="217" t="s">
        <v>10140</v>
      </c>
      <c r="F388" s="218" t="s">
        <v>10141</v>
      </c>
      <c r="G388" s="219" t="s">
        <v>420</v>
      </c>
      <c r="H388" s="220">
        <v>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10142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10143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1618</v>
      </c>
      <c r="D390" s="278" t="s">
        <v>296</v>
      </c>
      <c r="E390" s="279" t="s">
        <v>10144</v>
      </c>
      <c r="F390" s="280" t="s">
        <v>10145</v>
      </c>
      <c r="G390" s="281" t="s">
        <v>420</v>
      </c>
      <c r="H390" s="282">
        <v>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10146</v>
      </c>
    </row>
    <row r="391" s="2" customFormat="1" ht="16.5" customHeight="1">
      <c r="A391" s="41"/>
      <c r="B391" s="42"/>
      <c r="C391" s="278" t="s">
        <v>1624</v>
      </c>
      <c r="D391" s="278" t="s">
        <v>296</v>
      </c>
      <c r="E391" s="279" t="s">
        <v>10147</v>
      </c>
      <c r="F391" s="280" t="s">
        <v>10148</v>
      </c>
      <c r="G391" s="281" t="s">
        <v>8218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410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10149</v>
      </c>
    </row>
    <row r="392" s="2" customFormat="1" ht="16.5" customHeight="1">
      <c r="A392" s="41"/>
      <c r="B392" s="42"/>
      <c r="C392" s="216" t="s">
        <v>1636</v>
      </c>
      <c r="D392" s="216" t="s">
        <v>183</v>
      </c>
      <c r="E392" s="217" t="s">
        <v>10150</v>
      </c>
      <c r="F392" s="218" t="s">
        <v>10151</v>
      </c>
      <c r="G392" s="219" t="s">
        <v>420</v>
      </c>
      <c r="H392" s="220">
        <v>2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10152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10153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1.75" customHeight="1">
      <c r="A394" s="41"/>
      <c r="B394" s="42"/>
      <c r="C394" s="278" t="s">
        <v>1642</v>
      </c>
      <c r="D394" s="278" t="s">
        <v>296</v>
      </c>
      <c r="E394" s="279" t="s">
        <v>10154</v>
      </c>
      <c r="F394" s="280" t="s">
        <v>10155</v>
      </c>
      <c r="G394" s="281" t="s">
        <v>420</v>
      </c>
      <c r="H394" s="282">
        <v>2</v>
      </c>
      <c r="I394" s="283"/>
      <c r="J394" s="284">
        <f>ROUND(I394*H394,2)</f>
        <v>0</v>
      </c>
      <c r="K394" s="280" t="s">
        <v>187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410</v>
      </c>
      <c r="AT394" s="227" t="s">
        <v>296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10156</v>
      </c>
    </row>
    <row r="395" s="2" customFormat="1" ht="24.15" customHeight="1">
      <c r="A395" s="41"/>
      <c r="B395" s="42"/>
      <c r="C395" s="216" t="s">
        <v>1648</v>
      </c>
      <c r="D395" s="216" t="s">
        <v>183</v>
      </c>
      <c r="E395" s="217" t="s">
        <v>10157</v>
      </c>
      <c r="F395" s="218" t="s">
        <v>10158</v>
      </c>
      <c r="G395" s="219" t="s">
        <v>420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10159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10160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1.75" customHeight="1">
      <c r="A397" s="41"/>
      <c r="B397" s="42"/>
      <c r="C397" s="278" t="s">
        <v>1655</v>
      </c>
      <c r="D397" s="278" t="s">
        <v>296</v>
      </c>
      <c r="E397" s="279" t="s">
        <v>10161</v>
      </c>
      <c r="F397" s="280" t="s">
        <v>10162</v>
      </c>
      <c r="G397" s="281" t="s">
        <v>8218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10163</v>
      </c>
    </row>
    <row r="398" s="2" customFormat="1" ht="24.15" customHeight="1">
      <c r="A398" s="41"/>
      <c r="B398" s="42"/>
      <c r="C398" s="216" t="s">
        <v>1669</v>
      </c>
      <c r="D398" s="216" t="s">
        <v>183</v>
      </c>
      <c r="E398" s="217" t="s">
        <v>10164</v>
      </c>
      <c r="F398" s="218" t="s">
        <v>10165</v>
      </c>
      <c r="G398" s="219" t="s">
        <v>420</v>
      </c>
      <c r="H398" s="220">
        <v>5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10166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10167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16.5" customHeight="1">
      <c r="A400" s="41"/>
      <c r="B400" s="42"/>
      <c r="C400" s="278" t="s">
        <v>1675</v>
      </c>
      <c r="D400" s="278" t="s">
        <v>296</v>
      </c>
      <c r="E400" s="279" t="s">
        <v>10168</v>
      </c>
      <c r="F400" s="280" t="s">
        <v>10169</v>
      </c>
      <c r="G400" s="281" t="s">
        <v>420</v>
      </c>
      <c r="H400" s="282">
        <v>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410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10170</v>
      </c>
    </row>
    <row r="401" s="2" customFormat="1" ht="21.75" customHeight="1">
      <c r="A401" s="41"/>
      <c r="B401" s="42"/>
      <c r="C401" s="278" t="s">
        <v>1681</v>
      </c>
      <c r="D401" s="278" t="s">
        <v>296</v>
      </c>
      <c r="E401" s="279" t="s">
        <v>10171</v>
      </c>
      <c r="F401" s="280" t="s">
        <v>10172</v>
      </c>
      <c r="G401" s="281" t="s">
        <v>420</v>
      </c>
      <c r="H401" s="282">
        <v>2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10173</v>
      </c>
    </row>
    <row r="402" s="2" customFormat="1" ht="24.15" customHeight="1">
      <c r="A402" s="41"/>
      <c r="B402" s="42"/>
      <c r="C402" s="216" t="s">
        <v>1687</v>
      </c>
      <c r="D402" s="216" t="s">
        <v>183</v>
      </c>
      <c r="E402" s="217" t="s">
        <v>10174</v>
      </c>
      <c r="F402" s="218" t="s">
        <v>10175</v>
      </c>
      <c r="G402" s="219" t="s">
        <v>420</v>
      </c>
      <c r="H402" s="220">
        <v>13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10176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10177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16.5" customHeight="1">
      <c r="A404" s="41"/>
      <c r="B404" s="42"/>
      <c r="C404" s="278" t="s">
        <v>1693</v>
      </c>
      <c r="D404" s="278" t="s">
        <v>296</v>
      </c>
      <c r="E404" s="279" t="s">
        <v>10178</v>
      </c>
      <c r="F404" s="280" t="s">
        <v>10179</v>
      </c>
      <c r="G404" s="281" t="s">
        <v>420</v>
      </c>
      <c r="H404" s="282">
        <v>13</v>
      </c>
      <c r="I404" s="283"/>
      <c r="J404" s="284">
        <f>ROUND(I404*H404,2)</f>
        <v>0</v>
      </c>
      <c r="K404" s="280" t="s">
        <v>187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10180</v>
      </c>
    </row>
    <row r="405" s="2" customFormat="1" ht="16.5" customHeight="1">
      <c r="A405" s="41"/>
      <c r="B405" s="42"/>
      <c r="C405" s="278" t="s">
        <v>1700</v>
      </c>
      <c r="D405" s="278" t="s">
        <v>296</v>
      </c>
      <c r="E405" s="279" t="s">
        <v>10181</v>
      </c>
      <c r="F405" s="280" t="s">
        <v>10182</v>
      </c>
      <c r="G405" s="281" t="s">
        <v>420</v>
      </c>
      <c r="H405" s="282">
        <v>100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10183</v>
      </c>
    </row>
    <row r="406" s="2" customFormat="1" ht="16.5" customHeight="1">
      <c r="A406" s="41"/>
      <c r="B406" s="42"/>
      <c r="C406" s="216" t="s">
        <v>1706</v>
      </c>
      <c r="D406" s="216" t="s">
        <v>183</v>
      </c>
      <c r="E406" s="217" t="s">
        <v>10150</v>
      </c>
      <c r="F406" s="218" t="s">
        <v>10151</v>
      </c>
      <c r="G406" s="219" t="s">
        <v>420</v>
      </c>
      <c r="H406" s="220">
        <v>1</v>
      </c>
      <c r="I406" s="221"/>
      <c r="J406" s="222">
        <f>ROUND(I406*H406,2)</f>
        <v>0</v>
      </c>
      <c r="K406" s="218" t="s">
        <v>187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308</v>
      </c>
      <c r="AT406" s="227" t="s">
        <v>183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10184</v>
      </c>
    </row>
    <row r="407" s="2" customFormat="1">
      <c r="A407" s="41"/>
      <c r="B407" s="42"/>
      <c r="C407" s="43"/>
      <c r="D407" s="229" t="s">
        <v>190</v>
      </c>
      <c r="E407" s="43"/>
      <c r="F407" s="230" t="s">
        <v>10153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190</v>
      </c>
      <c r="AU407" s="20" t="s">
        <v>80</v>
      </c>
    </row>
    <row r="408" s="2" customFormat="1" ht="16.5" customHeight="1">
      <c r="A408" s="41"/>
      <c r="B408" s="42"/>
      <c r="C408" s="278" t="s">
        <v>1732</v>
      </c>
      <c r="D408" s="278" t="s">
        <v>296</v>
      </c>
      <c r="E408" s="279" t="s">
        <v>10185</v>
      </c>
      <c r="F408" s="280" t="s">
        <v>10186</v>
      </c>
      <c r="G408" s="281" t="s">
        <v>420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410</v>
      </c>
      <c r="AT408" s="227" t="s">
        <v>296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10187</v>
      </c>
    </row>
    <row r="409" s="2" customFormat="1" ht="21.75" customHeight="1">
      <c r="A409" s="41"/>
      <c r="B409" s="42"/>
      <c r="C409" s="216" t="s">
        <v>1738</v>
      </c>
      <c r="D409" s="216" t="s">
        <v>183</v>
      </c>
      <c r="E409" s="217" t="s">
        <v>10188</v>
      </c>
      <c r="F409" s="218" t="s">
        <v>10189</v>
      </c>
      <c r="G409" s="219" t="s">
        <v>420</v>
      </c>
      <c r="H409" s="220">
        <v>1</v>
      </c>
      <c r="I409" s="221"/>
      <c r="J409" s="222">
        <f>ROUND(I409*H409,2)</f>
        <v>0</v>
      </c>
      <c r="K409" s="218" t="s">
        <v>187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308</v>
      </c>
      <c r="AT409" s="227" t="s">
        <v>183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10190</v>
      </c>
    </row>
    <row r="410" s="2" customFormat="1">
      <c r="A410" s="41"/>
      <c r="B410" s="42"/>
      <c r="C410" s="43"/>
      <c r="D410" s="229" t="s">
        <v>190</v>
      </c>
      <c r="E410" s="43"/>
      <c r="F410" s="230" t="s">
        <v>10191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190</v>
      </c>
      <c r="AU410" s="20" t="s">
        <v>80</v>
      </c>
    </row>
    <row r="411" s="2" customFormat="1" ht="16.5" customHeight="1">
      <c r="A411" s="41"/>
      <c r="B411" s="42"/>
      <c r="C411" s="278" t="s">
        <v>1744</v>
      </c>
      <c r="D411" s="278" t="s">
        <v>296</v>
      </c>
      <c r="E411" s="279" t="s">
        <v>10192</v>
      </c>
      <c r="F411" s="280" t="s">
        <v>10193</v>
      </c>
      <c r="G411" s="281" t="s">
        <v>420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10194</v>
      </c>
    </row>
    <row r="412" s="2" customFormat="1" ht="21.75" customHeight="1">
      <c r="A412" s="41"/>
      <c r="B412" s="42"/>
      <c r="C412" s="216" t="s">
        <v>1753</v>
      </c>
      <c r="D412" s="216" t="s">
        <v>183</v>
      </c>
      <c r="E412" s="217" t="s">
        <v>10195</v>
      </c>
      <c r="F412" s="218" t="s">
        <v>10196</v>
      </c>
      <c r="G412" s="219" t="s">
        <v>420</v>
      </c>
      <c r="H412" s="220">
        <v>2</v>
      </c>
      <c r="I412" s="221"/>
      <c r="J412" s="222">
        <f>ROUND(I412*H412,2)</f>
        <v>0</v>
      </c>
      <c r="K412" s="218" t="s">
        <v>187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10197</v>
      </c>
    </row>
    <row r="413" s="2" customFormat="1">
      <c r="A413" s="41"/>
      <c r="B413" s="42"/>
      <c r="C413" s="43"/>
      <c r="D413" s="229" t="s">
        <v>190</v>
      </c>
      <c r="E413" s="43"/>
      <c r="F413" s="230" t="s">
        <v>10198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190</v>
      </c>
      <c r="AU413" s="20" t="s">
        <v>80</v>
      </c>
    </row>
    <row r="414" s="2" customFormat="1" ht="16.5" customHeight="1">
      <c r="A414" s="41"/>
      <c r="B414" s="42"/>
      <c r="C414" s="278" t="s">
        <v>1759</v>
      </c>
      <c r="D414" s="278" t="s">
        <v>296</v>
      </c>
      <c r="E414" s="279" t="s">
        <v>10199</v>
      </c>
      <c r="F414" s="280" t="s">
        <v>10200</v>
      </c>
      <c r="G414" s="281" t="s">
        <v>420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10201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9677</v>
      </c>
      <c r="F415" s="214" t="s">
        <v>9678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181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1766</v>
      </c>
      <c r="D416" s="216" t="s">
        <v>183</v>
      </c>
      <c r="E416" s="217" t="s">
        <v>10067</v>
      </c>
      <c r="F416" s="218" t="s">
        <v>10068</v>
      </c>
      <c r="G416" s="219" t="s">
        <v>304</v>
      </c>
      <c r="H416" s="220">
        <v>231.429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10202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10070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10203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16.5" customHeight="1">
      <c r="A419" s="41"/>
      <c r="B419" s="42"/>
      <c r="C419" s="278" t="s">
        <v>1774</v>
      </c>
      <c r="D419" s="278" t="s">
        <v>296</v>
      </c>
      <c r="E419" s="279" t="s">
        <v>10204</v>
      </c>
      <c r="F419" s="280" t="s">
        <v>10205</v>
      </c>
      <c r="G419" s="281" t="s">
        <v>304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10206</v>
      </c>
    </row>
    <row r="420" s="2" customFormat="1" ht="21.75" customHeight="1">
      <c r="A420" s="41"/>
      <c r="B420" s="42"/>
      <c r="C420" s="278" t="s">
        <v>1783</v>
      </c>
      <c r="D420" s="278" t="s">
        <v>296</v>
      </c>
      <c r="E420" s="279" t="s">
        <v>10207</v>
      </c>
      <c r="F420" s="280" t="s">
        <v>10208</v>
      </c>
      <c r="G420" s="281" t="s">
        <v>304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10209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9861</v>
      </c>
      <c r="F421" s="214" t="s">
        <v>9862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181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1790</v>
      </c>
      <c r="D422" s="278" t="s">
        <v>296</v>
      </c>
      <c r="E422" s="279" t="s">
        <v>9866</v>
      </c>
      <c r="F422" s="280" t="s">
        <v>9867</v>
      </c>
      <c r="G422" s="281" t="s">
        <v>2255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410</v>
      </c>
      <c r="AT422" s="227" t="s">
        <v>296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10210</v>
      </c>
    </row>
    <row r="423" s="2" customFormat="1" ht="16.5" customHeight="1">
      <c r="A423" s="41"/>
      <c r="B423" s="42"/>
      <c r="C423" s="216" t="s">
        <v>1797</v>
      </c>
      <c r="D423" s="216" t="s">
        <v>183</v>
      </c>
      <c r="E423" s="217" t="s">
        <v>10211</v>
      </c>
      <c r="F423" s="218" t="s">
        <v>9977</v>
      </c>
      <c r="G423" s="219" t="s">
        <v>2255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10212</v>
      </c>
    </row>
    <row r="424" s="2" customFormat="1" ht="21.75" customHeight="1">
      <c r="A424" s="41"/>
      <c r="B424" s="42"/>
      <c r="C424" s="216" t="s">
        <v>1803</v>
      </c>
      <c r="D424" s="216" t="s">
        <v>183</v>
      </c>
      <c r="E424" s="217" t="s">
        <v>10213</v>
      </c>
      <c r="F424" s="218" t="s">
        <v>10214</v>
      </c>
      <c r="G424" s="219" t="s">
        <v>2255</v>
      </c>
      <c r="H424" s="220">
        <v>1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10215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10216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10217</v>
      </c>
      <c r="F426" s="214" t="s">
        <v>10218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181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10219</v>
      </c>
      <c r="F427" s="214" t="s">
        <v>10220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181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1809</v>
      </c>
      <c r="D428" s="216" t="s">
        <v>183</v>
      </c>
      <c r="E428" s="217" t="s">
        <v>10221</v>
      </c>
      <c r="F428" s="218" t="s">
        <v>10222</v>
      </c>
      <c r="G428" s="219" t="s">
        <v>420</v>
      </c>
      <c r="H428" s="220">
        <v>1</v>
      </c>
      <c r="I428" s="221"/>
      <c r="J428" s="222">
        <f>ROUND(I428*H428,2)</f>
        <v>0</v>
      </c>
      <c r="K428" s="218" t="s">
        <v>187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308</v>
      </c>
      <c r="AT428" s="227" t="s">
        <v>183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10223</v>
      </c>
    </row>
    <row r="429" s="2" customFormat="1">
      <c r="A429" s="41"/>
      <c r="B429" s="42"/>
      <c r="C429" s="43"/>
      <c r="D429" s="229" t="s">
        <v>190</v>
      </c>
      <c r="E429" s="43"/>
      <c r="F429" s="230" t="s">
        <v>10224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190</v>
      </c>
      <c r="AU429" s="20" t="s">
        <v>80</v>
      </c>
    </row>
    <row r="430" s="2" customFormat="1" ht="24.15" customHeight="1">
      <c r="A430" s="41"/>
      <c r="B430" s="42"/>
      <c r="C430" s="278" t="s">
        <v>1819</v>
      </c>
      <c r="D430" s="278" t="s">
        <v>296</v>
      </c>
      <c r="E430" s="279" t="s">
        <v>9429</v>
      </c>
      <c r="F430" s="280" t="s">
        <v>10225</v>
      </c>
      <c r="G430" s="281" t="s">
        <v>420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410</v>
      </c>
      <c r="AT430" s="227" t="s">
        <v>296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10226</v>
      </c>
    </row>
    <row r="431" s="2" customFormat="1" ht="16.5" customHeight="1">
      <c r="A431" s="41"/>
      <c r="B431" s="42"/>
      <c r="C431" s="216" t="s">
        <v>1825</v>
      </c>
      <c r="D431" s="216" t="s">
        <v>183</v>
      </c>
      <c r="E431" s="217" t="s">
        <v>10227</v>
      </c>
      <c r="F431" s="218" t="s">
        <v>10228</v>
      </c>
      <c r="G431" s="219" t="s">
        <v>2255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308</v>
      </c>
      <c r="AT431" s="227" t="s">
        <v>183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10229</v>
      </c>
    </row>
    <row r="432" s="2" customFormat="1" ht="16.5" customHeight="1">
      <c r="A432" s="41"/>
      <c r="B432" s="42"/>
      <c r="C432" s="278" t="s">
        <v>1830</v>
      </c>
      <c r="D432" s="278" t="s">
        <v>296</v>
      </c>
      <c r="E432" s="279" t="s">
        <v>10230</v>
      </c>
      <c r="F432" s="280" t="s">
        <v>10231</v>
      </c>
      <c r="G432" s="281" t="s">
        <v>420</v>
      </c>
      <c r="H432" s="282">
        <v>1</v>
      </c>
      <c r="I432" s="283"/>
      <c r="J432" s="284">
        <f>ROUND(I432*H432,2)</f>
        <v>0</v>
      </c>
      <c r="K432" s="280" t="s">
        <v>187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410</v>
      </c>
      <c r="AT432" s="227" t="s">
        <v>296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308</v>
      </c>
      <c r="BM432" s="227" t="s">
        <v>10232</v>
      </c>
    </row>
    <row r="433" s="2" customFormat="1" ht="16.5" customHeight="1">
      <c r="A433" s="41"/>
      <c r="B433" s="42"/>
      <c r="C433" s="216" t="s">
        <v>1836</v>
      </c>
      <c r="D433" s="216" t="s">
        <v>183</v>
      </c>
      <c r="E433" s="217" t="s">
        <v>10233</v>
      </c>
      <c r="F433" s="218" t="s">
        <v>10234</v>
      </c>
      <c r="G433" s="219" t="s">
        <v>420</v>
      </c>
      <c r="H433" s="220">
        <v>1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10235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10236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2" customFormat="1" ht="24.15" customHeight="1">
      <c r="A435" s="41"/>
      <c r="B435" s="42"/>
      <c r="C435" s="278" t="s">
        <v>1844</v>
      </c>
      <c r="D435" s="278" t="s">
        <v>296</v>
      </c>
      <c r="E435" s="279" t="s">
        <v>10237</v>
      </c>
      <c r="F435" s="280" t="s">
        <v>10238</v>
      </c>
      <c r="G435" s="281" t="s">
        <v>420</v>
      </c>
      <c r="H435" s="282">
        <v>1</v>
      </c>
      <c r="I435" s="283"/>
      <c r="J435" s="284">
        <f>ROUND(I435*H435,2)</f>
        <v>0</v>
      </c>
      <c r="K435" s="280" t="s">
        <v>187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410</v>
      </c>
      <c r="AT435" s="227" t="s">
        <v>296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10239</v>
      </c>
    </row>
    <row r="436" s="2" customFormat="1" ht="33" customHeight="1">
      <c r="A436" s="41"/>
      <c r="B436" s="42"/>
      <c r="C436" s="216" t="s">
        <v>1849</v>
      </c>
      <c r="D436" s="216" t="s">
        <v>183</v>
      </c>
      <c r="E436" s="217" t="s">
        <v>10240</v>
      </c>
      <c r="F436" s="218" t="s">
        <v>10241</v>
      </c>
      <c r="G436" s="219" t="s">
        <v>420</v>
      </c>
      <c r="H436" s="220">
        <v>1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10242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10243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21.75" customHeight="1">
      <c r="A438" s="41"/>
      <c r="B438" s="42"/>
      <c r="C438" s="278" t="s">
        <v>1860</v>
      </c>
      <c r="D438" s="278" t="s">
        <v>296</v>
      </c>
      <c r="E438" s="279" t="s">
        <v>10244</v>
      </c>
      <c r="F438" s="280" t="s">
        <v>10245</v>
      </c>
      <c r="G438" s="281" t="s">
        <v>420</v>
      </c>
      <c r="H438" s="282">
        <v>1</v>
      </c>
      <c r="I438" s="283"/>
      <c r="J438" s="284">
        <f>ROUND(I438*H438,2)</f>
        <v>0</v>
      </c>
      <c r="K438" s="280" t="s">
        <v>187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410</v>
      </c>
      <c r="AT438" s="227" t="s">
        <v>296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10246</v>
      </c>
    </row>
    <row r="439" s="2" customFormat="1" ht="24.15" customHeight="1">
      <c r="A439" s="41"/>
      <c r="B439" s="42"/>
      <c r="C439" s="216" t="s">
        <v>1869</v>
      </c>
      <c r="D439" s="216" t="s">
        <v>183</v>
      </c>
      <c r="E439" s="217" t="s">
        <v>10247</v>
      </c>
      <c r="F439" s="218" t="s">
        <v>10248</v>
      </c>
      <c r="G439" s="219" t="s">
        <v>420</v>
      </c>
      <c r="H439" s="220">
        <v>1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10249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10250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16.5" customHeight="1">
      <c r="A441" s="41"/>
      <c r="B441" s="42"/>
      <c r="C441" s="278" t="s">
        <v>1875</v>
      </c>
      <c r="D441" s="278" t="s">
        <v>296</v>
      </c>
      <c r="E441" s="279" t="s">
        <v>10251</v>
      </c>
      <c r="F441" s="280" t="s">
        <v>10252</v>
      </c>
      <c r="G441" s="281" t="s">
        <v>420</v>
      </c>
      <c r="H441" s="282">
        <v>1</v>
      </c>
      <c r="I441" s="283"/>
      <c r="J441" s="284">
        <f>ROUND(I441*H441,2)</f>
        <v>0</v>
      </c>
      <c r="K441" s="280" t="s">
        <v>187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410</v>
      </c>
      <c r="AT441" s="227" t="s">
        <v>296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10253</v>
      </c>
    </row>
    <row r="442" s="2" customFormat="1" ht="24.15" customHeight="1">
      <c r="A442" s="41"/>
      <c r="B442" s="42"/>
      <c r="C442" s="216" t="s">
        <v>1881</v>
      </c>
      <c r="D442" s="216" t="s">
        <v>183</v>
      </c>
      <c r="E442" s="217" t="s">
        <v>10254</v>
      </c>
      <c r="F442" s="218" t="s">
        <v>10255</v>
      </c>
      <c r="G442" s="219" t="s">
        <v>420</v>
      </c>
      <c r="H442" s="220">
        <v>1</v>
      </c>
      <c r="I442" s="221"/>
      <c r="J442" s="222">
        <f>ROUND(I442*H442,2)</f>
        <v>0</v>
      </c>
      <c r="K442" s="218" t="s">
        <v>187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308</v>
      </c>
      <c r="AT442" s="227" t="s">
        <v>183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308</v>
      </c>
      <c r="BM442" s="227" t="s">
        <v>10256</v>
      </c>
    </row>
    <row r="443" s="2" customFormat="1">
      <c r="A443" s="41"/>
      <c r="B443" s="42"/>
      <c r="C443" s="43"/>
      <c r="D443" s="229" t="s">
        <v>190</v>
      </c>
      <c r="E443" s="43"/>
      <c r="F443" s="230" t="s">
        <v>10257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190</v>
      </c>
      <c r="AU443" s="20" t="s">
        <v>80</v>
      </c>
    </row>
    <row r="444" s="2" customFormat="1" ht="16.5" customHeight="1">
      <c r="A444" s="41"/>
      <c r="B444" s="42"/>
      <c r="C444" s="278" t="s">
        <v>1887</v>
      </c>
      <c r="D444" s="278" t="s">
        <v>296</v>
      </c>
      <c r="E444" s="279" t="s">
        <v>10258</v>
      </c>
      <c r="F444" s="280" t="s">
        <v>10259</v>
      </c>
      <c r="G444" s="281" t="s">
        <v>420</v>
      </c>
      <c r="H444" s="282">
        <v>1</v>
      </c>
      <c r="I444" s="283"/>
      <c r="J444" s="284">
        <f>ROUND(I444*H444,2)</f>
        <v>0</v>
      </c>
      <c r="K444" s="280" t="s">
        <v>187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10260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10261</v>
      </c>
      <c r="F445" s="214" t="s">
        <v>10262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181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1893</v>
      </c>
      <c r="D446" s="216" t="s">
        <v>183</v>
      </c>
      <c r="E446" s="217" t="s">
        <v>10263</v>
      </c>
      <c r="F446" s="218" t="s">
        <v>10264</v>
      </c>
      <c r="G446" s="219" t="s">
        <v>420</v>
      </c>
      <c r="H446" s="220">
        <v>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10265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10266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 ht="16.5" customHeight="1">
      <c r="A448" s="41"/>
      <c r="B448" s="42"/>
      <c r="C448" s="278" t="s">
        <v>1909</v>
      </c>
      <c r="D448" s="278" t="s">
        <v>296</v>
      </c>
      <c r="E448" s="279" t="s">
        <v>10267</v>
      </c>
      <c r="F448" s="280" t="s">
        <v>10268</v>
      </c>
      <c r="G448" s="281" t="s">
        <v>420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410</v>
      </c>
      <c r="AT448" s="227" t="s">
        <v>296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10269</v>
      </c>
    </row>
    <row r="449" s="2" customFormat="1" ht="16.5" customHeight="1">
      <c r="A449" s="41"/>
      <c r="B449" s="42"/>
      <c r="C449" s="278" t="s">
        <v>1914</v>
      </c>
      <c r="D449" s="278" t="s">
        <v>296</v>
      </c>
      <c r="E449" s="279" t="s">
        <v>10270</v>
      </c>
      <c r="F449" s="280" t="s">
        <v>10271</v>
      </c>
      <c r="G449" s="281" t="s">
        <v>8218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10272</v>
      </c>
    </row>
    <row r="450" s="2" customFormat="1" ht="16.5" customHeight="1">
      <c r="A450" s="41"/>
      <c r="B450" s="42"/>
      <c r="C450" s="216" t="s">
        <v>1920</v>
      </c>
      <c r="D450" s="216" t="s">
        <v>183</v>
      </c>
      <c r="E450" s="217" t="s">
        <v>10263</v>
      </c>
      <c r="F450" s="218" t="s">
        <v>10264</v>
      </c>
      <c r="G450" s="219" t="s">
        <v>420</v>
      </c>
      <c r="H450" s="220">
        <v>1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10273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10266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2" customFormat="1" ht="16.5" customHeight="1">
      <c r="A452" s="41"/>
      <c r="B452" s="42"/>
      <c r="C452" s="278" t="s">
        <v>1927</v>
      </c>
      <c r="D452" s="278" t="s">
        <v>296</v>
      </c>
      <c r="E452" s="279" t="s">
        <v>10274</v>
      </c>
      <c r="F452" s="280" t="s">
        <v>10275</v>
      </c>
      <c r="G452" s="281" t="s">
        <v>420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410</v>
      </c>
      <c r="AT452" s="227" t="s">
        <v>296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10276</v>
      </c>
    </row>
    <row r="453" s="2" customFormat="1" ht="24.15" customHeight="1">
      <c r="A453" s="41"/>
      <c r="B453" s="42"/>
      <c r="C453" s="216" t="s">
        <v>1933</v>
      </c>
      <c r="D453" s="216" t="s">
        <v>183</v>
      </c>
      <c r="E453" s="217" t="s">
        <v>10277</v>
      </c>
      <c r="F453" s="218" t="s">
        <v>10278</v>
      </c>
      <c r="G453" s="219" t="s">
        <v>420</v>
      </c>
      <c r="H453" s="220">
        <v>1</v>
      </c>
      <c r="I453" s="221"/>
      <c r="J453" s="222">
        <f>ROUND(I453*H453,2)</f>
        <v>0</v>
      </c>
      <c r="K453" s="218" t="s">
        <v>187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10279</v>
      </c>
    </row>
    <row r="454" s="2" customFormat="1">
      <c r="A454" s="41"/>
      <c r="B454" s="42"/>
      <c r="C454" s="43"/>
      <c r="D454" s="229" t="s">
        <v>190</v>
      </c>
      <c r="E454" s="43"/>
      <c r="F454" s="230" t="s">
        <v>10280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190</v>
      </c>
      <c r="AU454" s="20" t="s">
        <v>80</v>
      </c>
    </row>
    <row r="455" s="2" customFormat="1" ht="16.5" customHeight="1">
      <c r="A455" s="41"/>
      <c r="B455" s="42"/>
      <c r="C455" s="278" t="s">
        <v>1939</v>
      </c>
      <c r="D455" s="278" t="s">
        <v>296</v>
      </c>
      <c r="E455" s="279" t="s">
        <v>10281</v>
      </c>
      <c r="F455" s="280" t="s">
        <v>10282</v>
      </c>
      <c r="G455" s="281" t="s">
        <v>420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410</v>
      </c>
      <c r="AT455" s="227" t="s">
        <v>296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10283</v>
      </c>
    </row>
    <row r="456" s="2" customFormat="1" ht="16.5" customHeight="1">
      <c r="A456" s="41"/>
      <c r="B456" s="42"/>
      <c r="C456" s="216" t="s">
        <v>1944</v>
      </c>
      <c r="D456" s="216" t="s">
        <v>183</v>
      </c>
      <c r="E456" s="217" t="s">
        <v>10284</v>
      </c>
      <c r="F456" s="218" t="s">
        <v>10285</v>
      </c>
      <c r="G456" s="219" t="s">
        <v>420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183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10286</v>
      </c>
    </row>
    <row r="457" s="2" customFormat="1" ht="16.5" customHeight="1">
      <c r="A457" s="41"/>
      <c r="B457" s="42"/>
      <c r="C457" s="278" t="s">
        <v>1950</v>
      </c>
      <c r="D457" s="278" t="s">
        <v>296</v>
      </c>
      <c r="E457" s="279" t="s">
        <v>9432</v>
      </c>
      <c r="F457" s="280" t="s">
        <v>10287</v>
      </c>
      <c r="G457" s="281" t="s">
        <v>420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410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10288</v>
      </c>
    </row>
    <row r="458" s="2" customFormat="1" ht="16.5" customHeight="1">
      <c r="A458" s="41"/>
      <c r="B458" s="42"/>
      <c r="C458" s="216" t="s">
        <v>1957</v>
      </c>
      <c r="D458" s="216" t="s">
        <v>183</v>
      </c>
      <c r="E458" s="217" t="s">
        <v>10289</v>
      </c>
      <c r="F458" s="218" t="s">
        <v>10290</v>
      </c>
      <c r="G458" s="219" t="s">
        <v>420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10291</v>
      </c>
    </row>
    <row r="459" s="2" customFormat="1" ht="16.5" customHeight="1">
      <c r="A459" s="41"/>
      <c r="B459" s="42"/>
      <c r="C459" s="278" t="s">
        <v>1963</v>
      </c>
      <c r="D459" s="278" t="s">
        <v>296</v>
      </c>
      <c r="E459" s="279" t="s">
        <v>10292</v>
      </c>
      <c r="F459" s="280" t="s">
        <v>10293</v>
      </c>
      <c r="G459" s="281" t="s">
        <v>8218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410</v>
      </c>
      <c r="AT459" s="227" t="s">
        <v>296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10294</v>
      </c>
    </row>
    <row r="460" s="2" customFormat="1" ht="16.5" customHeight="1">
      <c r="A460" s="41"/>
      <c r="B460" s="42"/>
      <c r="C460" s="278" t="s">
        <v>1969</v>
      </c>
      <c r="D460" s="278" t="s">
        <v>296</v>
      </c>
      <c r="E460" s="279" t="s">
        <v>10295</v>
      </c>
      <c r="F460" s="280" t="s">
        <v>10296</v>
      </c>
      <c r="G460" s="281" t="s">
        <v>8218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410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10297</v>
      </c>
    </row>
    <row r="461" s="2" customFormat="1" ht="16.5" customHeight="1">
      <c r="A461" s="41"/>
      <c r="B461" s="42"/>
      <c r="C461" s="278" t="s">
        <v>1975</v>
      </c>
      <c r="D461" s="278" t="s">
        <v>296</v>
      </c>
      <c r="E461" s="279" t="s">
        <v>10298</v>
      </c>
      <c r="F461" s="280" t="s">
        <v>10299</v>
      </c>
      <c r="G461" s="281" t="s">
        <v>8218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410</v>
      </c>
      <c r="AT461" s="227" t="s">
        <v>296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10300</v>
      </c>
    </row>
    <row r="462" s="2" customFormat="1" ht="16.5" customHeight="1">
      <c r="A462" s="41"/>
      <c r="B462" s="42"/>
      <c r="C462" s="216" t="s">
        <v>1980</v>
      </c>
      <c r="D462" s="216" t="s">
        <v>183</v>
      </c>
      <c r="E462" s="217" t="s">
        <v>10301</v>
      </c>
      <c r="F462" s="218" t="s">
        <v>10302</v>
      </c>
      <c r="G462" s="219" t="s">
        <v>420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308</v>
      </c>
      <c r="AT462" s="227" t="s">
        <v>183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10303</v>
      </c>
    </row>
    <row r="463" s="2" customFormat="1" ht="16.5" customHeight="1">
      <c r="A463" s="41"/>
      <c r="B463" s="42"/>
      <c r="C463" s="278" t="s">
        <v>1985</v>
      </c>
      <c r="D463" s="278" t="s">
        <v>296</v>
      </c>
      <c r="E463" s="279" t="s">
        <v>8522</v>
      </c>
      <c r="F463" s="280" t="s">
        <v>10304</v>
      </c>
      <c r="G463" s="281" t="s">
        <v>8218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10305</v>
      </c>
    </row>
    <row r="464" s="2" customFormat="1" ht="24.15" customHeight="1">
      <c r="A464" s="41"/>
      <c r="B464" s="42"/>
      <c r="C464" s="216" t="s">
        <v>1990</v>
      </c>
      <c r="D464" s="216" t="s">
        <v>183</v>
      </c>
      <c r="E464" s="217" t="s">
        <v>10306</v>
      </c>
      <c r="F464" s="218" t="s">
        <v>10307</v>
      </c>
      <c r="G464" s="219" t="s">
        <v>420</v>
      </c>
      <c r="H464" s="220">
        <v>1</v>
      </c>
      <c r="I464" s="221"/>
      <c r="J464" s="222">
        <f>ROUND(I464*H464,2)</f>
        <v>0</v>
      </c>
      <c r="K464" s="218" t="s">
        <v>187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183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10308</v>
      </c>
    </row>
    <row r="465" s="2" customFormat="1">
      <c r="A465" s="41"/>
      <c r="B465" s="42"/>
      <c r="C465" s="43"/>
      <c r="D465" s="229" t="s">
        <v>190</v>
      </c>
      <c r="E465" s="43"/>
      <c r="F465" s="230" t="s">
        <v>10309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190</v>
      </c>
      <c r="AU465" s="20" t="s">
        <v>80</v>
      </c>
    </row>
    <row r="466" s="2" customFormat="1" ht="16.5" customHeight="1">
      <c r="A466" s="41"/>
      <c r="B466" s="42"/>
      <c r="C466" s="278" t="s">
        <v>1995</v>
      </c>
      <c r="D466" s="278" t="s">
        <v>296</v>
      </c>
      <c r="E466" s="279" t="s">
        <v>10310</v>
      </c>
      <c r="F466" s="280" t="s">
        <v>10311</v>
      </c>
      <c r="G466" s="281" t="s">
        <v>420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410</v>
      </c>
      <c r="AT466" s="227" t="s">
        <v>296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10312</v>
      </c>
    </row>
    <row r="467" s="2" customFormat="1" ht="16.5" customHeight="1">
      <c r="A467" s="41"/>
      <c r="B467" s="42"/>
      <c r="C467" s="216" t="s">
        <v>2000</v>
      </c>
      <c r="D467" s="216" t="s">
        <v>183</v>
      </c>
      <c r="E467" s="217" t="s">
        <v>9920</v>
      </c>
      <c r="F467" s="218" t="s">
        <v>9921</v>
      </c>
      <c r="G467" s="219" t="s">
        <v>420</v>
      </c>
      <c r="H467" s="220">
        <v>1</v>
      </c>
      <c r="I467" s="221"/>
      <c r="J467" s="222">
        <f>ROUND(I467*H467,2)</f>
        <v>0</v>
      </c>
      <c r="K467" s="218" t="s">
        <v>187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10313</v>
      </c>
    </row>
    <row r="468" s="2" customFormat="1">
      <c r="A468" s="41"/>
      <c r="B468" s="42"/>
      <c r="C468" s="43"/>
      <c r="D468" s="229" t="s">
        <v>190</v>
      </c>
      <c r="E468" s="43"/>
      <c r="F468" s="230" t="s">
        <v>9923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190</v>
      </c>
      <c r="AU468" s="20" t="s">
        <v>80</v>
      </c>
    </row>
    <row r="469" s="2" customFormat="1" ht="16.5" customHeight="1">
      <c r="A469" s="41"/>
      <c r="B469" s="42"/>
      <c r="C469" s="278" t="s">
        <v>2005</v>
      </c>
      <c r="D469" s="278" t="s">
        <v>296</v>
      </c>
      <c r="E469" s="279" t="s">
        <v>10314</v>
      </c>
      <c r="F469" s="280" t="s">
        <v>10315</v>
      </c>
      <c r="G469" s="281" t="s">
        <v>420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10316</v>
      </c>
    </row>
    <row r="470" s="2" customFormat="1" ht="16.5" customHeight="1">
      <c r="A470" s="41"/>
      <c r="B470" s="42"/>
      <c r="C470" s="278" t="s">
        <v>2010</v>
      </c>
      <c r="D470" s="278" t="s">
        <v>296</v>
      </c>
      <c r="E470" s="279" t="s">
        <v>10317</v>
      </c>
      <c r="F470" s="280" t="s">
        <v>10318</v>
      </c>
      <c r="G470" s="281" t="s">
        <v>8218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410</v>
      </c>
      <c r="AT470" s="227" t="s">
        <v>296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10319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9677</v>
      </c>
      <c r="F471" s="214" t="s">
        <v>9678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181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2015</v>
      </c>
      <c r="D472" s="216" t="s">
        <v>183</v>
      </c>
      <c r="E472" s="217" t="s">
        <v>10067</v>
      </c>
      <c r="F472" s="218" t="s">
        <v>10068</v>
      </c>
      <c r="G472" s="219" t="s">
        <v>304</v>
      </c>
      <c r="H472" s="220">
        <v>57.143000000000001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10320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10070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10321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2" customFormat="1" ht="37.8" customHeight="1">
      <c r="A475" s="41"/>
      <c r="B475" s="42"/>
      <c r="C475" s="278" t="s">
        <v>2021</v>
      </c>
      <c r="D475" s="278" t="s">
        <v>296</v>
      </c>
      <c r="E475" s="279" t="s">
        <v>10322</v>
      </c>
      <c r="F475" s="280" t="s">
        <v>10323</v>
      </c>
      <c r="G475" s="281" t="s">
        <v>304</v>
      </c>
      <c r="H475" s="282">
        <v>46</v>
      </c>
      <c r="I475" s="283"/>
      <c r="J475" s="284">
        <f>ROUND(I475*H475,2)</f>
        <v>0</v>
      </c>
      <c r="K475" s="280" t="s">
        <v>187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10324</v>
      </c>
    </row>
    <row r="476" s="2" customFormat="1" ht="24.15" customHeight="1">
      <c r="A476" s="41"/>
      <c r="B476" s="42"/>
      <c r="C476" s="278" t="s">
        <v>2027</v>
      </c>
      <c r="D476" s="278" t="s">
        <v>296</v>
      </c>
      <c r="E476" s="279" t="s">
        <v>10325</v>
      </c>
      <c r="F476" s="280" t="s">
        <v>10326</v>
      </c>
      <c r="G476" s="281" t="s">
        <v>304</v>
      </c>
      <c r="H476" s="282">
        <v>14</v>
      </c>
      <c r="I476" s="283"/>
      <c r="J476" s="284">
        <f>ROUND(I476*H476,2)</f>
        <v>0</v>
      </c>
      <c r="K476" s="280" t="s">
        <v>187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410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10327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9861</v>
      </c>
      <c r="F477" s="214" t="s">
        <v>9862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181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2034</v>
      </c>
      <c r="D478" s="216" t="s">
        <v>183</v>
      </c>
      <c r="E478" s="217" t="s">
        <v>10188</v>
      </c>
      <c r="F478" s="218" t="s">
        <v>10189</v>
      </c>
      <c r="G478" s="219" t="s">
        <v>420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10328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10191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16.5" customHeight="1">
      <c r="A480" s="41"/>
      <c r="B480" s="42"/>
      <c r="C480" s="278" t="s">
        <v>2039</v>
      </c>
      <c r="D480" s="278" t="s">
        <v>296</v>
      </c>
      <c r="E480" s="279" t="s">
        <v>10329</v>
      </c>
      <c r="F480" s="280" t="s">
        <v>10330</v>
      </c>
      <c r="G480" s="281" t="s">
        <v>420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10331</v>
      </c>
    </row>
    <row r="481" s="2" customFormat="1" ht="16.5" customHeight="1">
      <c r="A481" s="41"/>
      <c r="B481" s="42"/>
      <c r="C481" s="216" t="s">
        <v>2045</v>
      </c>
      <c r="D481" s="216" t="s">
        <v>183</v>
      </c>
      <c r="E481" s="217" t="s">
        <v>10332</v>
      </c>
      <c r="F481" s="218" t="s">
        <v>10333</v>
      </c>
      <c r="G481" s="219" t="s">
        <v>420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308</v>
      </c>
      <c r="AT481" s="227" t="s">
        <v>183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10334</v>
      </c>
    </row>
    <row r="482" s="2" customFormat="1" ht="16.5" customHeight="1">
      <c r="A482" s="41"/>
      <c r="B482" s="42"/>
      <c r="C482" s="216" t="s">
        <v>2051</v>
      </c>
      <c r="D482" s="216" t="s">
        <v>183</v>
      </c>
      <c r="E482" s="217" t="s">
        <v>10335</v>
      </c>
      <c r="F482" s="218" t="s">
        <v>10336</v>
      </c>
      <c r="G482" s="219" t="s">
        <v>420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10337</v>
      </c>
    </row>
    <row r="483" s="2" customFormat="1" ht="37.8" customHeight="1">
      <c r="A483" s="41"/>
      <c r="B483" s="42"/>
      <c r="C483" s="216" t="s">
        <v>2056</v>
      </c>
      <c r="D483" s="216" t="s">
        <v>183</v>
      </c>
      <c r="E483" s="217" t="s">
        <v>2860</v>
      </c>
      <c r="F483" s="218" t="s">
        <v>2861</v>
      </c>
      <c r="G483" s="219" t="s">
        <v>420</v>
      </c>
      <c r="H483" s="220">
        <v>1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10338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2863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10339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10340</v>
      </c>
      <c r="F486" s="214" t="s">
        <v>10341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181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9704</v>
      </c>
      <c r="F487" s="214" t="s">
        <v>9705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181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2062</v>
      </c>
      <c r="D488" s="216" t="s">
        <v>183</v>
      </c>
      <c r="E488" s="217" t="s">
        <v>10342</v>
      </c>
      <c r="F488" s="218" t="s">
        <v>10343</v>
      </c>
      <c r="G488" s="219" t="s">
        <v>420</v>
      </c>
      <c r="H488" s="220">
        <v>11</v>
      </c>
      <c r="I488" s="221"/>
      <c r="J488" s="222">
        <f>ROUND(I488*H488,2)</f>
        <v>0</v>
      </c>
      <c r="K488" s="218" t="s">
        <v>187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10344</v>
      </c>
    </row>
    <row r="489" s="2" customFormat="1">
      <c r="A489" s="41"/>
      <c r="B489" s="42"/>
      <c r="C489" s="43"/>
      <c r="D489" s="229" t="s">
        <v>190</v>
      </c>
      <c r="E489" s="43"/>
      <c r="F489" s="230" t="s">
        <v>10345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190</v>
      </c>
      <c r="AU489" s="20" t="s">
        <v>80</v>
      </c>
    </row>
    <row r="490" s="2" customFormat="1" ht="33" customHeight="1">
      <c r="A490" s="41"/>
      <c r="B490" s="42"/>
      <c r="C490" s="278" t="s">
        <v>2068</v>
      </c>
      <c r="D490" s="278" t="s">
        <v>296</v>
      </c>
      <c r="E490" s="279" t="s">
        <v>10346</v>
      </c>
      <c r="F490" s="280" t="s">
        <v>10347</v>
      </c>
      <c r="G490" s="281" t="s">
        <v>420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10348</v>
      </c>
    </row>
    <row r="491" s="2" customFormat="1" ht="24.15" customHeight="1">
      <c r="A491" s="41"/>
      <c r="B491" s="42"/>
      <c r="C491" s="216" t="s">
        <v>2073</v>
      </c>
      <c r="D491" s="216" t="s">
        <v>183</v>
      </c>
      <c r="E491" s="217" t="s">
        <v>10349</v>
      </c>
      <c r="F491" s="218" t="s">
        <v>10350</v>
      </c>
      <c r="G491" s="219" t="s">
        <v>420</v>
      </c>
      <c r="H491" s="220">
        <v>10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10351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10352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2" customFormat="1" ht="16.5" customHeight="1">
      <c r="A493" s="41"/>
      <c r="B493" s="42"/>
      <c r="C493" s="278" t="s">
        <v>2080</v>
      </c>
      <c r="D493" s="278" t="s">
        <v>296</v>
      </c>
      <c r="E493" s="279" t="s">
        <v>10353</v>
      </c>
      <c r="F493" s="280" t="s">
        <v>10354</v>
      </c>
      <c r="G493" s="281" t="s">
        <v>420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410</v>
      </c>
      <c r="AT493" s="227" t="s">
        <v>296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10355</v>
      </c>
    </row>
    <row r="494" s="2" customFormat="1" ht="24.15" customHeight="1">
      <c r="A494" s="41"/>
      <c r="B494" s="42"/>
      <c r="C494" s="216" t="s">
        <v>2086</v>
      </c>
      <c r="D494" s="216" t="s">
        <v>183</v>
      </c>
      <c r="E494" s="217" t="s">
        <v>10356</v>
      </c>
      <c r="F494" s="218" t="s">
        <v>10357</v>
      </c>
      <c r="G494" s="219" t="s">
        <v>420</v>
      </c>
      <c r="H494" s="220">
        <v>1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10358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10359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2" customFormat="1" ht="24.15" customHeight="1">
      <c r="A496" s="41"/>
      <c r="B496" s="42"/>
      <c r="C496" s="278" t="s">
        <v>2091</v>
      </c>
      <c r="D496" s="278" t="s">
        <v>296</v>
      </c>
      <c r="E496" s="279" t="s">
        <v>10360</v>
      </c>
      <c r="F496" s="280" t="s">
        <v>10361</v>
      </c>
      <c r="G496" s="281" t="s">
        <v>420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410</v>
      </c>
      <c r="AT496" s="227" t="s">
        <v>296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10362</v>
      </c>
    </row>
    <row r="497" s="2" customFormat="1" ht="16.5" customHeight="1">
      <c r="A497" s="41"/>
      <c r="B497" s="42"/>
      <c r="C497" s="278" t="s">
        <v>2098</v>
      </c>
      <c r="D497" s="278" t="s">
        <v>296</v>
      </c>
      <c r="E497" s="279" t="s">
        <v>10363</v>
      </c>
      <c r="F497" s="280" t="s">
        <v>10364</v>
      </c>
      <c r="G497" s="281" t="s">
        <v>420</v>
      </c>
      <c r="H497" s="282">
        <v>2</v>
      </c>
      <c r="I497" s="283"/>
      <c r="J497" s="284">
        <f>ROUND(I497*H497,2)</f>
        <v>0</v>
      </c>
      <c r="K497" s="280" t="s">
        <v>187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410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10365</v>
      </c>
    </row>
    <row r="498" s="2" customFormat="1" ht="21.75" customHeight="1">
      <c r="A498" s="41"/>
      <c r="B498" s="42"/>
      <c r="C498" s="216" t="s">
        <v>2104</v>
      </c>
      <c r="D498" s="216" t="s">
        <v>183</v>
      </c>
      <c r="E498" s="217" t="s">
        <v>10188</v>
      </c>
      <c r="F498" s="218" t="s">
        <v>10189</v>
      </c>
      <c r="G498" s="219" t="s">
        <v>420</v>
      </c>
      <c r="H498" s="220">
        <v>5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10366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10191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2" customFormat="1" ht="16.5" customHeight="1">
      <c r="A500" s="41"/>
      <c r="B500" s="42"/>
      <c r="C500" s="278" t="s">
        <v>2109</v>
      </c>
      <c r="D500" s="278" t="s">
        <v>296</v>
      </c>
      <c r="E500" s="279" t="s">
        <v>10329</v>
      </c>
      <c r="F500" s="280" t="s">
        <v>10330</v>
      </c>
      <c r="G500" s="281" t="s">
        <v>420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410</v>
      </c>
      <c r="AT500" s="227" t="s">
        <v>296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10367</v>
      </c>
    </row>
    <row r="501" s="2" customFormat="1" ht="21.75" customHeight="1">
      <c r="A501" s="41"/>
      <c r="B501" s="42"/>
      <c r="C501" s="278" t="s">
        <v>2123</v>
      </c>
      <c r="D501" s="278" t="s">
        <v>296</v>
      </c>
      <c r="E501" s="279" t="s">
        <v>10368</v>
      </c>
      <c r="F501" s="280" t="s">
        <v>10369</v>
      </c>
      <c r="G501" s="281" t="s">
        <v>420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410</v>
      </c>
      <c r="AT501" s="227" t="s">
        <v>296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10370</v>
      </c>
    </row>
    <row r="502" s="2" customFormat="1" ht="24.15" customHeight="1">
      <c r="A502" s="41"/>
      <c r="B502" s="42"/>
      <c r="C502" s="278" t="s">
        <v>2130</v>
      </c>
      <c r="D502" s="278" t="s">
        <v>296</v>
      </c>
      <c r="E502" s="279" t="s">
        <v>10371</v>
      </c>
      <c r="F502" s="280" t="s">
        <v>10372</v>
      </c>
      <c r="G502" s="281" t="s">
        <v>2255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10373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9677</v>
      </c>
      <c r="F503" s="214" t="s">
        <v>9678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181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2138</v>
      </c>
      <c r="D504" s="216" t="s">
        <v>183</v>
      </c>
      <c r="E504" s="217" t="s">
        <v>10067</v>
      </c>
      <c r="F504" s="218" t="s">
        <v>10068</v>
      </c>
      <c r="G504" s="219" t="s">
        <v>304</v>
      </c>
      <c r="H504" s="220">
        <v>545.71400000000006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10374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10070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10375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78" t="s">
        <v>2144</v>
      </c>
      <c r="D507" s="278" t="s">
        <v>296</v>
      </c>
      <c r="E507" s="279" t="s">
        <v>10376</v>
      </c>
      <c r="F507" s="280" t="s">
        <v>10377</v>
      </c>
      <c r="G507" s="281" t="s">
        <v>304</v>
      </c>
      <c r="H507" s="282">
        <v>573</v>
      </c>
      <c r="I507" s="283"/>
      <c r="J507" s="284">
        <f>ROUND(I507*H507,2)</f>
        <v>0</v>
      </c>
      <c r="K507" s="280" t="s">
        <v>187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10378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9861</v>
      </c>
      <c r="F508" s="214" t="s">
        <v>9862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181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2149</v>
      </c>
      <c r="D509" s="216" t="s">
        <v>183</v>
      </c>
      <c r="E509" s="217" t="s">
        <v>10332</v>
      </c>
      <c r="F509" s="218" t="s">
        <v>10333</v>
      </c>
      <c r="G509" s="219" t="s">
        <v>420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308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308</v>
      </c>
      <c r="BM509" s="227" t="s">
        <v>10379</v>
      </c>
    </row>
    <row r="510" s="2" customFormat="1" ht="16.5" customHeight="1">
      <c r="A510" s="41"/>
      <c r="B510" s="42"/>
      <c r="C510" s="278" t="s">
        <v>2155</v>
      </c>
      <c r="D510" s="278" t="s">
        <v>296</v>
      </c>
      <c r="E510" s="279" t="s">
        <v>9866</v>
      </c>
      <c r="F510" s="280" t="s">
        <v>9867</v>
      </c>
      <c r="G510" s="281" t="s">
        <v>2255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10380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10381</v>
      </c>
      <c r="F511" s="214" t="s">
        <v>10382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181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9704</v>
      </c>
      <c r="F512" s="214" t="s">
        <v>9705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181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2161</v>
      </c>
      <c r="D513" s="216" t="s">
        <v>183</v>
      </c>
      <c r="E513" s="217" t="s">
        <v>8494</v>
      </c>
      <c r="F513" s="218" t="s">
        <v>8495</v>
      </c>
      <c r="G513" s="219" t="s">
        <v>420</v>
      </c>
      <c r="H513" s="220">
        <v>68</v>
      </c>
      <c r="I513" s="221"/>
      <c r="J513" s="222">
        <f>ROUND(I513*H513,2)</f>
        <v>0</v>
      </c>
      <c r="K513" s="218" t="s">
        <v>187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188</v>
      </c>
      <c r="AT513" s="227" t="s">
        <v>183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10383</v>
      </c>
    </row>
    <row r="514" s="2" customFormat="1">
      <c r="A514" s="41"/>
      <c r="B514" s="42"/>
      <c r="C514" s="43"/>
      <c r="D514" s="229" t="s">
        <v>190</v>
      </c>
      <c r="E514" s="43"/>
      <c r="F514" s="230" t="s">
        <v>8497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190</v>
      </c>
      <c r="AU514" s="20" t="s">
        <v>80</v>
      </c>
    </row>
    <row r="515" s="2" customFormat="1" ht="24.15" customHeight="1">
      <c r="A515" s="41"/>
      <c r="B515" s="42"/>
      <c r="C515" s="278" t="s">
        <v>2166</v>
      </c>
      <c r="D515" s="278" t="s">
        <v>296</v>
      </c>
      <c r="E515" s="279" t="s">
        <v>8498</v>
      </c>
      <c r="F515" s="280" t="s">
        <v>8499</v>
      </c>
      <c r="G515" s="281" t="s">
        <v>420</v>
      </c>
      <c r="H515" s="282">
        <v>42</v>
      </c>
      <c r="I515" s="283"/>
      <c r="J515" s="284">
        <f>ROUND(I515*H515,2)</f>
        <v>0</v>
      </c>
      <c r="K515" s="280" t="s">
        <v>187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253</v>
      </c>
      <c r="AT515" s="227" t="s">
        <v>296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188</v>
      </c>
      <c r="BM515" s="227" t="s">
        <v>10384</v>
      </c>
    </row>
    <row r="516" s="2" customFormat="1" ht="24.15" customHeight="1">
      <c r="A516" s="41"/>
      <c r="B516" s="42"/>
      <c r="C516" s="278" t="s">
        <v>2172</v>
      </c>
      <c r="D516" s="278" t="s">
        <v>296</v>
      </c>
      <c r="E516" s="279" t="s">
        <v>10385</v>
      </c>
      <c r="F516" s="280" t="s">
        <v>10386</v>
      </c>
      <c r="G516" s="281" t="s">
        <v>420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253</v>
      </c>
      <c r="AT516" s="227" t="s">
        <v>296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10387</v>
      </c>
    </row>
    <row r="517" s="2" customFormat="1" ht="49.05" customHeight="1">
      <c r="A517" s="41"/>
      <c r="B517" s="42"/>
      <c r="C517" s="216" t="s">
        <v>2178</v>
      </c>
      <c r="D517" s="216" t="s">
        <v>183</v>
      </c>
      <c r="E517" s="217" t="s">
        <v>8525</v>
      </c>
      <c r="F517" s="218" t="s">
        <v>8526</v>
      </c>
      <c r="G517" s="219" t="s">
        <v>420</v>
      </c>
      <c r="H517" s="220">
        <v>80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10388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8528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2" customFormat="1" ht="21.75" customHeight="1">
      <c r="A519" s="41"/>
      <c r="B519" s="42"/>
      <c r="C519" s="278" t="s">
        <v>2183</v>
      </c>
      <c r="D519" s="278" t="s">
        <v>296</v>
      </c>
      <c r="E519" s="279" t="s">
        <v>8529</v>
      </c>
      <c r="F519" s="280" t="s">
        <v>8530</v>
      </c>
      <c r="G519" s="281" t="s">
        <v>420</v>
      </c>
      <c r="H519" s="282">
        <v>80</v>
      </c>
      <c r="I519" s="283"/>
      <c r="J519" s="284">
        <f>ROUND(I519*H519,2)</f>
        <v>0</v>
      </c>
      <c r="K519" s="280" t="s">
        <v>187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253</v>
      </c>
      <c r="AT519" s="227" t="s">
        <v>296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188</v>
      </c>
      <c r="BM519" s="227" t="s">
        <v>10389</v>
      </c>
    </row>
    <row r="520" s="2" customFormat="1" ht="49.05" customHeight="1">
      <c r="A520" s="41"/>
      <c r="B520" s="42"/>
      <c r="C520" s="216" t="s">
        <v>2189</v>
      </c>
      <c r="D520" s="216" t="s">
        <v>183</v>
      </c>
      <c r="E520" s="217" t="s">
        <v>8501</v>
      </c>
      <c r="F520" s="218" t="s">
        <v>8502</v>
      </c>
      <c r="G520" s="219" t="s">
        <v>420</v>
      </c>
      <c r="H520" s="220">
        <v>28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188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10390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8504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2" customFormat="1" ht="24.15" customHeight="1">
      <c r="A522" s="41"/>
      <c r="B522" s="42"/>
      <c r="C522" s="278" t="s">
        <v>2195</v>
      </c>
      <c r="D522" s="278" t="s">
        <v>296</v>
      </c>
      <c r="E522" s="279" t="s">
        <v>10391</v>
      </c>
      <c r="F522" s="280" t="s">
        <v>10392</v>
      </c>
      <c r="G522" s="281" t="s">
        <v>420</v>
      </c>
      <c r="H522" s="282">
        <v>28</v>
      </c>
      <c r="I522" s="283"/>
      <c r="J522" s="284">
        <f>ROUND(I522*H522,2)</f>
        <v>0</v>
      </c>
      <c r="K522" s="280" t="s">
        <v>187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253</v>
      </c>
      <c r="AT522" s="227" t="s">
        <v>296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10393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9677</v>
      </c>
      <c r="F523" s="214" t="s">
        <v>9678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181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2200</v>
      </c>
      <c r="D524" s="216" t="s">
        <v>183</v>
      </c>
      <c r="E524" s="217" t="s">
        <v>10394</v>
      </c>
      <c r="F524" s="218" t="s">
        <v>10395</v>
      </c>
      <c r="G524" s="219" t="s">
        <v>304</v>
      </c>
      <c r="H524" s="220">
        <v>454.286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10396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10397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10398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21.75" customHeight="1">
      <c r="A527" s="41"/>
      <c r="B527" s="42"/>
      <c r="C527" s="278" t="s">
        <v>2206</v>
      </c>
      <c r="D527" s="278" t="s">
        <v>296</v>
      </c>
      <c r="E527" s="279" t="s">
        <v>10399</v>
      </c>
      <c r="F527" s="280" t="s">
        <v>10400</v>
      </c>
      <c r="G527" s="281" t="s">
        <v>304</v>
      </c>
      <c r="H527" s="282">
        <v>477</v>
      </c>
      <c r="I527" s="283"/>
      <c r="J527" s="284">
        <f>ROUND(I527*H527,2)</f>
        <v>0</v>
      </c>
      <c r="K527" s="280" t="s">
        <v>187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253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10401</v>
      </c>
    </row>
    <row r="528" s="14" customFormat="1">
      <c r="A528" s="14"/>
      <c r="B528" s="245"/>
      <c r="C528" s="246"/>
      <c r="D528" s="236" t="s">
        <v>192</v>
      </c>
      <c r="E528" s="246"/>
      <c r="F528" s="248" t="s">
        <v>10402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181</v>
      </c>
    </row>
    <row r="529" s="2" customFormat="1" ht="44.25" customHeight="1">
      <c r="A529" s="41"/>
      <c r="B529" s="42"/>
      <c r="C529" s="216" t="s">
        <v>2211</v>
      </c>
      <c r="D529" s="216" t="s">
        <v>183</v>
      </c>
      <c r="E529" s="217" t="s">
        <v>10403</v>
      </c>
      <c r="F529" s="218" t="s">
        <v>10404</v>
      </c>
      <c r="G529" s="219" t="s">
        <v>304</v>
      </c>
      <c r="H529" s="220">
        <v>249.524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188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188</v>
      </c>
      <c r="BM529" s="227" t="s">
        <v>10405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10406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10407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21.75" customHeight="1">
      <c r="A532" s="41"/>
      <c r="B532" s="42"/>
      <c r="C532" s="278" t="s">
        <v>2217</v>
      </c>
      <c r="D532" s="278" t="s">
        <v>296</v>
      </c>
      <c r="E532" s="279" t="s">
        <v>10408</v>
      </c>
      <c r="F532" s="280" t="s">
        <v>10409</v>
      </c>
      <c r="G532" s="281" t="s">
        <v>304</v>
      </c>
      <c r="H532" s="282">
        <v>262</v>
      </c>
      <c r="I532" s="283"/>
      <c r="J532" s="284">
        <f>ROUND(I532*H532,2)</f>
        <v>0</v>
      </c>
      <c r="K532" s="280" t="s">
        <v>187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253</v>
      </c>
      <c r="AT532" s="227" t="s">
        <v>296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188</v>
      </c>
      <c r="BM532" s="227" t="s">
        <v>10410</v>
      </c>
    </row>
    <row r="533" s="14" customFormat="1">
      <c r="A533" s="14"/>
      <c r="B533" s="245"/>
      <c r="C533" s="246"/>
      <c r="D533" s="236" t="s">
        <v>192</v>
      </c>
      <c r="E533" s="246"/>
      <c r="F533" s="248" t="s">
        <v>10411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181</v>
      </c>
    </row>
    <row r="534" s="2" customFormat="1" ht="44.25" customHeight="1">
      <c r="A534" s="41"/>
      <c r="B534" s="42"/>
      <c r="C534" s="216" t="s">
        <v>2223</v>
      </c>
      <c r="D534" s="216" t="s">
        <v>183</v>
      </c>
      <c r="E534" s="217" t="s">
        <v>10412</v>
      </c>
      <c r="F534" s="218" t="s">
        <v>10413</v>
      </c>
      <c r="G534" s="219" t="s">
        <v>304</v>
      </c>
      <c r="H534" s="220">
        <v>295.238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10414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10415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10416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21.75" customHeight="1">
      <c r="A537" s="41"/>
      <c r="B537" s="42"/>
      <c r="C537" s="278" t="s">
        <v>2233</v>
      </c>
      <c r="D537" s="278" t="s">
        <v>296</v>
      </c>
      <c r="E537" s="279" t="s">
        <v>10417</v>
      </c>
      <c r="F537" s="280" t="s">
        <v>10418</v>
      </c>
      <c r="G537" s="281" t="s">
        <v>304</v>
      </c>
      <c r="H537" s="282">
        <v>310</v>
      </c>
      <c r="I537" s="283"/>
      <c r="J537" s="284">
        <f>ROUND(I537*H537,2)</f>
        <v>0</v>
      </c>
      <c r="K537" s="280" t="s">
        <v>187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253</v>
      </c>
      <c r="AT537" s="227" t="s">
        <v>296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10419</v>
      </c>
    </row>
    <row r="538" s="14" customFormat="1">
      <c r="A538" s="14"/>
      <c r="B538" s="245"/>
      <c r="C538" s="246"/>
      <c r="D538" s="236" t="s">
        <v>192</v>
      </c>
      <c r="E538" s="246"/>
      <c r="F538" s="248" t="s">
        <v>10420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181</v>
      </c>
    </row>
    <row r="539" s="2" customFormat="1" ht="33" customHeight="1">
      <c r="A539" s="41"/>
      <c r="B539" s="42"/>
      <c r="C539" s="216" t="s">
        <v>2241</v>
      </c>
      <c r="D539" s="216" t="s">
        <v>183</v>
      </c>
      <c r="E539" s="217" t="s">
        <v>10421</v>
      </c>
      <c r="F539" s="218" t="s">
        <v>10422</v>
      </c>
      <c r="G539" s="219" t="s">
        <v>304</v>
      </c>
      <c r="H539" s="220">
        <v>12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10423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10424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24.15" customHeight="1">
      <c r="A541" s="41"/>
      <c r="B541" s="42"/>
      <c r="C541" s="216" t="s">
        <v>2247</v>
      </c>
      <c r="D541" s="216" t="s">
        <v>183</v>
      </c>
      <c r="E541" s="217" t="s">
        <v>10425</v>
      </c>
      <c r="F541" s="218" t="s">
        <v>10426</v>
      </c>
      <c r="G541" s="219" t="s">
        <v>304</v>
      </c>
      <c r="H541" s="220">
        <v>12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10427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10428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2" customFormat="1" ht="16.5" customHeight="1">
      <c r="A543" s="41"/>
      <c r="B543" s="42"/>
      <c r="C543" s="278" t="s">
        <v>2252</v>
      </c>
      <c r="D543" s="278" t="s">
        <v>296</v>
      </c>
      <c r="E543" s="279" t="s">
        <v>10429</v>
      </c>
      <c r="F543" s="280" t="s">
        <v>10430</v>
      </c>
      <c r="G543" s="281" t="s">
        <v>304</v>
      </c>
      <c r="H543" s="282">
        <v>12.6</v>
      </c>
      <c r="I543" s="283"/>
      <c r="J543" s="284">
        <f>ROUND(I543*H543,2)</f>
        <v>0</v>
      </c>
      <c r="K543" s="280" t="s">
        <v>187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253</v>
      </c>
      <c r="AT543" s="227" t="s">
        <v>296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10431</v>
      </c>
    </row>
    <row r="544" s="14" customFormat="1">
      <c r="A544" s="14"/>
      <c r="B544" s="245"/>
      <c r="C544" s="246"/>
      <c r="D544" s="236" t="s">
        <v>192</v>
      </c>
      <c r="E544" s="246"/>
      <c r="F544" s="248" t="s">
        <v>10432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181</v>
      </c>
    </row>
    <row r="545" s="2" customFormat="1" ht="16.5" customHeight="1">
      <c r="A545" s="41"/>
      <c r="B545" s="42"/>
      <c r="C545" s="278" t="s">
        <v>2257</v>
      </c>
      <c r="D545" s="278" t="s">
        <v>296</v>
      </c>
      <c r="E545" s="279" t="s">
        <v>10433</v>
      </c>
      <c r="F545" s="280" t="s">
        <v>10434</v>
      </c>
      <c r="G545" s="281" t="s">
        <v>304</v>
      </c>
      <c r="H545" s="282">
        <v>12.6</v>
      </c>
      <c r="I545" s="283"/>
      <c r="J545" s="284">
        <f>ROUND(I545*H545,2)</f>
        <v>0</v>
      </c>
      <c r="K545" s="280" t="s">
        <v>187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253</v>
      </c>
      <c r="AT545" s="227" t="s">
        <v>296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10435</v>
      </c>
    </row>
    <row r="546" s="14" customFormat="1">
      <c r="A546" s="14"/>
      <c r="B546" s="245"/>
      <c r="C546" s="246"/>
      <c r="D546" s="236" t="s">
        <v>192</v>
      </c>
      <c r="E546" s="246"/>
      <c r="F546" s="248" t="s">
        <v>10432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181</v>
      </c>
    </row>
    <row r="547" s="2" customFormat="1" ht="44.25" customHeight="1">
      <c r="A547" s="41"/>
      <c r="B547" s="42"/>
      <c r="C547" s="216" t="s">
        <v>2261</v>
      </c>
      <c r="D547" s="216" t="s">
        <v>183</v>
      </c>
      <c r="E547" s="217" t="s">
        <v>10436</v>
      </c>
      <c r="F547" s="218" t="s">
        <v>10437</v>
      </c>
      <c r="G547" s="219" t="s">
        <v>304</v>
      </c>
      <c r="H547" s="220">
        <v>3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188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10438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10439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2" customFormat="1" ht="16.5" customHeight="1">
      <c r="A549" s="41"/>
      <c r="B549" s="42"/>
      <c r="C549" s="278" t="s">
        <v>2265</v>
      </c>
      <c r="D549" s="278" t="s">
        <v>296</v>
      </c>
      <c r="E549" s="279" t="s">
        <v>10440</v>
      </c>
      <c r="F549" s="280" t="s">
        <v>10441</v>
      </c>
      <c r="G549" s="281" t="s">
        <v>304</v>
      </c>
      <c r="H549" s="282">
        <v>3.1499999999999999</v>
      </c>
      <c r="I549" s="283"/>
      <c r="J549" s="284">
        <f>ROUND(I549*H549,2)</f>
        <v>0</v>
      </c>
      <c r="K549" s="280" t="s">
        <v>187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253</v>
      </c>
      <c r="AT549" s="227" t="s">
        <v>296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10442</v>
      </c>
    </row>
    <row r="550" s="14" customFormat="1">
      <c r="A550" s="14"/>
      <c r="B550" s="245"/>
      <c r="C550" s="246"/>
      <c r="D550" s="236" t="s">
        <v>192</v>
      </c>
      <c r="E550" s="246"/>
      <c r="F550" s="248" t="s">
        <v>10443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181</v>
      </c>
    </row>
    <row r="551" s="2" customFormat="1" ht="55.5" customHeight="1">
      <c r="A551" s="41"/>
      <c r="B551" s="42"/>
      <c r="C551" s="216" t="s">
        <v>2269</v>
      </c>
      <c r="D551" s="216" t="s">
        <v>183</v>
      </c>
      <c r="E551" s="217" t="s">
        <v>10444</v>
      </c>
      <c r="F551" s="218" t="s">
        <v>10445</v>
      </c>
      <c r="G551" s="219" t="s">
        <v>256</v>
      </c>
      <c r="H551" s="220">
        <v>1.508</v>
      </c>
      <c r="I551" s="221"/>
      <c r="J551" s="222">
        <f>ROUND(I551*H551,2)</f>
        <v>0</v>
      </c>
      <c r="K551" s="218" t="s">
        <v>187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188</v>
      </c>
      <c r="AT551" s="227" t="s">
        <v>183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188</v>
      </c>
      <c r="BM551" s="227" t="s">
        <v>10446</v>
      </c>
    </row>
    <row r="552" s="2" customFormat="1">
      <c r="A552" s="41"/>
      <c r="B552" s="42"/>
      <c r="C552" s="43"/>
      <c r="D552" s="229" t="s">
        <v>190</v>
      </c>
      <c r="E552" s="43"/>
      <c r="F552" s="230" t="s">
        <v>10447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190</v>
      </c>
      <c r="AU552" s="20" t="s">
        <v>80</v>
      </c>
    </row>
    <row r="553" s="2" customFormat="1" ht="16.5" customHeight="1">
      <c r="A553" s="41"/>
      <c r="B553" s="42"/>
      <c r="C553" s="216" t="s">
        <v>2273</v>
      </c>
      <c r="D553" s="216" t="s">
        <v>183</v>
      </c>
      <c r="E553" s="217" t="s">
        <v>10448</v>
      </c>
      <c r="F553" s="218" t="s">
        <v>10449</v>
      </c>
      <c r="G553" s="219" t="s">
        <v>304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10450</v>
      </c>
    </row>
    <row r="554" s="2" customFormat="1" ht="16.5" customHeight="1">
      <c r="A554" s="41"/>
      <c r="B554" s="42"/>
      <c r="C554" s="278" t="s">
        <v>2277</v>
      </c>
      <c r="D554" s="278" t="s">
        <v>296</v>
      </c>
      <c r="E554" s="279" t="s">
        <v>8515</v>
      </c>
      <c r="F554" s="280" t="s">
        <v>10451</v>
      </c>
      <c r="G554" s="281" t="s">
        <v>304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253</v>
      </c>
      <c r="AT554" s="227" t="s">
        <v>296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10452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9861</v>
      </c>
      <c r="F555" s="214" t="s">
        <v>9862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181</v>
      </c>
      <c r="BK555" s="213">
        <f>BK556</f>
        <v>0</v>
      </c>
    </row>
    <row r="556" s="2" customFormat="1" ht="16.5" customHeight="1">
      <c r="A556" s="41"/>
      <c r="B556" s="42"/>
      <c r="C556" s="278" t="s">
        <v>2281</v>
      </c>
      <c r="D556" s="278" t="s">
        <v>296</v>
      </c>
      <c r="E556" s="279" t="s">
        <v>9866</v>
      </c>
      <c r="F556" s="280" t="s">
        <v>9867</v>
      </c>
      <c r="G556" s="281" t="s">
        <v>2255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253</v>
      </c>
      <c r="AT556" s="227" t="s">
        <v>296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10453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9588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232</v>
      </c>
      <c r="AT557" s="212" t="s">
        <v>70</v>
      </c>
      <c r="AU557" s="212" t="s">
        <v>71</v>
      </c>
      <c r="AY557" s="211" t="s">
        <v>181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9589</v>
      </c>
      <c r="F558" s="214" t="s">
        <v>9590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232</v>
      </c>
      <c r="AT558" s="212" t="s">
        <v>70</v>
      </c>
      <c r="AU558" s="212" t="s">
        <v>78</v>
      </c>
      <c r="AY558" s="211" t="s">
        <v>181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2285</v>
      </c>
      <c r="D559" s="216" t="s">
        <v>183</v>
      </c>
      <c r="E559" s="217" t="s">
        <v>9591</v>
      </c>
      <c r="F559" s="218" t="s">
        <v>9592</v>
      </c>
      <c r="G559" s="219" t="s">
        <v>2255</v>
      </c>
      <c r="H559" s="220">
        <v>4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6734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6734</v>
      </c>
      <c r="BM559" s="227" t="s">
        <v>10454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9594</v>
      </c>
      <c r="G560" s="43"/>
      <c r="H560" s="43"/>
      <c r="I560" s="231"/>
      <c r="J560" s="43"/>
      <c r="K560" s="43"/>
      <c r="L560" s="47"/>
      <c r="M560" s="289"/>
      <c r="N560" s="290"/>
      <c r="O560" s="291"/>
      <c r="P560" s="291"/>
      <c r="Q560" s="291"/>
      <c r="R560" s="291"/>
      <c r="S560" s="291"/>
      <c r="T560" s="292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GMC0C6kstxFz+xP53ZTQN9YeKvLhm2Me34IiTTncWLFPY6nBnzjQJK6228MrVU5BGkohpdfwegGCVddU+HjNXA==" hashValue="Mh2hOlRkTw3JuShYiW5hIXjWnU7oZY3fF228zSe9+PgDG3GkZ5czJvzUHZTGK5iojVCBHzqlOu49lxmIdfgo8Q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10455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21. 11. 2025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21. 11. 2025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7006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10456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10457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10458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10459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10460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10461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10462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10463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10464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10465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10466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10467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10468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10469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10470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10471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10472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10473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10474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10475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10476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10477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10478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21. 11. 2025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167</v>
      </c>
      <c r="D113" s="192" t="s">
        <v>56</v>
      </c>
      <c r="E113" s="192" t="s">
        <v>52</v>
      </c>
      <c r="F113" s="192" t="s">
        <v>53</v>
      </c>
      <c r="G113" s="192" t="s">
        <v>168</v>
      </c>
      <c r="H113" s="192" t="s">
        <v>169</v>
      </c>
      <c r="I113" s="192" t="s">
        <v>170</v>
      </c>
      <c r="J113" s="192" t="s">
        <v>130</v>
      </c>
      <c r="K113" s="193" t="s">
        <v>171</v>
      </c>
      <c r="L113" s="194"/>
      <c r="M113" s="95" t="s">
        <v>19</v>
      </c>
      <c r="N113" s="96" t="s">
        <v>41</v>
      </c>
      <c r="O113" s="96" t="s">
        <v>172</v>
      </c>
      <c r="P113" s="96" t="s">
        <v>173</v>
      </c>
      <c r="Q113" s="96" t="s">
        <v>174</v>
      </c>
      <c r="R113" s="96" t="s">
        <v>175</v>
      </c>
      <c r="S113" s="96" t="s">
        <v>176</v>
      </c>
      <c r="T113" s="97" t="s">
        <v>177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178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179</v>
      </c>
      <c r="F115" s="203" t="s">
        <v>180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181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260</v>
      </c>
      <c r="F116" s="214" t="s">
        <v>7130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181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183</v>
      </c>
      <c r="E117" s="217" t="s">
        <v>8001</v>
      </c>
      <c r="F117" s="218" t="s">
        <v>8440</v>
      </c>
      <c r="G117" s="219" t="s">
        <v>8441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10479</v>
      </c>
    </row>
    <row r="118" s="2" customFormat="1" ht="33" customHeight="1">
      <c r="A118" s="41"/>
      <c r="B118" s="42"/>
      <c r="C118" s="216" t="s">
        <v>80</v>
      </c>
      <c r="D118" s="216" t="s">
        <v>183</v>
      </c>
      <c r="E118" s="217" t="s">
        <v>10480</v>
      </c>
      <c r="F118" s="218" t="s">
        <v>10481</v>
      </c>
      <c r="G118" s="219" t="s">
        <v>186</v>
      </c>
      <c r="H118" s="220">
        <v>0.081000000000000003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10482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10483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10484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2" customFormat="1" ht="44.25" customHeight="1">
      <c r="A121" s="41"/>
      <c r="B121" s="42"/>
      <c r="C121" s="216" t="s">
        <v>97</v>
      </c>
      <c r="D121" s="216" t="s">
        <v>183</v>
      </c>
      <c r="E121" s="217" t="s">
        <v>10485</v>
      </c>
      <c r="F121" s="218" t="s">
        <v>10486</v>
      </c>
      <c r="G121" s="219" t="s">
        <v>304</v>
      </c>
      <c r="H121" s="220">
        <v>0.59999999999999998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10487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10488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10489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188</v>
      </c>
      <c r="D124" s="216" t="s">
        <v>183</v>
      </c>
      <c r="E124" s="217" t="s">
        <v>10490</v>
      </c>
      <c r="F124" s="218" t="s">
        <v>10491</v>
      </c>
      <c r="G124" s="219" t="s">
        <v>304</v>
      </c>
      <c r="H124" s="220">
        <v>4.4500000000000002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10492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10493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10494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232</v>
      </c>
      <c r="D127" s="216" t="s">
        <v>183</v>
      </c>
      <c r="E127" s="217" t="s">
        <v>10495</v>
      </c>
      <c r="F127" s="218" t="s">
        <v>10496</v>
      </c>
      <c r="G127" s="219" t="s">
        <v>304</v>
      </c>
      <c r="H127" s="220">
        <v>0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10497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10498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2" customFormat="1" ht="44.25" customHeight="1">
      <c r="A129" s="41"/>
      <c r="B129" s="42"/>
      <c r="C129" s="216" t="s">
        <v>238</v>
      </c>
      <c r="D129" s="216" t="s">
        <v>183</v>
      </c>
      <c r="E129" s="217" t="s">
        <v>10499</v>
      </c>
      <c r="F129" s="218" t="s">
        <v>10500</v>
      </c>
      <c r="G129" s="219" t="s">
        <v>304</v>
      </c>
      <c r="H129" s="220">
        <v>7.1500000000000004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10501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10502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10503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10504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246</v>
      </c>
      <c r="D133" s="216" t="s">
        <v>183</v>
      </c>
      <c r="E133" s="217" t="s">
        <v>10505</v>
      </c>
      <c r="F133" s="218" t="s">
        <v>10506</v>
      </c>
      <c r="G133" s="219" t="s">
        <v>304</v>
      </c>
      <c r="H133" s="220">
        <v>4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10507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10508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10509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3166</v>
      </c>
      <c r="F136" s="214" t="s">
        <v>3167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253</v>
      </c>
      <c r="D137" s="216" t="s">
        <v>183</v>
      </c>
      <c r="E137" s="217" t="s">
        <v>3169</v>
      </c>
      <c r="F137" s="218" t="s">
        <v>3170</v>
      </c>
      <c r="G137" s="219" t="s">
        <v>256</v>
      </c>
      <c r="H137" s="220">
        <v>2.569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10510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3172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10511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37.8" customHeight="1">
      <c r="A140" s="41"/>
      <c r="B140" s="42"/>
      <c r="C140" s="216" t="s">
        <v>260</v>
      </c>
      <c r="D140" s="216" t="s">
        <v>183</v>
      </c>
      <c r="E140" s="217" t="s">
        <v>3181</v>
      </c>
      <c r="F140" s="218" t="s">
        <v>3182</v>
      </c>
      <c r="G140" s="219" t="s">
        <v>256</v>
      </c>
      <c r="H140" s="220">
        <v>1.712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10512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3184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10513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3" customHeight="1">
      <c r="A143" s="41"/>
      <c r="B143" s="42"/>
      <c r="C143" s="216" t="s">
        <v>266</v>
      </c>
      <c r="D143" s="216" t="s">
        <v>183</v>
      </c>
      <c r="E143" s="217" t="s">
        <v>3214</v>
      </c>
      <c r="F143" s="218" t="s">
        <v>3215</v>
      </c>
      <c r="G143" s="219" t="s">
        <v>256</v>
      </c>
      <c r="H143" s="220">
        <v>4.2809999999999997</v>
      </c>
      <c r="I143" s="221"/>
      <c r="J143" s="222">
        <f>ROUND(I143*H143,2)</f>
        <v>0</v>
      </c>
      <c r="K143" s="218" t="s">
        <v>3216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10514</v>
      </c>
    </row>
    <row r="144" s="2" customFormat="1" ht="44.25" customHeight="1">
      <c r="A144" s="41"/>
      <c r="B144" s="42"/>
      <c r="C144" s="216" t="s">
        <v>273</v>
      </c>
      <c r="D144" s="216" t="s">
        <v>183</v>
      </c>
      <c r="E144" s="217" t="s">
        <v>3220</v>
      </c>
      <c r="F144" s="218" t="s">
        <v>3221</v>
      </c>
      <c r="G144" s="219" t="s">
        <v>256</v>
      </c>
      <c r="H144" s="220">
        <v>25.686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10515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3223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6"/>
      <c r="F146" s="248" t="s">
        <v>10516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181</v>
      </c>
    </row>
    <row r="147" s="2" customFormat="1" ht="37.8" customHeight="1">
      <c r="A147" s="41"/>
      <c r="B147" s="42"/>
      <c r="C147" s="216" t="s">
        <v>8</v>
      </c>
      <c r="D147" s="216" t="s">
        <v>183</v>
      </c>
      <c r="E147" s="217" t="s">
        <v>3226</v>
      </c>
      <c r="F147" s="218" t="s">
        <v>3227</v>
      </c>
      <c r="G147" s="219" t="s">
        <v>256</v>
      </c>
      <c r="H147" s="220">
        <v>2.141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10517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3229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10518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9.05" customHeight="1">
      <c r="A150" s="41"/>
      <c r="B150" s="42"/>
      <c r="C150" s="216" t="s">
        <v>289</v>
      </c>
      <c r="D150" s="216" t="s">
        <v>183</v>
      </c>
      <c r="E150" s="217" t="s">
        <v>3267</v>
      </c>
      <c r="F150" s="218" t="s">
        <v>3268</v>
      </c>
      <c r="G150" s="219" t="s">
        <v>256</v>
      </c>
      <c r="H150" s="220">
        <v>4.2809999999999997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10519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3270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3272</v>
      </c>
      <c r="F152" s="214" t="s">
        <v>3273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181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295</v>
      </c>
      <c r="D153" s="216" t="s">
        <v>183</v>
      </c>
      <c r="E153" s="217" t="s">
        <v>3275</v>
      </c>
      <c r="F153" s="218" t="s">
        <v>3276</v>
      </c>
      <c r="G153" s="219" t="s">
        <v>256</v>
      </c>
      <c r="H153" s="220">
        <v>2.0569999999999999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10520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3278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3292</v>
      </c>
      <c r="F155" s="203" t="s">
        <v>3293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181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3560</v>
      </c>
      <c r="F156" s="214" t="s">
        <v>3561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181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301</v>
      </c>
      <c r="D157" s="216" t="s">
        <v>183</v>
      </c>
      <c r="E157" s="217" t="s">
        <v>10521</v>
      </c>
      <c r="F157" s="218" t="s">
        <v>10522</v>
      </c>
      <c r="G157" s="219" t="s">
        <v>420</v>
      </c>
      <c r="H157" s="220">
        <v>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10523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10524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10525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308</v>
      </c>
      <c r="D160" s="216" t="s">
        <v>183</v>
      </c>
      <c r="E160" s="217" t="s">
        <v>7916</v>
      </c>
      <c r="F160" s="218" t="s">
        <v>7917</v>
      </c>
      <c r="G160" s="219" t="s">
        <v>420</v>
      </c>
      <c r="H160" s="220">
        <v>1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10526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7919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7920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37.8" customHeight="1">
      <c r="A163" s="41"/>
      <c r="B163" s="42"/>
      <c r="C163" s="216" t="s">
        <v>314</v>
      </c>
      <c r="D163" s="216" t="s">
        <v>183</v>
      </c>
      <c r="E163" s="217" t="s">
        <v>7922</v>
      </c>
      <c r="F163" s="218" t="s">
        <v>7923</v>
      </c>
      <c r="G163" s="219" t="s">
        <v>420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10527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7925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7920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33" customHeight="1">
      <c r="A166" s="41"/>
      <c r="B166" s="42"/>
      <c r="C166" s="216" t="s">
        <v>319</v>
      </c>
      <c r="D166" s="216" t="s">
        <v>183</v>
      </c>
      <c r="E166" s="217" t="s">
        <v>10528</v>
      </c>
      <c r="F166" s="218" t="s">
        <v>10529</v>
      </c>
      <c r="G166" s="219" t="s">
        <v>420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10530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10531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10525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37.8" customHeight="1">
      <c r="A169" s="41"/>
      <c r="B169" s="42"/>
      <c r="C169" s="216" t="s">
        <v>328</v>
      </c>
      <c r="D169" s="216" t="s">
        <v>183</v>
      </c>
      <c r="E169" s="217" t="s">
        <v>10532</v>
      </c>
      <c r="F169" s="218" t="s">
        <v>10533</v>
      </c>
      <c r="G169" s="219" t="s">
        <v>420</v>
      </c>
      <c r="H169" s="220">
        <v>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10534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10535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10536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37.8" customHeight="1">
      <c r="A172" s="41"/>
      <c r="B172" s="42"/>
      <c r="C172" s="216" t="s">
        <v>334</v>
      </c>
      <c r="D172" s="216" t="s">
        <v>183</v>
      </c>
      <c r="E172" s="217" t="s">
        <v>7926</v>
      </c>
      <c r="F172" s="218" t="s">
        <v>7927</v>
      </c>
      <c r="G172" s="219" t="s">
        <v>304</v>
      </c>
      <c r="H172" s="220">
        <v>13.5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308</v>
      </c>
      <c r="BM172" s="227" t="s">
        <v>10537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7929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7930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10538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7</v>
      </c>
      <c r="D176" s="216" t="s">
        <v>183</v>
      </c>
      <c r="E176" s="217" t="s">
        <v>10539</v>
      </c>
      <c r="F176" s="218" t="s">
        <v>10540</v>
      </c>
      <c r="G176" s="219" t="s">
        <v>304</v>
      </c>
      <c r="H176" s="220">
        <v>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10541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10542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10543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10544</v>
      </c>
      <c r="F179" s="203" t="s">
        <v>10545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181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10546</v>
      </c>
      <c r="F180" s="214" t="s">
        <v>10547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181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347</v>
      </c>
      <c r="D181" s="216" t="s">
        <v>183</v>
      </c>
      <c r="E181" s="217" t="s">
        <v>10548</v>
      </c>
      <c r="F181" s="218" t="s">
        <v>10549</v>
      </c>
      <c r="G181" s="219" t="s">
        <v>8218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308</v>
      </c>
      <c r="BM181" s="227" t="s">
        <v>10550</v>
      </c>
    </row>
    <row r="182" s="2" customFormat="1">
      <c r="A182" s="41"/>
      <c r="B182" s="42"/>
      <c r="C182" s="43"/>
      <c r="D182" s="236" t="s">
        <v>1132</v>
      </c>
      <c r="E182" s="43"/>
      <c r="F182" s="288" t="s">
        <v>10551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1132</v>
      </c>
      <c r="AU182" s="20" t="s">
        <v>80</v>
      </c>
    </row>
    <row r="183" s="2" customFormat="1" ht="33" customHeight="1">
      <c r="A183" s="41"/>
      <c r="B183" s="42"/>
      <c r="C183" s="278" t="s">
        <v>354</v>
      </c>
      <c r="D183" s="278" t="s">
        <v>296</v>
      </c>
      <c r="E183" s="279" t="s">
        <v>10552</v>
      </c>
      <c r="F183" s="280" t="s">
        <v>10553</v>
      </c>
      <c r="G183" s="281" t="s">
        <v>8218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10554</v>
      </c>
    </row>
    <row r="184" s="2" customFormat="1">
      <c r="A184" s="41"/>
      <c r="B184" s="42"/>
      <c r="C184" s="43"/>
      <c r="D184" s="236" t="s">
        <v>1132</v>
      </c>
      <c r="E184" s="43"/>
      <c r="F184" s="288" t="s">
        <v>10555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1132</v>
      </c>
      <c r="AU184" s="20" t="s">
        <v>80</v>
      </c>
    </row>
    <row r="185" s="2" customFormat="1" ht="33" customHeight="1">
      <c r="A185" s="41"/>
      <c r="B185" s="42"/>
      <c r="C185" s="216" t="s">
        <v>360</v>
      </c>
      <c r="D185" s="216" t="s">
        <v>183</v>
      </c>
      <c r="E185" s="217" t="s">
        <v>10556</v>
      </c>
      <c r="F185" s="218" t="s">
        <v>10557</v>
      </c>
      <c r="G185" s="219" t="s">
        <v>8218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308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308</v>
      </c>
      <c r="BM185" s="227" t="s">
        <v>10558</v>
      </c>
    </row>
    <row r="186" s="2" customFormat="1">
      <c r="A186" s="41"/>
      <c r="B186" s="42"/>
      <c r="C186" s="43"/>
      <c r="D186" s="236" t="s">
        <v>1132</v>
      </c>
      <c r="E186" s="43"/>
      <c r="F186" s="288" t="s">
        <v>10559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1132</v>
      </c>
      <c r="AU186" s="20" t="s">
        <v>80</v>
      </c>
    </row>
    <row r="187" s="2" customFormat="1" ht="33" customHeight="1">
      <c r="A187" s="41"/>
      <c r="B187" s="42"/>
      <c r="C187" s="278" t="s">
        <v>365</v>
      </c>
      <c r="D187" s="278" t="s">
        <v>296</v>
      </c>
      <c r="E187" s="279" t="s">
        <v>10560</v>
      </c>
      <c r="F187" s="280" t="s">
        <v>10561</v>
      </c>
      <c r="G187" s="281" t="s">
        <v>8218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410</v>
      </c>
      <c r="AT187" s="227" t="s">
        <v>296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10562</v>
      </c>
    </row>
    <row r="188" s="2" customFormat="1">
      <c r="A188" s="41"/>
      <c r="B188" s="42"/>
      <c r="C188" s="43"/>
      <c r="D188" s="236" t="s">
        <v>1132</v>
      </c>
      <c r="E188" s="43"/>
      <c r="F188" s="288" t="s">
        <v>10563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1132</v>
      </c>
      <c r="AU188" s="20" t="s">
        <v>80</v>
      </c>
    </row>
    <row r="189" s="2" customFormat="1" ht="24.15" customHeight="1">
      <c r="A189" s="41"/>
      <c r="B189" s="42"/>
      <c r="C189" s="216" t="s">
        <v>372</v>
      </c>
      <c r="D189" s="216" t="s">
        <v>183</v>
      </c>
      <c r="E189" s="217" t="s">
        <v>10564</v>
      </c>
      <c r="F189" s="218" t="s">
        <v>10565</v>
      </c>
      <c r="G189" s="219" t="s">
        <v>8218</v>
      </c>
      <c r="H189" s="220">
        <v>6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308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308</v>
      </c>
      <c r="BM189" s="227" t="s">
        <v>10566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10567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2" customFormat="1">
      <c r="A191" s="41"/>
      <c r="B191" s="42"/>
      <c r="C191" s="43"/>
      <c r="D191" s="236" t="s">
        <v>1132</v>
      </c>
      <c r="E191" s="43"/>
      <c r="F191" s="288" t="s">
        <v>10568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1132</v>
      </c>
      <c r="AU191" s="20" t="s">
        <v>80</v>
      </c>
    </row>
    <row r="192" s="2" customFormat="1" ht="16.5" customHeight="1">
      <c r="A192" s="41"/>
      <c r="B192" s="42"/>
      <c r="C192" s="278" t="s">
        <v>380</v>
      </c>
      <c r="D192" s="278" t="s">
        <v>296</v>
      </c>
      <c r="E192" s="279" t="s">
        <v>10569</v>
      </c>
      <c r="F192" s="280" t="s">
        <v>10570</v>
      </c>
      <c r="G192" s="281" t="s">
        <v>8218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410</v>
      </c>
      <c r="AT192" s="227" t="s">
        <v>296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308</v>
      </c>
      <c r="BM192" s="227" t="s">
        <v>10571</v>
      </c>
    </row>
    <row r="193" s="2" customFormat="1">
      <c r="A193" s="41"/>
      <c r="B193" s="42"/>
      <c r="C193" s="43"/>
      <c r="D193" s="236" t="s">
        <v>1132</v>
      </c>
      <c r="E193" s="43"/>
      <c r="F193" s="288" t="s">
        <v>10572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1132</v>
      </c>
      <c r="AU193" s="20" t="s">
        <v>80</v>
      </c>
    </row>
    <row r="194" s="2" customFormat="1" ht="16.5" customHeight="1">
      <c r="A194" s="41"/>
      <c r="B194" s="42"/>
      <c r="C194" s="278" t="s">
        <v>386</v>
      </c>
      <c r="D194" s="278" t="s">
        <v>296</v>
      </c>
      <c r="E194" s="279" t="s">
        <v>10573</v>
      </c>
      <c r="F194" s="280" t="s">
        <v>10574</v>
      </c>
      <c r="G194" s="281" t="s">
        <v>8218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10575</v>
      </c>
    </row>
    <row r="195" s="2" customFormat="1">
      <c r="A195" s="41"/>
      <c r="B195" s="42"/>
      <c r="C195" s="43"/>
      <c r="D195" s="236" t="s">
        <v>1132</v>
      </c>
      <c r="E195" s="43"/>
      <c r="F195" s="288" t="s">
        <v>10572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1132</v>
      </c>
      <c r="AU195" s="20" t="s">
        <v>80</v>
      </c>
    </row>
    <row r="196" s="2" customFormat="1" ht="37.8" customHeight="1">
      <c r="A196" s="41"/>
      <c r="B196" s="42"/>
      <c r="C196" s="216" t="s">
        <v>392</v>
      </c>
      <c r="D196" s="216" t="s">
        <v>183</v>
      </c>
      <c r="E196" s="217" t="s">
        <v>10576</v>
      </c>
      <c r="F196" s="218" t="s">
        <v>10577</v>
      </c>
      <c r="G196" s="219" t="s">
        <v>8218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10578</v>
      </c>
    </row>
    <row r="197" s="2" customFormat="1">
      <c r="A197" s="41"/>
      <c r="B197" s="42"/>
      <c r="C197" s="43"/>
      <c r="D197" s="236" t="s">
        <v>1132</v>
      </c>
      <c r="E197" s="43"/>
      <c r="F197" s="288" t="s">
        <v>10579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1132</v>
      </c>
      <c r="AU197" s="20" t="s">
        <v>80</v>
      </c>
    </row>
    <row r="198" s="2" customFormat="1" ht="16.5" customHeight="1">
      <c r="A198" s="41"/>
      <c r="B198" s="42"/>
      <c r="C198" s="278" t="s">
        <v>398</v>
      </c>
      <c r="D198" s="278" t="s">
        <v>296</v>
      </c>
      <c r="E198" s="279" t="s">
        <v>10580</v>
      </c>
      <c r="F198" s="280" t="s">
        <v>10581</v>
      </c>
      <c r="G198" s="281" t="s">
        <v>8218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410</v>
      </c>
      <c r="AT198" s="227" t="s">
        <v>296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308</v>
      </c>
      <c r="BM198" s="227" t="s">
        <v>10582</v>
      </c>
    </row>
    <row r="199" s="2" customFormat="1">
      <c r="A199" s="41"/>
      <c r="B199" s="42"/>
      <c r="C199" s="43"/>
      <c r="D199" s="236" t="s">
        <v>1132</v>
      </c>
      <c r="E199" s="43"/>
      <c r="F199" s="288" t="s">
        <v>10583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1132</v>
      </c>
      <c r="AU199" s="20" t="s">
        <v>80</v>
      </c>
    </row>
    <row r="200" s="2" customFormat="1" ht="16.5" customHeight="1">
      <c r="A200" s="41"/>
      <c r="B200" s="42"/>
      <c r="C200" s="216" t="s">
        <v>404</v>
      </c>
      <c r="D200" s="216" t="s">
        <v>183</v>
      </c>
      <c r="E200" s="217" t="s">
        <v>10584</v>
      </c>
      <c r="F200" s="218" t="s">
        <v>10585</v>
      </c>
      <c r="G200" s="219" t="s">
        <v>8218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10586</v>
      </c>
    </row>
    <row r="201" s="2" customFormat="1">
      <c r="A201" s="41"/>
      <c r="B201" s="42"/>
      <c r="C201" s="43"/>
      <c r="D201" s="236" t="s">
        <v>1132</v>
      </c>
      <c r="E201" s="43"/>
      <c r="F201" s="288" t="s">
        <v>10587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1132</v>
      </c>
      <c r="AU201" s="20" t="s">
        <v>80</v>
      </c>
    </row>
    <row r="202" s="2" customFormat="1" ht="24.15" customHeight="1">
      <c r="A202" s="41"/>
      <c r="B202" s="42"/>
      <c r="C202" s="278" t="s">
        <v>410</v>
      </c>
      <c r="D202" s="278" t="s">
        <v>296</v>
      </c>
      <c r="E202" s="279" t="s">
        <v>10588</v>
      </c>
      <c r="F202" s="280" t="s">
        <v>10589</v>
      </c>
      <c r="G202" s="281" t="s">
        <v>8218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10590</v>
      </c>
    </row>
    <row r="203" s="2" customFormat="1">
      <c r="A203" s="41"/>
      <c r="B203" s="42"/>
      <c r="C203" s="43"/>
      <c r="D203" s="236" t="s">
        <v>1132</v>
      </c>
      <c r="E203" s="43"/>
      <c r="F203" s="288" t="s">
        <v>10591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1132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10592</v>
      </c>
      <c r="F204" s="214" t="s">
        <v>10593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181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426</v>
      </c>
      <c r="D205" s="216" t="s">
        <v>183</v>
      </c>
      <c r="E205" s="217" t="s">
        <v>10594</v>
      </c>
      <c r="F205" s="218" t="s">
        <v>10595</v>
      </c>
      <c r="G205" s="219" t="s">
        <v>283</v>
      </c>
      <c r="H205" s="220">
        <v>55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10596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10597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2" customFormat="1">
      <c r="A207" s="41"/>
      <c r="B207" s="42"/>
      <c r="C207" s="43"/>
      <c r="D207" s="236" t="s">
        <v>1132</v>
      </c>
      <c r="E207" s="43"/>
      <c r="F207" s="288" t="s">
        <v>10598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1132</v>
      </c>
      <c r="AU207" s="20" t="s">
        <v>80</v>
      </c>
    </row>
    <row r="208" s="2" customFormat="1" ht="33" customHeight="1">
      <c r="A208" s="41"/>
      <c r="B208" s="42"/>
      <c r="C208" s="278" t="s">
        <v>431</v>
      </c>
      <c r="D208" s="278" t="s">
        <v>296</v>
      </c>
      <c r="E208" s="279" t="s">
        <v>10599</v>
      </c>
      <c r="F208" s="280" t="s">
        <v>10600</v>
      </c>
      <c r="G208" s="281" t="s">
        <v>283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10601</v>
      </c>
    </row>
    <row r="209" s="2" customFormat="1" ht="37.8" customHeight="1">
      <c r="A209" s="41"/>
      <c r="B209" s="42"/>
      <c r="C209" s="278" t="s">
        <v>439</v>
      </c>
      <c r="D209" s="278" t="s">
        <v>296</v>
      </c>
      <c r="E209" s="279" t="s">
        <v>10602</v>
      </c>
      <c r="F209" s="280" t="s">
        <v>10603</v>
      </c>
      <c r="G209" s="281" t="s">
        <v>283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10604</v>
      </c>
    </row>
    <row r="210" s="2" customFormat="1" ht="24.15" customHeight="1">
      <c r="A210" s="41"/>
      <c r="B210" s="42"/>
      <c r="C210" s="216" t="s">
        <v>446</v>
      </c>
      <c r="D210" s="216" t="s">
        <v>183</v>
      </c>
      <c r="E210" s="217" t="s">
        <v>10605</v>
      </c>
      <c r="F210" s="218" t="s">
        <v>10606</v>
      </c>
      <c r="G210" s="219" t="s">
        <v>8218</v>
      </c>
      <c r="H210" s="220">
        <v>2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10607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10608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2" customFormat="1">
      <c r="A212" s="41"/>
      <c r="B212" s="42"/>
      <c r="C212" s="43"/>
      <c r="D212" s="236" t="s">
        <v>1132</v>
      </c>
      <c r="E212" s="43"/>
      <c r="F212" s="288" t="s">
        <v>10609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1132</v>
      </c>
      <c r="AU212" s="20" t="s">
        <v>80</v>
      </c>
    </row>
    <row r="213" s="2" customFormat="1" ht="21.75" customHeight="1">
      <c r="A213" s="41"/>
      <c r="B213" s="42"/>
      <c r="C213" s="278" t="s">
        <v>452</v>
      </c>
      <c r="D213" s="278" t="s">
        <v>296</v>
      </c>
      <c r="E213" s="279" t="s">
        <v>10610</v>
      </c>
      <c r="F213" s="280" t="s">
        <v>10611</v>
      </c>
      <c r="G213" s="281" t="s">
        <v>8218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10612</v>
      </c>
    </row>
    <row r="214" s="2" customFormat="1">
      <c r="A214" s="41"/>
      <c r="B214" s="42"/>
      <c r="C214" s="43"/>
      <c r="D214" s="236" t="s">
        <v>1132</v>
      </c>
      <c r="E214" s="43"/>
      <c r="F214" s="288" t="s">
        <v>10613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1132</v>
      </c>
      <c r="AU214" s="20" t="s">
        <v>80</v>
      </c>
    </row>
    <row r="215" s="2" customFormat="1" ht="21.75" customHeight="1">
      <c r="A215" s="41"/>
      <c r="B215" s="42"/>
      <c r="C215" s="278" t="s">
        <v>459</v>
      </c>
      <c r="D215" s="278" t="s">
        <v>296</v>
      </c>
      <c r="E215" s="279" t="s">
        <v>10614</v>
      </c>
      <c r="F215" s="280" t="s">
        <v>10615</v>
      </c>
      <c r="G215" s="281" t="s">
        <v>8218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10616</v>
      </c>
    </row>
    <row r="216" s="2" customFormat="1">
      <c r="A216" s="41"/>
      <c r="B216" s="42"/>
      <c r="C216" s="43"/>
      <c r="D216" s="236" t="s">
        <v>1132</v>
      </c>
      <c r="E216" s="43"/>
      <c r="F216" s="288" t="s">
        <v>10613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1132</v>
      </c>
      <c r="AU216" s="20" t="s">
        <v>80</v>
      </c>
    </row>
    <row r="217" s="2" customFormat="1" ht="24.15" customHeight="1">
      <c r="A217" s="41"/>
      <c r="B217" s="42"/>
      <c r="C217" s="216" t="s">
        <v>477</v>
      </c>
      <c r="D217" s="216" t="s">
        <v>183</v>
      </c>
      <c r="E217" s="217" t="s">
        <v>10617</v>
      </c>
      <c r="F217" s="218" t="s">
        <v>10618</v>
      </c>
      <c r="G217" s="219" t="s">
        <v>8218</v>
      </c>
      <c r="H217" s="220">
        <v>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10619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10620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2" customFormat="1">
      <c r="A219" s="41"/>
      <c r="B219" s="42"/>
      <c r="C219" s="43"/>
      <c r="D219" s="236" t="s">
        <v>1132</v>
      </c>
      <c r="E219" s="43"/>
      <c r="F219" s="288" t="s">
        <v>10621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1132</v>
      </c>
      <c r="AU219" s="20" t="s">
        <v>80</v>
      </c>
    </row>
    <row r="220" s="2" customFormat="1" ht="21.75" customHeight="1">
      <c r="A220" s="41"/>
      <c r="B220" s="42"/>
      <c r="C220" s="278" t="s">
        <v>485</v>
      </c>
      <c r="D220" s="278" t="s">
        <v>296</v>
      </c>
      <c r="E220" s="279" t="s">
        <v>10622</v>
      </c>
      <c r="F220" s="280" t="s">
        <v>10623</v>
      </c>
      <c r="G220" s="281" t="s">
        <v>8218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410</v>
      </c>
      <c r="AT220" s="227" t="s">
        <v>296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10624</v>
      </c>
    </row>
    <row r="221" s="2" customFormat="1">
      <c r="A221" s="41"/>
      <c r="B221" s="42"/>
      <c r="C221" s="43"/>
      <c r="D221" s="236" t="s">
        <v>1132</v>
      </c>
      <c r="E221" s="43"/>
      <c r="F221" s="288" t="s">
        <v>10613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1132</v>
      </c>
      <c r="AU221" s="20" t="s">
        <v>80</v>
      </c>
    </row>
    <row r="222" s="2" customFormat="1" ht="24.15" customHeight="1">
      <c r="A222" s="41"/>
      <c r="B222" s="42"/>
      <c r="C222" s="216" t="s">
        <v>492</v>
      </c>
      <c r="D222" s="216" t="s">
        <v>183</v>
      </c>
      <c r="E222" s="217" t="s">
        <v>10625</v>
      </c>
      <c r="F222" s="218" t="s">
        <v>10626</v>
      </c>
      <c r="G222" s="219" t="s">
        <v>8218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10627</v>
      </c>
    </row>
    <row r="223" s="2" customFormat="1">
      <c r="A223" s="41"/>
      <c r="B223" s="42"/>
      <c r="C223" s="43"/>
      <c r="D223" s="236" t="s">
        <v>1132</v>
      </c>
      <c r="E223" s="43"/>
      <c r="F223" s="288" t="s">
        <v>10621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1132</v>
      </c>
      <c r="AU223" s="20" t="s">
        <v>80</v>
      </c>
    </row>
    <row r="224" s="2" customFormat="1" ht="33" customHeight="1">
      <c r="A224" s="41"/>
      <c r="B224" s="42"/>
      <c r="C224" s="278" t="s">
        <v>497</v>
      </c>
      <c r="D224" s="278" t="s">
        <v>296</v>
      </c>
      <c r="E224" s="279" t="s">
        <v>10628</v>
      </c>
      <c r="F224" s="280" t="s">
        <v>10629</v>
      </c>
      <c r="G224" s="281" t="s">
        <v>8218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10630</v>
      </c>
    </row>
    <row r="225" s="2" customFormat="1">
      <c r="A225" s="41"/>
      <c r="B225" s="42"/>
      <c r="C225" s="43"/>
      <c r="D225" s="236" t="s">
        <v>1132</v>
      </c>
      <c r="E225" s="43"/>
      <c r="F225" s="288" t="s">
        <v>10631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1132</v>
      </c>
      <c r="AU225" s="20" t="s">
        <v>80</v>
      </c>
    </row>
    <row r="226" s="2" customFormat="1" ht="24.15" customHeight="1">
      <c r="A226" s="41"/>
      <c r="B226" s="42"/>
      <c r="C226" s="216" t="s">
        <v>505</v>
      </c>
      <c r="D226" s="216" t="s">
        <v>183</v>
      </c>
      <c r="E226" s="217" t="s">
        <v>10632</v>
      </c>
      <c r="F226" s="218" t="s">
        <v>10633</v>
      </c>
      <c r="G226" s="219" t="s">
        <v>8218</v>
      </c>
      <c r="H226" s="220">
        <v>10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308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10634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10635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>
      <c r="A228" s="41"/>
      <c r="B228" s="42"/>
      <c r="C228" s="43"/>
      <c r="D228" s="236" t="s">
        <v>1132</v>
      </c>
      <c r="E228" s="43"/>
      <c r="F228" s="288" t="s">
        <v>10636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1132</v>
      </c>
      <c r="AU228" s="20" t="s">
        <v>80</v>
      </c>
    </row>
    <row r="229" s="2" customFormat="1" ht="24.15" customHeight="1">
      <c r="A229" s="41"/>
      <c r="B229" s="42"/>
      <c r="C229" s="278" t="s">
        <v>511</v>
      </c>
      <c r="D229" s="278" t="s">
        <v>296</v>
      </c>
      <c r="E229" s="279" t="s">
        <v>10637</v>
      </c>
      <c r="F229" s="280" t="s">
        <v>10638</v>
      </c>
      <c r="G229" s="281" t="s">
        <v>8218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410</v>
      </c>
      <c r="AT229" s="227" t="s">
        <v>296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10639</v>
      </c>
    </row>
    <row r="230" s="2" customFormat="1">
      <c r="A230" s="41"/>
      <c r="B230" s="42"/>
      <c r="C230" s="43"/>
      <c r="D230" s="236" t="s">
        <v>1132</v>
      </c>
      <c r="E230" s="43"/>
      <c r="F230" s="288" t="s">
        <v>10640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1132</v>
      </c>
      <c r="AU230" s="20" t="s">
        <v>80</v>
      </c>
    </row>
    <row r="231" s="2" customFormat="1" ht="24.15" customHeight="1">
      <c r="A231" s="41"/>
      <c r="B231" s="42"/>
      <c r="C231" s="278" t="s">
        <v>517</v>
      </c>
      <c r="D231" s="278" t="s">
        <v>296</v>
      </c>
      <c r="E231" s="279" t="s">
        <v>10641</v>
      </c>
      <c r="F231" s="280" t="s">
        <v>10642</v>
      </c>
      <c r="G231" s="281" t="s">
        <v>8218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10643</v>
      </c>
    </row>
    <row r="232" s="2" customFormat="1">
      <c r="A232" s="41"/>
      <c r="B232" s="42"/>
      <c r="C232" s="43"/>
      <c r="D232" s="236" t="s">
        <v>1132</v>
      </c>
      <c r="E232" s="43"/>
      <c r="F232" s="288" t="s">
        <v>10640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1132</v>
      </c>
      <c r="AU232" s="20" t="s">
        <v>80</v>
      </c>
    </row>
    <row r="233" s="2" customFormat="1" ht="24.15" customHeight="1">
      <c r="A233" s="41"/>
      <c r="B233" s="42"/>
      <c r="C233" s="278" t="s">
        <v>523</v>
      </c>
      <c r="D233" s="278" t="s">
        <v>296</v>
      </c>
      <c r="E233" s="279" t="s">
        <v>10644</v>
      </c>
      <c r="F233" s="280" t="s">
        <v>10645</v>
      </c>
      <c r="G233" s="281" t="s">
        <v>8218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10646</v>
      </c>
    </row>
    <row r="234" s="2" customFormat="1">
      <c r="A234" s="41"/>
      <c r="B234" s="42"/>
      <c r="C234" s="43"/>
      <c r="D234" s="236" t="s">
        <v>1132</v>
      </c>
      <c r="E234" s="43"/>
      <c r="F234" s="288" t="s">
        <v>10640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1132</v>
      </c>
      <c r="AU234" s="20" t="s">
        <v>80</v>
      </c>
    </row>
    <row r="235" s="2" customFormat="1" ht="37.8" customHeight="1">
      <c r="A235" s="41"/>
      <c r="B235" s="42"/>
      <c r="C235" s="216" t="s">
        <v>531</v>
      </c>
      <c r="D235" s="216" t="s">
        <v>183</v>
      </c>
      <c r="E235" s="217" t="s">
        <v>10647</v>
      </c>
      <c r="F235" s="218" t="s">
        <v>10648</v>
      </c>
      <c r="G235" s="219" t="s">
        <v>8218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10649</v>
      </c>
    </row>
    <row r="236" s="2" customFormat="1">
      <c r="A236" s="41"/>
      <c r="B236" s="42"/>
      <c r="C236" s="43"/>
      <c r="D236" s="236" t="s">
        <v>1132</v>
      </c>
      <c r="E236" s="43"/>
      <c r="F236" s="288" t="s">
        <v>10650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1132</v>
      </c>
      <c r="AU236" s="20" t="s">
        <v>80</v>
      </c>
    </row>
    <row r="237" s="2" customFormat="1" ht="24.15" customHeight="1">
      <c r="A237" s="41"/>
      <c r="B237" s="42"/>
      <c r="C237" s="278" t="s">
        <v>539</v>
      </c>
      <c r="D237" s="278" t="s">
        <v>296</v>
      </c>
      <c r="E237" s="279" t="s">
        <v>10651</v>
      </c>
      <c r="F237" s="280" t="s">
        <v>10652</v>
      </c>
      <c r="G237" s="281" t="s">
        <v>8218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410</v>
      </c>
      <c r="AT237" s="227" t="s">
        <v>296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10653</v>
      </c>
    </row>
    <row r="238" s="2" customFormat="1">
      <c r="A238" s="41"/>
      <c r="B238" s="42"/>
      <c r="C238" s="43"/>
      <c r="D238" s="236" t="s">
        <v>1132</v>
      </c>
      <c r="E238" s="43"/>
      <c r="F238" s="288" t="s">
        <v>10654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1132</v>
      </c>
      <c r="AU238" s="20" t="s">
        <v>80</v>
      </c>
    </row>
    <row r="239" s="2" customFormat="1" ht="37.8" customHeight="1">
      <c r="A239" s="41"/>
      <c r="B239" s="42"/>
      <c r="C239" s="216" t="s">
        <v>545</v>
      </c>
      <c r="D239" s="216" t="s">
        <v>183</v>
      </c>
      <c r="E239" s="217" t="s">
        <v>10655</v>
      </c>
      <c r="F239" s="218" t="s">
        <v>10656</v>
      </c>
      <c r="G239" s="219" t="s">
        <v>304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10657</v>
      </c>
    </row>
    <row r="240" s="2" customFormat="1">
      <c r="A240" s="41"/>
      <c r="B240" s="42"/>
      <c r="C240" s="43"/>
      <c r="D240" s="236" t="s">
        <v>1132</v>
      </c>
      <c r="E240" s="43"/>
      <c r="F240" s="288" t="s">
        <v>10650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1132</v>
      </c>
      <c r="AU240" s="20" t="s">
        <v>80</v>
      </c>
    </row>
    <row r="241" s="2" customFormat="1" ht="21.75" customHeight="1">
      <c r="A241" s="41"/>
      <c r="B241" s="42"/>
      <c r="C241" s="278" t="s">
        <v>549</v>
      </c>
      <c r="D241" s="278" t="s">
        <v>296</v>
      </c>
      <c r="E241" s="279" t="s">
        <v>10658</v>
      </c>
      <c r="F241" s="280" t="s">
        <v>10659</v>
      </c>
      <c r="G241" s="281" t="s">
        <v>304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410</v>
      </c>
      <c r="AT241" s="227" t="s">
        <v>296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308</v>
      </c>
      <c r="BM241" s="227" t="s">
        <v>10660</v>
      </c>
    </row>
    <row r="242" s="2" customFormat="1">
      <c r="A242" s="41"/>
      <c r="B242" s="42"/>
      <c r="C242" s="43"/>
      <c r="D242" s="236" t="s">
        <v>1132</v>
      </c>
      <c r="E242" s="43"/>
      <c r="F242" s="288" t="s">
        <v>10661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1132</v>
      </c>
      <c r="AU242" s="20" t="s">
        <v>80</v>
      </c>
    </row>
    <row r="243" s="2" customFormat="1" ht="37.8" customHeight="1">
      <c r="A243" s="41"/>
      <c r="B243" s="42"/>
      <c r="C243" s="216" t="s">
        <v>555</v>
      </c>
      <c r="D243" s="216" t="s">
        <v>183</v>
      </c>
      <c r="E243" s="217" t="s">
        <v>10662</v>
      </c>
      <c r="F243" s="218" t="s">
        <v>10663</v>
      </c>
      <c r="G243" s="219" t="s">
        <v>304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10664</v>
      </c>
    </row>
    <row r="244" s="2" customFormat="1">
      <c r="A244" s="41"/>
      <c r="B244" s="42"/>
      <c r="C244" s="43"/>
      <c r="D244" s="236" t="s">
        <v>1132</v>
      </c>
      <c r="E244" s="43"/>
      <c r="F244" s="288" t="s">
        <v>10650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1132</v>
      </c>
      <c r="AU244" s="20" t="s">
        <v>80</v>
      </c>
    </row>
    <row r="245" s="2" customFormat="1" ht="16.5" customHeight="1">
      <c r="A245" s="41"/>
      <c r="B245" s="42"/>
      <c r="C245" s="278" t="s">
        <v>561</v>
      </c>
      <c r="D245" s="278" t="s">
        <v>296</v>
      </c>
      <c r="E245" s="279" t="s">
        <v>10665</v>
      </c>
      <c r="F245" s="280" t="s">
        <v>10666</v>
      </c>
      <c r="G245" s="281" t="s">
        <v>304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10667</v>
      </c>
    </row>
    <row r="246" s="2" customFormat="1">
      <c r="A246" s="41"/>
      <c r="B246" s="42"/>
      <c r="C246" s="43"/>
      <c r="D246" s="236" t="s">
        <v>1132</v>
      </c>
      <c r="E246" s="43"/>
      <c r="F246" s="288" t="s">
        <v>10661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1132</v>
      </c>
      <c r="AU246" s="20" t="s">
        <v>80</v>
      </c>
    </row>
    <row r="247" s="2" customFormat="1" ht="37.8" customHeight="1">
      <c r="A247" s="41"/>
      <c r="B247" s="42"/>
      <c r="C247" s="216" t="s">
        <v>567</v>
      </c>
      <c r="D247" s="216" t="s">
        <v>183</v>
      </c>
      <c r="E247" s="217" t="s">
        <v>10668</v>
      </c>
      <c r="F247" s="218" t="s">
        <v>10669</v>
      </c>
      <c r="G247" s="219" t="s">
        <v>304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10670</v>
      </c>
    </row>
    <row r="248" s="2" customFormat="1">
      <c r="A248" s="41"/>
      <c r="B248" s="42"/>
      <c r="C248" s="43"/>
      <c r="D248" s="236" t="s">
        <v>1132</v>
      </c>
      <c r="E248" s="43"/>
      <c r="F248" s="288" t="s">
        <v>10650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1132</v>
      </c>
      <c r="AU248" s="20" t="s">
        <v>80</v>
      </c>
    </row>
    <row r="249" s="2" customFormat="1" ht="16.5" customHeight="1">
      <c r="A249" s="41"/>
      <c r="B249" s="42"/>
      <c r="C249" s="278" t="s">
        <v>575</v>
      </c>
      <c r="D249" s="278" t="s">
        <v>296</v>
      </c>
      <c r="E249" s="279" t="s">
        <v>10671</v>
      </c>
      <c r="F249" s="280" t="s">
        <v>10672</v>
      </c>
      <c r="G249" s="281" t="s">
        <v>304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10673</v>
      </c>
    </row>
    <row r="250" s="2" customFormat="1">
      <c r="A250" s="41"/>
      <c r="B250" s="42"/>
      <c r="C250" s="43"/>
      <c r="D250" s="236" t="s">
        <v>1132</v>
      </c>
      <c r="E250" s="43"/>
      <c r="F250" s="288" t="s">
        <v>10661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1132</v>
      </c>
      <c r="AU250" s="20" t="s">
        <v>80</v>
      </c>
    </row>
    <row r="251" s="2" customFormat="1" ht="33" customHeight="1">
      <c r="A251" s="41"/>
      <c r="B251" s="42"/>
      <c r="C251" s="216" t="s">
        <v>583</v>
      </c>
      <c r="D251" s="216" t="s">
        <v>183</v>
      </c>
      <c r="E251" s="217" t="s">
        <v>10674</v>
      </c>
      <c r="F251" s="218" t="s">
        <v>10675</v>
      </c>
      <c r="G251" s="219" t="s">
        <v>283</v>
      </c>
      <c r="H251" s="220">
        <v>20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10676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10677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>
      <c r="A253" s="41"/>
      <c r="B253" s="42"/>
      <c r="C253" s="43"/>
      <c r="D253" s="236" t="s">
        <v>1132</v>
      </c>
      <c r="E253" s="43"/>
      <c r="F253" s="288" t="s">
        <v>10650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1132</v>
      </c>
      <c r="AU253" s="20" t="s">
        <v>80</v>
      </c>
    </row>
    <row r="254" s="2" customFormat="1" ht="24.15" customHeight="1">
      <c r="A254" s="41"/>
      <c r="B254" s="42"/>
      <c r="C254" s="278" t="s">
        <v>589</v>
      </c>
      <c r="D254" s="278" t="s">
        <v>296</v>
      </c>
      <c r="E254" s="279" t="s">
        <v>10678</v>
      </c>
      <c r="F254" s="280" t="s">
        <v>10679</v>
      </c>
      <c r="G254" s="281" t="s">
        <v>283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410</v>
      </c>
      <c r="AT254" s="227" t="s">
        <v>296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10680</v>
      </c>
    </row>
    <row r="255" s="2" customFormat="1">
      <c r="A255" s="41"/>
      <c r="B255" s="42"/>
      <c r="C255" s="43"/>
      <c r="D255" s="236" t="s">
        <v>1132</v>
      </c>
      <c r="E255" s="43"/>
      <c r="F255" s="288" t="s">
        <v>10681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1132</v>
      </c>
      <c r="AU255" s="20" t="s">
        <v>80</v>
      </c>
    </row>
    <row r="256" s="2" customFormat="1" ht="37.8" customHeight="1">
      <c r="A256" s="41"/>
      <c r="B256" s="42"/>
      <c r="C256" s="216" t="s">
        <v>594</v>
      </c>
      <c r="D256" s="216" t="s">
        <v>183</v>
      </c>
      <c r="E256" s="217" t="s">
        <v>10682</v>
      </c>
      <c r="F256" s="218" t="s">
        <v>10683</v>
      </c>
      <c r="G256" s="219" t="s">
        <v>283</v>
      </c>
      <c r="H256" s="220">
        <v>30</v>
      </c>
      <c r="I256" s="221"/>
      <c r="J256" s="222">
        <f>ROUND(I256*H256,2)</f>
        <v>0</v>
      </c>
      <c r="K256" s="218" t="s">
        <v>187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308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10684</v>
      </c>
    </row>
    <row r="257" s="2" customFormat="1">
      <c r="A257" s="41"/>
      <c r="B257" s="42"/>
      <c r="C257" s="43"/>
      <c r="D257" s="229" t="s">
        <v>190</v>
      </c>
      <c r="E257" s="43"/>
      <c r="F257" s="230" t="s">
        <v>10685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190</v>
      </c>
      <c r="AU257" s="20" t="s">
        <v>80</v>
      </c>
    </row>
    <row r="258" s="2" customFormat="1">
      <c r="A258" s="41"/>
      <c r="B258" s="42"/>
      <c r="C258" s="43"/>
      <c r="D258" s="236" t="s">
        <v>1132</v>
      </c>
      <c r="E258" s="43"/>
      <c r="F258" s="288" t="s">
        <v>10650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1132</v>
      </c>
      <c r="AU258" s="20" t="s">
        <v>80</v>
      </c>
    </row>
    <row r="259" s="2" customFormat="1" ht="24.15" customHeight="1">
      <c r="A259" s="41"/>
      <c r="B259" s="42"/>
      <c r="C259" s="278" t="s">
        <v>602</v>
      </c>
      <c r="D259" s="278" t="s">
        <v>296</v>
      </c>
      <c r="E259" s="279" t="s">
        <v>10686</v>
      </c>
      <c r="F259" s="280" t="s">
        <v>10687</v>
      </c>
      <c r="G259" s="281" t="s">
        <v>283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410</v>
      </c>
      <c r="AT259" s="227" t="s">
        <v>296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10688</v>
      </c>
    </row>
    <row r="260" s="2" customFormat="1">
      <c r="A260" s="41"/>
      <c r="B260" s="42"/>
      <c r="C260" s="43"/>
      <c r="D260" s="236" t="s">
        <v>1132</v>
      </c>
      <c r="E260" s="43"/>
      <c r="F260" s="288" t="s">
        <v>10681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1132</v>
      </c>
      <c r="AU260" s="20" t="s">
        <v>80</v>
      </c>
    </row>
    <row r="261" s="2" customFormat="1" ht="37.8" customHeight="1">
      <c r="A261" s="41"/>
      <c r="B261" s="42"/>
      <c r="C261" s="216" t="s">
        <v>608</v>
      </c>
      <c r="D261" s="216" t="s">
        <v>183</v>
      </c>
      <c r="E261" s="217" t="s">
        <v>10689</v>
      </c>
      <c r="F261" s="218" t="s">
        <v>10690</v>
      </c>
      <c r="G261" s="219" t="s">
        <v>283</v>
      </c>
      <c r="H261" s="220">
        <v>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10691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10692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>
      <c r="A263" s="41"/>
      <c r="B263" s="42"/>
      <c r="C263" s="43"/>
      <c r="D263" s="236" t="s">
        <v>1132</v>
      </c>
      <c r="E263" s="43"/>
      <c r="F263" s="288" t="s">
        <v>10650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1132</v>
      </c>
      <c r="AU263" s="20" t="s">
        <v>80</v>
      </c>
    </row>
    <row r="264" s="2" customFormat="1" ht="24.15" customHeight="1">
      <c r="A264" s="41"/>
      <c r="B264" s="42"/>
      <c r="C264" s="278" t="s">
        <v>614</v>
      </c>
      <c r="D264" s="278" t="s">
        <v>296</v>
      </c>
      <c r="E264" s="279" t="s">
        <v>10693</v>
      </c>
      <c r="F264" s="280" t="s">
        <v>10694</v>
      </c>
      <c r="G264" s="281" t="s">
        <v>283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410</v>
      </c>
      <c r="AT264" s="227" t="s">
        <v>296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10695</v>
      </c>
    </row>
    <row r="265" s="2" customFormat="1">
      <c r="A265" s="41"/>
      <c r="B265" s="42"/>
      <c r="C265" s="43"/>
      <c r="D265" s="236" t="s">
        <v>1132</v>
      </c>
      <c r="E265" s="43"/>
      <c r="F265" s="288" t="s">
        <v>10681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1132</v>
      </c>
      <c r="AU265" s="20" t="s">
        <v>80</v>
      </c>
    </row>
    <row r="266" s="2" customFormat="1" ht="37.8" customHeight="1">
      <c r="A266" s="41"/>
      <c r="B266" s="42"/>
      <c r="C266" s="216" t="s">
        <v>620</v>
      </c>
      <c r="D266" s="216" t="s">
        <v>183</v>
      </c>
      <c r="E266" s="217" t="s">
        <v>10696</v>
      </c>
      <c r="F266" s="218" t="s">
        <v>10697</v>
      </c>
      <c r="G266" s="219" t="s">
        <v>8218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10698</v>
      </c>
    </row>
    <row r="267" s="2" customFormat="1">
      <c r="A267" s="41"/>
      <c r="B267" s="42"/>
      <c r="C267" s="43"/>
      <c r="D267" s="236" t="s">
        <v>1132</v>
      </c>
      <c r="E267" s="43"/>
      <c r="F267" s="288" t="s">
        <v>10699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1132</v>
      </c>
      <c r="AU267" s="20" t="s">
        <v>80</v>
      </c>
    </row>
    <row r="268" s="2" customFormat="1" ht="16.5" customHeight="1">
      <c r="A268" s="41"/>
      <c r="B268" s="42"/>
      <c r="C268" s="278" t="s">
        <v>625</v>
      </c>
      <c r="D268" s="278" t="s">
        <v>296</v>
      </c>
      <c r="E268" s="279" t="s">
        <v>10700</v>
      </c>
      <c r="F268" s="280" t="s">
        <v>10701</v>
      </c>
      <c r="G268" s="281" t="s">
        <v>8218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410</v>
      </c>
      <c r="AT268" s="227" t="s">
        <v>296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10702</v>
      </c>
    </row>
    <row r="269" s="2" customFormat="1">
      <c r="A269" s="41"/>
      <c r="B269" s="42"/>
      <c r="C269" s="43"/>
      <c r="D269" s="236" t="s">
        <v>1132</v>
      </c>
      <c r="E269" s="43"/>
      <c r="F269" s="288" t="s">
        <v>10703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1132</v>
      </c>
      <c r="AU269" s="20" t="s">
        <v>80</v>
      </c>
    </row>
    <row r="270" s="2" customFormat="1" ht="37.8" customHeight="1">
      <c r="A270" s="41"/>
      <c r="B270" s="42"/>
      <c r="C270" s="216" t="s">
        <v>638</v>
      </c>
      <c r="D270" s="216" t="s">
        <v>183</v>
      </c>
      <c r="E270" s="217" t="s">
        <v>10704</v>
      </c>
      <c r="F270" s="218" t="s">
        <v>10705</v>
      </c>
      <c r="G270" s="219" t="s">
        <v>8218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10706</v>
      </c>
    </row>
    <row r="271" s="2" customFormat="1">
      <c r="A271" s="41"/>
      <c r="B271" s="42"/>
      <c r="C271" s="43"/>
      <c r="D271" s="236" t="s">
        <v>1132</v>
      </c>
      <c r="E271" s="43"/>
      <c r="F271" s="288" t="s">
        <v>10650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1132</v>
      </c>
      <c r="AU271" s="20" t="s">
        <v>80</v>
      </c>
    </row>
    <row r="272" s="2" customFormat="1" ht="16.5" customHeight="1">
      <c r="A272" s="41"/>
      <c r="B272" s="42"/>
      <c r="C272" s="278" t="s">
        <v>644</v>
      </c>
      <c r="D272" s="278" t="s">
        <v>296</v>
      </c>
      <c r="E272" s="279" t="s">
        <v>10707</v>
      </c>
      <c r="F272" s="280" t="s">
        <v>10708</v>
      </c>
      <c r="G272" s="281" t="s">
        <v>8218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10709</v>
      </c>
    </row>
    <row r="273" s="2" customFormat="1">
      <c r="A273" s="41"/>
      <c r="B273" s="42"/>
      <c r="C273" s="43"/>
      <c r="D273" s="236" t="s">
        <v>1132</v>
      </c>
      <c r="E273" s="43"/>
      <c r="F273" s="288" t="s">
        <v>10710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1132</v>
      </c>
      <c r="AU273" s="20" t="s">
        <v>80</v>
      </c>
    </row>
    <row r="274" s="2" customFormat="1" ht="37.8" customHeight="1">
      <c r="A274" s="41"/>
      <c r="B274" s="42"/>
      <c r="C274" s="216" t="s">
        <v>650</v>
      </c>
      <c r="D274" s="216" t="s">
        <v>183</v>
      </c>
      <c r="E274" s="217" t="s">
        <v>10711</v>
      </c>
      <c r="F274" s="218" t="s">
        <v>10712</v>
      </c>
      <c r="G274" s="219" t="s">
        <v>8218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308</v>
      </c>
      <c r="AT274" s="227" t="s">
        <v>183</v>
      </c>
      <c r="AU274" s="227" t="s">
        <v>80</v>
      </c>
      <c r="AY274" s="20" t="s">
        <v>181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308</v>
      </c>
      <c r="BM274" s="227" t="s">
        <v>10713</v>
      </c>
    </row>
    <row r="275" s="2" customFormat="1">
      <c r="A275" s="41"/>
      <c r="B275" s="42"/>
      <c r="C275" s="43"/>
      <c r="D275" s="236" t="s">
        <v>1132</v>
      </c>
      <c r="E275" s="43"/>
      <c r="F275" s="288" t="s">
        <v>10650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1132</v>
      </c>
      <c r="AU275" s="20" t="s">
        <v>80</v>
      </c>
    </row>
    <row r="276" s="2" customFormat="1" ht="24.15" customHeight="1">
      <c r="A276" s="41"/>
      <c r="B276" s="42"/>
      <c r="C276" s="278" t="s">
        <v>655</v>
      </c>
      <c r="D276" s="278" t="s">
        <v>296</v>
      </c>
      <c r="E276" s="279" t="s">
        <v>10714</v>
      </c>
      <c r="F276" s="280" t="s">
        <v>10715</v>
      </c>
      <c r="G276" s="281" t="s">
        <v>8218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410</v>
      </c>
      <c r="AT276" s="227" t="s">
        <v>296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10716</v>
      </c>
    </row>
    <row r="277" s="2" customFormat="1" ht="24.15" customHeight="1">
      <c r="A277" s="41"/>
      <c r="B277" s="42"/>
      <c r="C277" s="278" t="s">
        <v>667</v>
      </c>
      <c r="D277" s="278" t="s">
        <v>296</v>
      </c>
      <c r="E277" s="279" t="s">
        <v>10717</v>
      </c>
      <c r="F277" s="280" t="s">
        <v>10718</v>
      </c>
      <c r="G277" s="281" t="s">
        <v>8218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410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10719</v>
      </c>
    </row>
    <row r="278" s="2" customFormat="1">
      <c r="A278" s="41"/>
      <c r="B278" s="42"/>
      <c r="C278" s="43"/>
      <c r="D278" s="236" t="s">
        <v>1132</v>
      </c>
      <c r="E278" s="43"/>
      <c r="F278" s="288" t="s">
        <v>10720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1132</v>
      </c>
      <c r="AU278" s="20" t="s">
        <v>80</v>
      </c>
    </row>
    <row r="279" s="2" customFormat="1" ht="37.8" customHeight="1">
      <c r="A279" s="41"/>
      <c r="B279" s="42"/>
      <c r="C279" s="216" t="s">
        <v>673</v>
      </c>
      <c r="D279" s="216" t="s">
        <v>183</v>
      </c>
      <c r="E279" s="217" t="s">
        <v>10721</v>
      </c>
      <c r="F279" s="218" t="s">
        <v>10722</v>
      </c>
      <c r="G279" s="219" t="s">
        <v>8218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10723</v>
      </c>
    </row>
    <row r="280" s="2" customFormat="1">
      <c r="A280" s="41"/>
      <c r="B280" s="42"/>
      <c r="C280" s="43"/>
      <c r="D280" s="236" t="s">
        <v>1132</v>
      </c>
      <c r="E280" s="43"/>
      <c r="F280" s="288" t="s">
        <v>10650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1132</v>
      </c>
      <c r="AU280" s="20" t="s">
        <v>80</v>
      </c>
    </row>
    <row r="281" s="2" customFormat="1" ht="78" customHeight="1">
      <c r="A281" s="41"/>
      <c r="B281" s="42"/>
      <c r="C281" s="278" t="s">
        <v>679</v>
      </c>
      <c r="D281" s="278" t="s">
        <v>296</v>
      </c>
      <c r="E281" s="279" t="s">
        <v>10724</v>
      </c>
      <c r="F281" s="280" t="s">
        <v>10725</v>
      </c>
      <c r="G281" s="281" t="s">
        <v>8218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10726</v>
      </c>
    </row>
    <row r="282" s="2" customFormat="1">
      <c r="A282" s="41"/>
      <c r="B282" s="42"/>
      <c r="C282" s="43"/>
      <c r="D282" s="236" t="s">
        <v>1132</v>
      </c>
      <c r="E282" s="43"/>
      <c r="F282" s="288" t="s">
        <v>10727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1132</v>
      </c>
      <c r="AU282" s="20" t="s">
        <v>80</v>
      </c>
    </row>
    <row r="283" s="2" customFormat="1" ht="21.75" customHeight="1">
      <c r="A283" s="41"/>
      <c r="B283" s="42"/>
      <c r="C283" s="216" t="s">
        <v>686</v>
      </c>
      <c r="D283" s="216" t="s">
        <v>183</v>
      </c>
      <c r="E283" s="217" t="s">
        <v>10728</v>
      </c>
      <c r="F283" s="218" t="s">
        <v>10729</v>
      </c>
      <c r="G283" s="219" t="s">
        <v>8218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10730</v>
      </c>
    </row>
    <row r="284" s="2" customFormat="1" ht="16.5" customHeight="1">
      <c r="A284" s="41"/>
      <c r="B284" s="42"/>
      <c r="C284" s="216" t="s">
        <v>700</v>
      </c>
      <c r="D284" s="216" t="s">
        <v>183</v>
      </c>
      <c r="E284" s="217" t="s">
        <v>10731</v>
      </c>
      <c r="F284" s="218" t="s">
        <v>10732</v>
      </c>
      <c r="G284" s="219" t="s">
        <v>8218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10733</v>
      </c>
    </row>
    <row r="285" s="2" customFormat="1">
      <c r="A285" s="41"/>
      <c r="B285" s="42"/>
      <c r="C285" s="43"/>
      <c r="D285" s="236" t="s">
        <v>1132</v>
      </c>
      <c r="E285" s="43"/>
      <c r="F285" s="288" t="s">
        <v>10734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1132</v>
      </c>
      <c r="AU285" s="20" t="s">
        <v>80</v>
      </c>
    </row>
    <row r="286" s="2" customFormat="1" ht="33" customHeight="1">
      <c r="A286" s="41"/>
      <c r="B286" s="42"/>
      <c r="C286" s="278" t="s">
        <v>721</v>
      </c>
      <c r="D286" s="278" t="s">
        <v>296</v>
      </c>
      <c r="E286" s="279" t="s">
        <v>10735</v>
      </c>
      <c r="F286" s="280" t="s">
        <v>10736</v>
      </c>
      <c r="G286" s="281" t="s">
        <v>8218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410</v>
      </c>
      <c r="AT286" s="227" t="s">
        <v>296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10737</v>
      </c>
    </row>
    <row r="287" s="2" customFormat="1">
      <c r="A287" s="41"/>
      <c r="B287" s="42"/>
      <c r="C287" s="43"/>
      <c r="D287" s="236" t="s">
        <v>1132</v>
      </c>
      <c r="E287" s="43"/>
      <c r="F287" s="288" t="s">
        <v>10738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1132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10739</v>
      </c>
      <c r="F288" s="214" t="s">
        <v>10740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181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730</v>
      </c>
      <c r="D289" s="216" t="s">
        <v>183</v>
      </c>
      <c r="E289" s="217" t="s">
        <v>10594</v>
      </c>
      <c r="F289" s="218" t="s">
        <v>10595</v>
      </c>
      <c r="G289" s="219" t="s">
        <v>283</v>
      </c>
      <c r="H289" s="220">
        <v>1</v>
      </c>
      <c r="I289" s="221"/>
      <c r="J289" s="222">
        <f>ROUND(I289*H289,2)</f>
        <v>0</v>
      </c>
      <c r="K289" s="218" t="s">
        <v>187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10741</v>
      </c>
    </row>
    <row r="290" s="2" customFormat="1">
      <c r="A290" s="41"/>
      <c r="B290" s="42"/>
      <c r="C290" s="43"/>
      <c r="D290" s="229" t="s">
        <v>190</v>
      </c>
      <c r="E290" s="43"/>
      <c r="F290" s="230" t="s">
        <v>10597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190</v>
      </c>
      <c r="AU290" s="20" t="s">
        <v>80</v>
      </c>
    </row>
    <row r="291" s="2" customFormat="1">
      <c r="A291" s="41"/>
      <c r="B291" s="42"/>
      <c r="C291" s="43"/>
      <c r="D291" s="236" t="s">
        <v>1132</v>
      </c>
      <c r="E291" s="43"/>
      <c r="F291" s="288" t="s">
        <v>10742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1132</v>
      </c>
      <c r="AU291" s="20" t="s">
        <v>80</v>
      </c>
    </row>
    <row r="292" s="2" customFormat="1" ht="37.8" customHeight="1">
      <c r="A292" s="41"/>
      <c r="B292" s="42"/>
      <c r="C292" s="278" t="s">
        <v>736</v>
      </c>
      <c r="D292" s="278" t="s">
        <v>296</v>
      </c>
      <c r="E292" s="279" t="s">
        <v>10743</v>
      </c>
      <c r="F292" s="280" t="s">
        <v>10603</v>
      </c>
      <c r="G292" s="281" t="s">
        <v>283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410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10744</v>
      </c>
    </row>
    <row r="293" s="2" customFormat="1" ht="24.15" customHeight="1">
      <c r="A293" s="41"/>
      <c r="B293" s="42"/>
      <c r="C293" s="216" t="s">
        <v>744</v>
      </c>
      <c r="D293" s="216" t="s">
        <v>183</v>
      </c>
      <c r="E293" s="217" t="s">
        <v>10745</v>
      </c>
      <c r="F293" s="218" t="s">
        <v>10746</v>
      </c>
      <c r="G293" s="219" t="s">
        <v>8218</v>
      </c>
      <c r="H293" s="220">
        <v>1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10747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10748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21.75" customHeight="1">
      <c r="A295" s="41"/>
      <c r="B295" s="42"/>
      <c r="C295" s="278" t="s">
        <v>750</v>
      </c>
      <c r="D295" s="278" t="s">
        <v>296</v>
      </c>
      <c r="E295" s="279" t="s">
        <v>10749</v>
      </c>
      <c r="F295" s="280" t="s">
        <v>10750</v>
      </c>
      <c r="G295" s="281" t="s">
        <v>8218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10751</v>
      </c>
    </row>
    <row r="296" s="2" customFormat="1">
      <c r="A296" s="41"/>
      <c r="B296" s="42"/>
      <c r="C296" s="43"/>
      <c r="D296" s="236" t="s">
        <v>1132</v>
      </c>
      <c r="E296" s="43"/>
      <c r="F296" s="288" t="s">
        <v>10752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1132</v>
      </c>
      <c r="AU296" s="20" t="s">
        <v>80</v>
      </c>
    </row>
    <row r="297" s="2" customFormat="1" ht="24.15" customHeight="1">
      <c r="A297" s="41"/>
      <c r="B297" s="42"/>
      <c r="C297" s="216" t="s">
        <v>761</v>
      </c>
      <c r="D297" s="216" t="s">
        <v>183</v>
      </c>
      <c r="E297" s="217" t="s">
        <v>10753</v>
      </c>
      <c r="F297" s="218" t="s">
        <v>10754</v>
      </c>
      <c r="G297" s="219" t="s">
        <v>8218</v>
      </c>
      <c r="H297" s="220">
        <v>1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10755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10756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21.75" customHeight="1">
      <c r="A299" s="41"/>
      <c r="B299" s="42"/>
      <c r="C299" s="278" t="s">
        <v>771</v>
      </c>
      <c r="D299" s="278" t="s">
        <v>296</v>
      </c>
      <c r="E299" s="279" t="s">
        <v>10757</v>
      </c>
      <c r="F299" s="280" t="s">
        <v>10758</v>
      </c>
      <c r="G299" s="281" t="s">
        <v>8218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410</v>
      </c>
      <c r="AT299" s="227" t="s">
        <v>296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10759</v>
      </c>
    </row>
    <row r="300" s="2" customFormat="1">
      <c r="A300" s="41"/>
      <c r="B300" s="42"/>
      <c r="C300" s="43"/>
      <c r="D300" s="236" t="s">
        <v>1132</v>
      </c>
      <c r="E300" s="43"/>
      <c r="F300" s="288" t="s">
        <v>10613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1132</v>
      </c>
      <c r="AU300" s="20" t="s">
        <v>80</v>
      </c>
    </row>
    <row r="301" s="2" customFormat="1" ht="24.15" customHeight="1">
      <c r="A301" s="41"/>
      <c r="B301" s="42"/>
      <c r="C301" s="216" t="s">
        <v>777</v>
      </c>
      <c r="D301" s="216" t="s">
        <v>183</v>
      </c>
      <c r="E301" s="217" t="s">
        <v>10617</v>
      </c>
      <c r="F301" s="218" t="s">
        <v>10618</v>
      </c>
      <c r="G301" s="219" t="s">
        <v>8218</v>
      </c>
      <c r="H301" s="220">
        <v>1</v>
      </c>
      <c r="I301" s="221"/>
      <c r="J301" s="222">
        <f>ROUND(I301*H301,2)</f>
        <v>0</v>
      </c>
      <c r="K301" s="218" t="s">
        <v>187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10760</v>
      </c>
    </row>
    <row r="302" s="2" customFormat="1">
      <c r="A302" s="41"/>
      <c r="B302" s="42"/>
      <c r="C302" s="43"/>
      <c r="D302" s="229" t="s">
        <v>190</v>
      </c>
      <c r="E302" s="43"/>
      <c r="F302" s="230" t="s">
        <v>10620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190</v>
      </c>
      <c r="AU302" s="20" t="s">
        <v>80</v>
      </c>
    </row>
    <row r="303" s="2" customFormat="1">
      <c r="A303" s="41"/>
      <c r="B303" s="42"/>
      <c r="C303" s="43"/>
      <c r="D303" s="236" t="s">
        <v>1132</v>
      </c>
      <c r="E303" s="43"/>
      <c r="F303" s="288" t="s">
        <v>10621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1132</v>
      </c>
      <c r="AU303" s="20" t="s">
        <v>80</v>
      </c>
    </row>
    <row r="304" s="2" customFormat="1" ht="21.75" customHeight="1">
      <c r="A304" s="41"/>
      <c r="B304" s="42"/>
      <c r="C304" s="278" t="s">
        <v>793</v>
      </c>
      <c r="D304" s="278" t="s">
        <v>296</v>
      </c>
      <c r="E304" s="279" t="s">
        <v>10761</v>
      </c>
      <c r="F304" s="280" t="s">
        <v>10762</v>
      </c>
      <c r="G304" s="281" t="s">
        <v>8218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10763</v>
      </c>
    </row>
    <row r="305" s="2" customFormat="1" ht="33" customHeight="1">
      <c r="A305" s="41"/>
      <c r="B305" s="42"/>
      <c r="C305" s="216" t="s">
        <v>807</v>
      </c>
      <c r="D305" s="216" t="s">
        <v>183</v>
      </c>
      <c r="E305" s="217" t="s">
        <v>10764</v>
      </c>
      <c r="F305" s="218" t="s">
        <v>10765</v>
      </c>
      <c r="G305" s="219" t="s">
        <v>8218</v>
      </c>
      <c r="H305" s="220">
        <v>20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10766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10767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2" customFormat="1">
      <c r="A307" s="41"/>
      <c r="B307" s="42"/>
      <c r="C307" s="43"/>
      <c r="D307" s="236" t="s">
        <v>1132</v>
      </c>
      <c r="E307" s="43"/>
      <c r="F307" s="288" t="s">
        <v>10768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1132</v>
      </c>
      <c r="AU307" s="20" t="s">
        <v>80</v>
      </c>
    </row>
    <row r="308" s="2" customFormat="1" ht="16.5" customHeight="1">
      <c r="A308" s="41"/>
      <c r="B308" s="42"/>
      <c r="C308" s="278" t="s">
        <v>820</v>
      </c>
      <c r="D308" s="278" t="s">
        <v>296</v>
      </c>
      <c r="E308" s="279" t="s">
        <v>10769</v>
      </c>
      <c r="F308" s="280" t="s">
        <v>10770</v>
      </c>
      <c r="G308" s="281" t="s">
        <v>8218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10771</v>
      </c>
    </row>
    <row r="309" s="2" customFormat="1">
      <c r="A309" s="41"/>
      <c r="B309" s="42"/>
      <c r="C309" s="43"/>
      <c r="D309" s="236" t="s">
        <v>1132</v>
      </c>
      <c r="E309" s="43"/>
      <c r="F309" s="288" t="s">
        <v>10772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1132</v>
      </c>
      <c r="AU309" s="20" t="s">
        <v>80</v>
      </c>
    </row>
    <row r="310" s="2" customFormat="1" ht="16.5" customHeight="1">
      <c r="A310" s="41"/>
      <c r="B310" s="42"/>
      <c r="C310" s="278" t="s">
        <v>826</v>
      </c>
      <c r="D310" s="278" t="s">
        <v>296</v>
      </c>
      <c r="E310" s="279" t="s">
        <v>10773</v>
      </c>
      <c r="F310" s="280" t="s">
        <v>10774</v>
      </c>
      <c r="G310" s="281" t="s">
        <v>8218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10775</v>
      </c>
    </row>
    <row r="311" s="2" customFormat="1">
      <c r="A311" s="41"/>
      <c r="B311" s="42"/>
      <c r="C311" s="43"/>
      <c r="D311" s="236" t="s">
        <v>1132</v>
      </c>
      <c r="E311" s="43"/>
      <c r="F311" s="288" t="s">
        <v>10772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1132</v>
      </c>
      <c r="AU311" s="20" t="s">
        <v>80</v>
      </c>
    </row>
    <row r="312" s="2" customFormat="1" ht="16.5" customHeight="1">
      <c r="A312" s="41"/>
      <c r="B312" s="42"/>
      <c r="C312" s="278" t="s">
        <v>832</v>
      </c>
      <c r="D312" s="278" t="s">
        <v>296</v>
      </c>
      <c r="E312" s="279" t="s">
        <v>10776</v>
      </c>
      <c r="F312" s="280" t="s">
        <v>10777</v>
      </c>
      <c r="G312" s="281" t="s">
        <v>8218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410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10778</v>
      </c>
    </row>
    <row r="313" s="2" customFormat="1">
      <c r="A313" s="41"/>
      <c r="B313" s="42"/>
      <c r="C313" s="43"/>
      <c r="D313" s="236" t="s">
        <v>1132</v>
      </c>
      <c r="E313" s="43"/>
      <c r="F313" s="288" t="s">
        <v>10772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1132</v>
      </c>
      <c r="AU313" s="20" t="s">
        <v>80</v>
      </c>
    </row>
    <row r="314" s="2" customFormat="1" ht="24.15" customHeight="1">
      <c r="A314" s="41"/>
      <c r="B314" s="42"/>
      <c r="C314" s="216" t="s">
        <v>841</v>
      </c>
      <c r="D314" s="216" t="s">
        <v>183</v>
      </c>
      <c r="E314" s="217" t="s">
        <v>10779</v>
      </c>
      <c r="F314" s="218" t="s">
        <v>10780</v>
      </c>
      <c r="G314" s="219" t="s">
        <v>8218</v>
      </c>
      <c r="H314" s="220">
        <v>5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10781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10782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>
      <c r="A316" s="41"/>
      <c r="B316" s="42"/>
      <c r="C316" s="43"/>
      <c r="D316" s="236" t="s">
        <v>1132</v>
      </c>
      <c r="E316" s="43"/>
      <c r="F316" s="288" t="s">
        <v>10783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1132</v>
      </c>
      <c r="AU316" s="20" t="s">
        <v>80</v>
      </c>
    </row>
    <row r="317" s="2" customFormat="1" ht="24.15" customHeight="1">
      <c r="A317" s="41"/>
      <c r="B317" s="42"/>
      <c r="C317" s="278" t="s">
        <v>847</v>
      </c>
      <c r="D317" s="278" t="s">
        <v>296</v>
      </c>
      <c r="E317" s="279" t="s">
        <v>10784</v>
      </c>
      <c r="F317" s="280" t="s">
        <v>10785</v>
      </c>
      <c r="G317" s="281" t="s">
        <v>8218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10786</v>
      </c>
    </row>
    <row r="318" s="2" customFormat="1">
      <c r="A318" s="41"/>
      <c r="B318" s="42"/>
      <c r="C318" s="43"/>
      <c r="D318" s="236" t="s">
        <v>1132</v>
      </c>
      <c r="E318" s="43"/>
      <c r="F318" s="288" t="s">
        <v>10640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1132</v>
      </c>
      <c r="AU318" s="20" t="s">
        <v>80</v>
      </c>
    </row>
    <row r="319" s="2" customFormat="1" ht="24.15" customHeight="1">
      <c r="A319" s="41"/>
      <c r="B319" s="42"/>
      <c r="C319" s="278" t="s">
        <v>856</v>
      </c>
      <c r="D319" s="278" t="s">
        <v>296</v>
      </c>
      <c r="E319" s="279" t="s">
        <v>10787</v>
      </c>
      <c r="F319" s="280" t="s">
        <v>10788</v>
      </c>
      <c r="G319" s="281" t="s">
        <v>8218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410</v>
      </c>
      <c r="AT319" s="227" t="s">
        <v>296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10789</v>
      </c>
    </row>
    <row r="320" s="2" customFormat="1">
      <c r="A320" s="41"/>
      <c r="B320" s="42"/>
      <c r="C320" s="43"/>
      <c r="D320" s="236" t="s">
        <v>1132</v>
      </c>
      <c r="E320" s="43"/>
      <c r="F320" s="288" t="s">
        <v>10640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1132</v>
      </c>
      <c r="AU320" s="20" t="s">
        <v>80</v>
      </c>
    </row>
    <row r="321" s="2" customFormat="1" ht="37.8" customHeight="1">
      <c r="A321" s="41"/>
      <c r="B321" s="42"/>
      <c r="C321" s="216" t="s">
        <v>864</v>
      </c>
      <c r="D321" s="216" t="s">
        <v>183</v>
      </c>
      <c r="E321" s="217" t="s">
        <v>10790</v>
      </c>
      <c r="F321" s="218" t="s">
        <v>10791</v>
      </c>
      <c r="G321" s="219" t="s">
        <v>8218</v>
      </c>
      <c r="H321" s="220">
        <v>2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10792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10793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>
      <c r="A323" s="41"/>
      <c r="B323" s="42"/>
      <c r="C323" s="43"/>
      <c r="D323" s="236" t="s">
        <v>1132</v>
      </c>
      <c r="E323" s="43"/>
      <c r="F323" s="288" t="s">
        <v>10794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1132</v>
      </c>
      <c r="AU323" s="20" t="s">
        <v>80</v>
      </c>
    </row>
    <row r="324" s="2" customFormat="1" ht="24.15" customHeight="1">
      <c r="A324" s="41"/>
      <c r="B324" s="42"/>
      <c r="C324" s="278" t="s">
        <v>870</v>
      </c>
      <c r="D324" s="278" t="s">
        <v>296</v>
      </c>
      <c r="E324" s="279" t="s">
        <v>10795</v>
      </c>
      <c r="F324" s="280" t="s">
        <v>10796</v>
      </c>
      <c r="G324" s="281" t="s">
        <v>8218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410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10797</v>
      </c>
    </row>
    <row r="325" s="2" customFormat="1">
      <c r="A325" s="41"/>
      <c r="B325" s="42"/>
      <c r="C325" s="43"/>
      <c r="D325" s="236" t="s">
        <v>1132</v>
      </c>
      <c r="E325" s="43"/>
      <c r="F325" s="288" t="s">
        <v>10798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1132</v>
      </c>
      <c r="AU325" s="20" t="s">
        <v>80</v>
      </c>
    </row>
    <row r="326" s="2" customFormat="1" ht="37.8" customHeight="1">
      <c r="A326" s="41"/>
      <c r="B326" s="42"/>
      <c r="C326" s="216" t="s">
        <v>874</v>
      </c>
      <c r="D326" s="216" t="s">
        <v>183</v>
      </c>
      <c r="E326" s="217" t="s">
        <v>10655</v>
      </c>
      <c r="F326" s="218" t="s">
        <v>10656</v>
      </c>
      <c r="G326" s="219" t="s">
        <v>304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10799</v>
      </c>
    </row>
    <row r="327" s="2" customFormat="1" ht="21.75" customHeight="1">
      <c r="A327" s="41"/>
      <c r="B327" s="42"/>
      <c r="C327" s="278" t="s">
        <v>880</v>
      </c>
      <c r="D327" s="278" t="s">
        <v>296</v>
      </c>
      <c r="E327" s="279" t="s">
        <v>10800</v>
      </c>
      <c r="F327" s="280" t="s">
        <v>10801</v>
      </c>
      <c r="G327" s="281" t="s">
        <v>304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410</v>
      </c>
      <c r="AT327" s="227" t="s">
        <v>296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10802</v>
      </c>
    </row>
    <row r="328" s="2" customFormat="1">
      <c r="A328" s="41"/>
      <c r="B328" s="42"/>
      <c r="C328" s="43"/>
      <c r="D328" s="236" t="s">
        <v>1132</v>
      </c>
      <c r="E328" s="43"/>
      <c r="F328" s="288" t="s">
        <v>10661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1132</v>
      </c>
      <c r="AU328" s="20" t="s">
        <v>80</v>
      </c>
    </row>
    <row r="329" s="2" customFormat="1" ht="21.75" customHeight="1">
      <c r="A329" s="41"/>
      <c r="B329" s="42"/>
      <c r="C329" s="278" t="s">
        <v>886</v>
      </c>
      <c r="D329" s="278" t="s">
        <v>296</v>
      </c>
      <c r="E329" s="279" t="s">
        <v>10803</v>
      </c>
      <c r="F329" s="280" t="s">
        <v>10804</v>
      </c>
      <c r="G329" s="281" t="s">
        <v>304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10805</v>
      </c>
    </row>
    <row r="330" s="2" customFormat="1">
      <c r="A330" s="41"/>
      <c r="B330" s="42"/>
      <c r="C330" s="43"/>
      <c r="D330" s="236" t="s">
        <v>1132</v>
      </c>
      <c r="E330" s="43"/>
      <c r="F330" s="288" t="s">
        <v>10661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1132</v>
      </c>
      <c r="AU330" s="20" t="s">
        <v>80</v>
      </c>
    </row>
    <row r="331" s="2" customFormat="1" ht="21.75" customHeight="1">
      <c r="A331" s="41"/>
      <c r="B331" s="42"/>
      <c r="C331" s="278" t="s">
        <v>892</v>
      </c>
      <c r="D331" s="278" t="s">
        <v>296</v>
      </c>
      <c r="E331" s="279" t="s">
        <v>10806</v>
      </c>
      <c r="F331" s="280" t="s">
        <v>10807</v>
      </c>
      <c r="G331" s="281" t="s">
        <v>304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10808</v>
      </c>
    </row>
    <row r="332" s="2" customFormat="1">
      <c r="A332" s="41"/>
      <c r="B332" s="42"/>
      <c r="C332" s="43"/>
      <c r="D332" s="236" t="s">
        <v>1132</v>
      </c>
      <c r="E332" s="43"/>
      <c r="F332" s="288" t="s">
        <v>10661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1132</v>
      </c>
      <c r="AU332" s="20" t="s">
        <v>80</v>
      </c>
    </row>
    <row r="333" s="2" customFormat="1" ht="37.8" customHeight="1">
      <c r="A333" s="41"/>
      <c r="B333" s="42"/>
      <c r="C333" s="216" t="s">
        <v>899</v>
      </c>
      <c r="D333" s="216" t="s">
        <v>183</v>
      </c>
      <c r="E333" s="217" t="s">
        <v>10662</v>
      </c>
      <c r="F333" s="218" t="s">
        <v>10663</v>
      </c>
      <c r="G333" s="219" t="s">
        <v>304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10809</v>
      </c>
    </row>
    <row r="334" s="2" customFormat="1">
      <c r="A334" s="41"/>
      <c r="B334" s="42"/>
      <c r="C334" s="43"/>
      <c r="D334" s="236" t="s">
        <v>1132</v>
      </c>
      <c r="E334" s="43"/>
      <c r="F334" s="288" t="s">
        <v>10650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1132</v>
      </c>
      <c r="AU334" s="20" t="s">
        <v>80</v>
      </c>
    </row>
    <row r="335" s="2" customFormat="1" ht="21.75" customHeight="1">
      <c r="A335" s="41"/>
      <c r="B335" s="42"/>
      <c r="C335" s="278" t="s">
        <v>905</v>
      </c>
      <c r="D335" s="278" t="s">
        <v>296</v>
      </c>
      <c r="E335" s="279" t="s">
        <v>10810</v>
      </c>
      <c r="F335" s="280" t="s">
        <v>10811</v>
      </c>
      <c r="G335" s="281" t="s">
        <v>304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410</v>
      </c>
      <c r="AT335" s="227" t="s">
        <v>296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10812</v>
      </c>
    </row>
    <row r="336" s="2" customFormat="1">
      <c r="A336" s="41"/>
      <c r="B336" s="42"/>
      <c r="C336" s="43"/>
      <c r="D336" s="236" t="s">
        <v>1132</v>
      </c>
      <c r="E336" s="43"/>
      <c r="F336" s="288" t="s">
        <v>10661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1132</v>
      </c>
      <c r="AU336" s="20" t="s">
        <v>80</v>
      </c>
    </row>
    <row r="337" s="2" customFormat="1" ht="21.75" customHeight="1">
      <c r="A337" s="41"/>
      <c r="B337" s="42"/>
      <c r="C337" s="278" t="s">
        <v>910</v>
      </c>
      <c r="D337" s="278" t="s">
        <v>296</v>
      </c>
      <c r="E337" s="279" t="s">
        <v>10813</v>
      </c>
      <c r="F337" s="280" t="s">
        <v>10814</v>
      </c>
      <c r="G337" s="281" t="s">
        <v>304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10815</v>
      </c>
    </row>
    <row r="338" s="2" customFormat="1">
      <c r="A338" s="41"/>
      <c r="B338" s="42"/>
      <c r="C338" s="43"/>
      <c r="D338" s="236" t="s">
        <v>1132</v>
      </c>
      <c r="E338" s="43"/>
      <c r="F338" s="288" t="s">
        <v>10661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1132</v>
      </c>
      <c r="AU338" s="20" t="s">
        <v>80</v>
      </c>
    </row>
    <row r="339" s="2" customFormat="1" ht="21.75" customHeight="1">
      <c r="A339" s="41"/>
      <c r="B339" s="42"/>
      <c r="C339" s="278" t="s">
        <v>916</v>
      </c>
      <c r="D339" s="278" t="s">
        <v>296</v>
      </c>
      <c r="E339" s="279" t="s">
        <v>10816</v>
      </c>
      <c r="F339" s="280" t="s">
        <v>10817</v>
      </c>
      <c r="G339" s="281" t="s">
        <v>304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410</v>
      </c>
      <c r="AT339" s="227" t="s">
        <v>296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10818</v>
      </c>
    </row>
    <row r="340" s="2" customFormat="1">
      <c r="A340" s="41"/>
      <c r="B340" s="42"/>
      <c r="C340" s="43"/>
      <c r="D340" s="236" t="s">
        <v>1132</v>
      </c>
      <c r="E340" s="43"/>
      <c r="F340" s="288" t="s">
        <v>10661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1132</v>
      </c>
      <c r="AU340" s="20" t="s">
        <v>80</v>
      </c>
    </row>
    <row r="341" s="2" customFormat="1" ht="37.8" customHeight="1">
      <c r="A341" s="41"/>
      <c r="B341" s="42"/>
      <c r="C341" s="216" t="s">
        <v>924</v>
      </c>
      <c r="D341" s="216" t="s">
        <v>183</v>
      </c>
      <c r="E341" s="217" t="s">
        <v>10668</v>
      </c>
      <c r="F341" s="218" t="s">
        <v>10669</v>
      </c>
      <c r="G341" s="219" t="s">
        <v>304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10819</v>
      </c>
    </row>
    <row r="342" s="2" customFormat="1">
      <c r="A342" s="41"/>
      <c r="B342" s="42"/>
      <c r="C342" s="43"/>
      <c r="D342" s="236" t="s">
        <v>1132</v>
      </c>
      <c r="E342" s="43"/>
      <c r="F342" s="288" t="s">
        <v>10650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1132</v>
      </c>
      <c r="AU342" s="20" t="s">
        <v>80</v>
      </c>
    </row>
    <row r="343" s="2" customFormat="1" ht="21.75" customHeight="1">
      <c r="A343" s="41"/>
      <c r="B343" s="42"/>
      <c r="C343" s="278" t="s">
        <v>929</v>
      </c>
      <c r="D343" s="278" t="s">
        <v>296</v>
      </c>
      <c r="E343" s="279" t="s">
        <v>10820</v>
      </c>
      <c r="F343" s="280" t="s">
        <v>10821</v>
      </c>
      <c r="G343" s="281" t="s">
        <v>304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10822</v>
      </c>
    </row>
    <row r="344" s="2" customFormat="1">
      <c r="A344" s="41"/>
      <c r="B344" s="42"/>
      <c r="C344" s="43"/>
      <c r="D344" s="236" t="s">
        <v>1132</v>
      </c>
      <c r="E344" s="43"/>
      <c r="F344" s="288" t="s">
        <v>10661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1132</v>
      </c>
      <c r="AU344" s="20" t="s">
        <v>80</v>
      </c>
    </row>
    <row r="345" s="2" customFormat="1" ht="21.75" customHeight="1">
      <c r="A345" s="41"/>
      <c r="B345" s="42"/>
      <c r="C345" s="278" t="s">
        <v>936</v>
      </c>
      <c r="D345" s="278" t="s">
        <v>296</v>
      </c>
      <c r="E345" s="279" t="s">
        <v>10823</v>
      </c>
      <c r="F345" s="280" t="s">
        <v>10824</v>
      </c>
      <c r="G345" s="281" t="s">
        <v>304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10825</v>
      </c>
    </row>
    <row r="346" s="2" customFormat="1">
      <c r="A346" s="41"/>
      <c r="B346" s="42"/>
      <c r="C346" s="43"/>
      <c r="D346" s="236" t="s">
        <v>1132</v>
      </c>
      <c r="E346" s="43"/>
      <c r="F346" s="288" t="s">
        <v>10661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1132</v>
      </c>
      <c r="AU346" s="20" t="s">
        <v>80</v>
      </c>
    </row>
    <row r="347" s="2" customFormat="1" ht="16.5" customHeight="1">
      <c r="A347" s="41"/>
      <c r="B347" s="42"/>
      <c r="C347" s="278" t="s">
        <v>941</v>
      </c>
      <c r="D347" s="278" t="s">
        <v>296</v>
      </c>
      <c r="E347" s="279" t="s">
        <v>10826</v>
      </c>
      <c r="F347" s="280" t="s">
        <v>10827</v>
      </c>
      <c r="G347" s="281" t="s">
        <v>304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10828</v>
      </c>
    </row>
    <row r="348" s="2" customFormat="1">
      <c r="A348" s="41"/>
      <c r="B348" s="42"/>
      <c r="C348" s="43"/>
      <c r="D348" s="236" t="s">
        <v>1132</v>
      </c>
      <c r="E348" s="43"/>
      <c r="F348" s="288" t="s">
        <v>10661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1132</v>
      </c>
      <c r="AU348" s="20" t="s">
        <v>80</v>
      </c>
    </row>
    <row r="349" s="2" customFormat="1" ht="33" customHeight="1">
      <c r="A349" s="41"/>
      <c r="B349" s="42"/>
      <c r="C349" s="216" t="s">
        <v>949</v>
      </c>
      <c r="D349" s="216" t="s">
        <v>183</v>
      </c>
      <c r="E349" s="217" t="s">
        <v>10674</v>
      </c>
      <c r="F349" s="218" t="s">
        <v>10675</v>
      </c>
      <c r="G349" s="219" t="s">
        <v>283</v>
      </c>
      <c r="H349" s="220">
        <v>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10829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10677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2" customFormat="1">
      <c r="A351" s="41"/>
      <c r="B351" s="42"/>
      <c r="C351" s="43"/>
      <c r="D351" s="236" t="s">
        <v>1132</v>
      </c>
      <c r="E351" s="43"/>
      <c r="F351" s="288" t="s">
        <v>10650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1132</v>
      </c>
      <c r="AU351" s="20" t="s">
        <v>80</v>
      </c>
    </row>
    <row r="352" s="2" customFormat="1" ht="24.15" customHeight="1">
      <c r="A352" s="41"/>
      <c r="B352" s="42"/>
      <c r="C352" s="278" t="s">
        <v>955</v>
      </c>
      <c r="D352" s="278" t="s">
        <v>296</v>
      </c>
      <c r="E352" s="279" t="s">
        <v>10830</v>
      </c>
      <c r="F352" s="280" t="s">
        <v>10831</v>
      </c>
      <c r="G352" s="281" t="s">
        <v>283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410</v>
      </c>
      <c r="AT352" s="227" t="s">
        <v>296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10832</v>
      </c>
    </row>
    <row r="353" s="2" customFormat="1">
      <c r="A353" s="41"/>
      <c r="B353" s="42"/>
      <c r="C353" s="43"/>
      <c r="D353" s="236" t="s">
        <v>1132</v>
      </c>
      <c r="E353" s="43"/>
      <c r="F353" s="288" t="s">
        <v>10833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1132</v>
      </c>
      <c r="AU353" s="20" t="s">
        <v>80</v>
      </c>
    </row>
    <row r="354" s="2" customFormat="1" ht="37.8" customHeight="1">
      <c r="A354" s="41"/>
      <c r="B354" s="42"/>
      <c r="C354" s="216" t="s">
        <v>960</v>
      </c>
      <c r="D354" s="216" t="s">
        <v>183</v>
      </c>
      <c r="E354" s="217" t="s">
        <v>10682</v>
      </c>
      <c r="F354" s="218" t="s">
        <v>10683</v>
      </c>
      <c r="G354" s="219" t="s">
        <v>283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10834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10685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78" t="s">
        <v>966</v>
      </c>
      <c r="D356" s="278" t="s">
        <v>296</v>
      </c>
      <c r="E356" s="279" t="s">
        <v>10835</v>
      </c>
      <c r="F356" s="280" t="s">
        <v>10836</v>
      </c>
      <c r="G356" s="281" t="s">
        <v>283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10837</v>
      </c>
    </row>
    <row r="357" s="2" customFormat="1">
      <c r="A357" s="41"/>
      <c r="B357" s="42"/>
      <c r="C357" s="43"/>
      <c r="D357" s="236" t="s">
        <v>1132</v>
      </c>
      <c r="E357" s="43"/>
      <c r="F357" s="288" t="s">
        <v>10833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1132</v>
      </c>
      <c r="AU357" s="20" t="s">
        <v>80</v>
      </c>
    </row>
    <row r="358" s="2" customFormat="1" ht="24.15" customHeight="1">
      <c r="A358" s="41"/>
      <c r="B358" s="42"/>
      <c r="C358" s="278" t="s">
        <v>972</v>
      </c>
      <c r="D358" s="278" t="s">
        <v>296</v>
      </c>
      <c r="E358" s="279" t="s">
        <v>10838</v>
      </c>
      <c r="F358" s="280" t="s">
        <v>10839</v>
      </c>
      <c r="G358" s="281" t="s">
        <v>283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10840</v>
      </c>
    </row>
    <row r="359" s="2" customFormat="1">
      <c r="A359" s="41"/>
      <c r="B359" s="42"/>
      <c r="C359" s="43"/>
      <c r="D359" s="236" t="s">
        <v>1132</v>
      </c>
      <c r="E359" s="43"/>
      <c r="F359" s="288" t="s">
        <v>10833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1132</v>
      </c>
      <c r="AU359" s="20" t="s">
        <v>80</v>
      </c>
    </row>
    <row r="360" s="2" customFormat="1" ht="37.8" customHeight="1">
      <c r="A360" s="41"/>
      <c r="B360" s="42"/>
      <c r="C360" s="216" t="s">
        <v>978</v>
      </c>
      <c r="D360" s="216" t="s">
        <v>183</v>
      </c>
      <c r="E360" s="217" t="s">
        <v>10689</v>
      </c>
      <c r="F360" s="218" t="s">
        <v>10690</v>
      </c>
      <c r="G360" s="219" t="s">
        <v>283</v>
      </c>
      <c r="H360" s="220">
        <v>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10841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10692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984</v>
      </c>
      <c r="D362" s="278" t="s">
        <v>296</v>
      </c>
      <c r="E362" s="279" t="s">
        <v>10842</v>
      </c>
      <c r="F362" s="280" t="s">
        <v>10843</v>
      </c>
      <c r="G362" s="281" t="s">
        <v>283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10844</v>
      </c>
    </row>
    <row r="363" s="2" customFormat="1">
      <c r="A363" s="41"/>
      <c r="B363" s="42"/>
      <c r="C363" s="43"/>
      <c r="D363" s="236" t="s">
        <v>1132</v>
      </c>
      <c r="E363" s="43"/>
      <c r="F363" s="288" t="s">
        <v>10845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1132</v>
      </c>
      <c r="AU363" s="20" t="s">
        <v>80</v>
      </c>
    </row>
    <row r="364" s="2" customFormat="1" ht="33" customHeight="1">
      <c r="A364" s="41"/>
      <c r="B364" s="42"/>
      <c r="C364" s="216" t="s">
        <v>990</v>
      </c>
      <c r="D364" s="216" t="s">
        <v>183</v>
      </c>
      <c r="E364" s="217" t="s">
        <v>10846</v>
      </c>
      <c r="F364" s="218" t="s">
        <v>10847</v>
      </c>
      <c r="G364" s="219" t="s">
        <v>8218</v>
      </c>
      <c r="H364" s="220">
        <v>4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10848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10849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>
      <c r="A366" s="41"/>
      <c r="B366" s="42"/>
      <c r="C366" s="43"/>
      <c r="D366" s="236" t="s">
        <v>1132</v>
      </c>
      <c r="E366" s="43"/>
      <c r="F366" s="288" t="s">
        <v>10850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1132</v>
      </c>
      <c r="AU366" s="20" t="s">
        <v>80</v>
      </c>
    </row>
    <row r="367" s="2" customFormat="1" ht="16.5" customHeight="1">
      <c r="A367" s="41"/>
      <c r="B367" s="42"/>
      <c r="C367" s="278" t="s">
        <v>996</v>
      </c>
      <c r="D367" s="278" t="s">
        <v>296</v>
      </c>
      <c r="E367" s="279" t="s">
        <v>10851</v>
      </c>
      <c r="F367" s="280" t="s">
        <v>10852</v>
      </c>
      <c r="G367" s="281" t="s">
        <v>8218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10853</v>
      </c>
    </row>
    <row r="368" s="2" customFormat="1">
      <c r="A368" s="41"/>
      <c r="B368" s="42"/>
      <c r="C368" s="43"/>
      <c r="D368" s="236" t="s">
        <v>1132</v>
      </c>
      <c r="E368" s="43"/>
      <c r="F368" s="288" t="s">
        <v>10854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1132</v>
      </c>
      <c r="AU368" s="20" t="s">
        <v>80</v>
      </c>
    </row>
    <row r="369" s="2" customFormat="1" ht="37.8" customHeight="1">
      <c r="A369" s="41"/>
      <c r="B369" s="42"/>
      <c r="C369" s="216" t="s">
        <v>1002</v>
      </c>
      <c r="D369" s="216" t="s">
        <v>183</v>
      </c>
      <c r="E369" s="217" t="s">
        <v>10855</v>
      </c>
      <c r="F369" s="218" t="s">
        <v>10856</v>
      </c>
      <c r="G369" s="219" t="s">
        <v>8218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308</v>
      </c>
      <c r="BM369" s="227" t="s">
        <v>10857</v>
      </c>
    </row>
    <row r="370" s="2" customFormat="1">
      <c r="A370" s="41"/>
      <c r="B370" s="42"/>
      <c r="C370" s="43"/>
      <c r="D370" s="236" t="s">
        <v>1132</v>
      </c>
      <c r="E370" s="43"/>
      <c r="F370" s="288" t="s">
        <v>10650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1132</v>
      </c>
      <c r="AU370" s="20" t="s">
        <v>80</v>
      </c>
    </row>
    <row r="371" s="2" customFormat="1" ht="16.5" customHeight="1">
      <c r="A371" s="41"/>
      <c r="B371" s="42"/>
      <c r="C371" s="278" t="s">
        <v>1007</v>
      </c>
      <c r="D371" s="278" t="s">
        <v>296</v>
      </c>
      <c r="E371" s="279" t="s">
        <v>10858</v>
      </c>
      <c r="F371" s="280" t="s">
        <v>10859</v>
      </c>
      <c r="G371" s="281" t="s">
        <v>8218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10860</v>
      </c>
    </row>
    <row r="372" s="2" customFormat="1">
      <c r="A372" s="41"/>
      <c r="B372" s="42"/>
      <c r="C372" s="43"/>
      <c r="D372" s="236" t="s">
        <v>1132</v>
      </c>
      <c r="E372" s="43"/>
      <c r="F372" s="288" t="s">
        <v>10710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1132</v>
      </c>
      <c r="AU372" s="20" t="s">
        <v>80</v>
      </c>
    </row>
    <row r="373" s="2" customFormat="1" ht="37.8" customHeight="1">
      <c r="A373" s="41"/>
      <c r="B373" s="42"/>
      <c r="C373" s="216" t="s">
        <v>1012</v>
      </c>
      <c r="D373" s="216" t="s">
        <v>183</v>
      </c>
      <c r="E373" s="217" t="s">
        <v>10861</v>
      </c>
      <c r="F373" s="218" t="s">
        <v>10712</v>
      </c>
      <c r="G373" s="219" t="s">
        <v>8218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10862</v>
      </c>
    </row>
    <row r="374" s="2" customFormat="1">
      <c r="A374" s="41"/>
      <c r="B374" s="42"/>
      <c r="C374" s="43"/>
      <c r="D374" s="236" t="s">
        <v>1132</v>
      </c>
      <c r="E374" s="43"/>
      <c r="F374" s="288" t="s">
        <v>10650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1132</v>
      </c>
      <c r="AU374" s="20" t="s">
        <v>80</v>
      </c>
    </row>
    <row r="375" s="2" customFormat="1" ht="24.15" customHeight="1">
      <c r="A375" s="41"/>
      <c r="B375" s="42"/>
      <c r="C375" s="278" t="s">
        <v>1018</v>
      </c>
      <c r="D375" s="278" t="s">
        <v>296</v>
      </c>
      <c r="E375" s="279" t="s">
        <v>10863</v>
      </c>
      <c r="F375" s="280" t="s">
        <v>10864</v>
      </c>
      <c r="G375" s="281" t="s">
        <v>8218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10865</v>
      </c>
    </row>
    <row r="376" s="2" customFormat="1">
      <c r="A376" s="41"/>
      <c r="B376" s="42"/>
      <c r="C376" s="43"/>
      <c r="D376" s="236" t="s">
        <v>1132</v>
      </c>
      <c r="E376" s="43"/>
      <c r="F376" s="288" t="s">
        <v>10720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1132</v>
      </c>
      <c r="AU376" s="20" t="s">
        <v>80</v>
      </c>
    </row>
    <row r="377" s="2" customFormat="1" ht="37.8" customHeight="1">
      <c r="A377" s="41"/>
      <c r="B377" s="42"/>
      <c r="C377" s="216" t="s">
        <v>1023</v>
      </c>
      <c r="D377" s="216" t="s">
        <v>183</v>
      </c>
      <c r="E377" s="217" t="s">
        <v>10866</v>
      </c>
      <c r="F377" s="218" t="s">
        <v>10867</v>
      </c>
      <c r="G377" s="219" t="s">
        <v>8218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10868</v>
      </c>
    </row>
    <row r="378" s="2" customFormat="1">
      <c r="A378" s="41"/>
      <c r="B378" s="42"/>
      <c r="C378" s="43"/>
      <c r="D378" s="236" t="s">
        <v>1132</v>
      </c>
      <c r="E378" s="43"/>
      <c r="F378" s="288" t="s">
        <v>10869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1132</v>
      </c>
      <c r="AU378" s="20" t="s">
        <v>80</v>
      </c>
    </row>
    <row r="379" s="2" customFormat="1" ht="24.15" customHeight="1">
      <c r="A379" s="41"/>
      <c r="B379" s="42"/>
      <c r="C379" s="278" t="s">
        <v>1034</v>
      </c>
      <c r="D379" s="278" t="s">
        <v>296</v>
      </c>
      <c r="E379" s="279" t="s">
        <v>10870</v>
      </c>
      <c r="F379" s="280" t="s">
        <v>10871</v>
      </c>
      <c r="G379" s="281" t="s">
        <v>8218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10872</v>
      </c>
    </row>
    <row r="380" s="2" customFormat="1">
      <c r="A380" s="41"/>
      <c r="B380" s="42"/>
      <c r="C380" s="43"/>
      <c r="D380" s="236" t="s">
        <v>1132</v>
      </c>
      <c r="E380" s="43"/>
      <c r="F380" s="288" t="s">
        <v>10873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1132</v>
      </c>
      <c r="AU380" s="20" t="s">
        <v>80</v>
      </c>
    </row>
    <row r="381" s="2" customFormat="1" ht="24.15" customHeight="1">
      <c r="A381" s="41"/>
      <c r="B381" s="42"/>
      <c r="C381" s="278" t="s">
        <v>1039</v>
      </c>
      <c r="D381" s="278" t="s">
        <v>296</v>
      </c>
      <c r="E381" s="279" t="s">
        <v>10874</v>
      </c>
      <c r="F381" s="280" t="s">
        <v>10875</v>
      </c>
      <c r="G381" s="281" t="s">
        <v>8218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10876</v>
      </c>
    </row>
    <row r="382" s="2" customFormat="1">
      <c r="A382" s="41"/>
      <c r="B382" s="42"/>
      <c r="C382" s="43"/>
      <c r="D382" s="236" t="s">
        <v>1132</v>
      </c>
      <c r="E382" s="43"/>
      <c r="F382" s="288" t="s">
        <v>10873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1132</v>
      </c>
      <c r="AU382" s="20" t="s">
        <v>80</v>
      </c>
    </row>
    <row r="383" s="2" customFormat="1" ht="24.15" customHeight="1">
      <c r="A383" s="41"/>
      <c r="B383" s="42"/>
      <c r="C383" s="278" t="s">
        <v>1045</v>
      </c>
      <c r="D383" s="278" t="s">
        <v>296</v>
      </c>
      <c r="E383" s="279" t="s">
        <v>10877</v>
      </c>
      <c r="F383" s="280" t="s">
        <v>10878</v>
      </c>
      <c r="G383" s="281" t="s">
        <v>8218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10879</v>
      </c>
    </row>
    <row r="384" s="2" customFormat="1">
      <c r="A384" s="41"/>
      <c r="B384" s="42"/>
      <c r="C384" s="43"/>
      <c r="D384" s="236" t="s">
        <v>1132</v>
      </c>
      <c r="E384" s="43"/>
      <c r="F384" s="288" t="s">
        <v>10873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1132</v>
      </c>
      <c r="AU384" s="20" t="s">
        <v>80</v>
      </c>
    </row>
    <row r="385" s="2" customFormat="1" ht="24.15" customHeight="1">
      <c r="A385" s="41"/>
      <c r="B385" s="42"/>
      <c r="C385" s="278" t="s">
        <v>1052</v>
      </c>
      <c r="D385" s="278" t="s">
        <v>296</v>
      </c>
      <c r="E385" s="279" t="s">
        <v>10880</v>
      </c>
      <c r="F385" s="280" t="s">
        <v>10881</v>
      </c>
      <c r="G385" s="281" t="s">
        <v>8218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410</v>
      </c>
      <c r="AT385" s="227" t="s">
        <v>296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308</v>
      </c>
      <c r="BM385" s="227" t="s">
        <v>10882</v>
      </c>
    </row>
    <row r="386" s="2" customFormat="1">
      <c r="A386" s="41"/>
      <c r="B386" s="42"/>
      <c r="C386" s="43"/>
      <c r="D386" s="236" t="s">
        <v>1132</v>
      </c>
      <c r="E386" s="43"/>
      <c r="F386" s="288" t="s">
        <v>10873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1132</v>
      </c>
      <c r="AU386" s="20" t="s">
        <v>80</v>
      </c>
    </row>
    <row r="387" s="2" customFormat="1" ht="37.8" customHeight="1">
      <c r="A387" s="41"/>
      <c r="B387" s="42"/>
      <c r="C387" s="216" t="s">
        <v>1060</v>
      </c>
      <c r="D387" s="216" t="s">
        <v>183</v>
      </c>
      <c r="E387" s="217" t="s">
        <v>10883</v>
      </c>
      <c r="F387" s="218" t="s">
        <v>10884</v>
      </c>
      <c r="G387" s="219" t="s">
        <v>8218</v>
      </c>
      <c r="H387" s="220">
        <v>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10885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10886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2" customFormat="1">
      <c r="A389" s="41"/>
      <c r="B389" s="42"/>
      <c r="C389" s="43"/>
      <c r="D389" s="236" t="s">
        <v>1132</v>
      </c>
      <c r="E389" s="43"/>
      <c r="F389" s="288" t="s">
        <v>10869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1132</v>
      </c>
      <c r="AU389" s="20" t="s">
        <v>80</v>
      </c>
    </row>
    <row r="390" s="2" customFormat="1" ht="78" customHeight="1">
      <c r="A390" s="41"/>
      <c r="B390" s="42"/>
      <c r="C390" s="278" t="s">
        <v>1065</v>
      </c>
      <c r="D390" s="278" t="s">
        <v>296</v>
      </c>
      <c r="E390" s="279" t="s">
        <v>10887</v>
      </c>
      <c r="F390" s="280" t="s">
        <v>10888</v>
      </c>
      <c r="G390" s="281" t="s">
        <v>8218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10889</v>
      </c>
    </row>
    <row r="391" s="2" customFormat="1">
      <c r="A391" s="41"/>
      <c r="B391" s="42"/>
      <c r="C391" s="43"/>
      <c r="D391" s="236" t="s">
        <v>1132</v>
      </c>
      <c r="E391" s="43"/>
      <c r="F391" s="288" t="s">
        <v>10890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1132</v>
      </c>
      <c r="AU391" s="20" t="s">
        <v>80</v>
      </c>
    </row>
    <row r="392" s="2" customFormat="1" ht="21.75" customHeight="1">
      <c r="A392" s="41"/>
      <c r="B392" s="42"/>
      <c r="C392" s="216" t="s">
        <v>1070</v>
      </c>
      <c r="D392" s="216" t="s">
        <v>183</v>
      </c>
      <c r="E392" s="217" t="s">
        <v>10728</v>
      </c>
      <c r="F392" s="218" t="s">
        <v>10729</v>
      </c>
      <c r="G392" s="219" t="s">
        <v>8218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10891</v>
      </c>
    </row>
    <row r="393" s="2" customFormat="1" ht="16.5" customHeight="1">
      <c r="A393" s="41"/>
      <c r="B393" s="42"/>
      <c r="C393" s="216" t="s">
        <v>1076</v>
      </c>
      <c r="D393" s="216" t="s">
        <v>183</v>
      </c>
      <c r="E393" s="217" t="s">
        <v>10731</v>
      </c>
      <c r="F393" s="218" t="s">
        <v>10732</v>
      </c>
      <c r="G393" s="219" t="s">
        <v>8218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10892</v>
      </c>
    </row>
    <row r="394" s="2" customFormat="1">
      <c r="A394" s="41"/>
      <c r="B394" s="42"/>
      <c r="C394" s="43"/>
      <c r="D394" s="236" t="s">
        <v>1132</v>
      </c>
      <c r="E394" s="43"/>
      <c r="F394" s="288" t="s">
        <v>10734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1132</v>
      </c>
      <c r="AU394" s="20" t="s">
        <v>80</v>
      </c>
    </row>
    <row r="395" s="2" customFormat="1" ht="33" customHeight="1">
      <c r="A395" s="41"/>
      <c r="B395" s="42"/>
      <c r="C395" s="278" t="s">
        <v>1080</v>
      </c>
      <c r="D395" s="278" t="s">
        <v>296</v>
      </c>
      <c r="E395" s="279" t="s">
        <v>10893</v>
      </c>
      <c r="F395" s="280" t="s">
        <v>10736</v>
      </c>
      <c r="G395" s="281" t="s">
        <v>8218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410</v>
      </c>
      <c r="AT395" s="227" t="s">
        <v>296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10894</v>
      </c>
    </row>
    <row r="396" s="2" customFormat="1">
      <c r="A396" s="41"/>
      <c r="B396" s="42"/>
      <c r="C396" s="43"/>
      <c r="D396" s="236" t="s">
        <v>1132</v>
      </c>
      <c r="E396" s="43"/>
      <c r="F396" s="288" t="s">
        <v>10738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1132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10895</v>
      </c>
      <c r="F397" s="214" t="s">
        <v>10896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181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1086</v>
      </c>
      <c r="D398" s="216" t="s">
        <v>183</v>
      </c>
      <c r="E398" s="217" t="s">
        <v>10897</v>
      </c>
      <c r="F398" s="218" t="s">
        <v>10898</v>
      </c>
      <c r="G398" s="219" t="s">
        <v>8218</v>
      </c>
      <c r="H398" s="220">
        <v>4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10899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10900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>
      <c r="A400" s="41"/>
      <c r="B400" s="42"/>
      <c r="C400" s="43"/>
      <c r="D400" s="236" t="s">
        <v>1132</v>
      </c>
      <c r="E400" s="43"/>
      <c r="F400" s="288" t="s">
        <v>10901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1132</v>
      </c>
      <c r="AU400" s="20" t="s">
        <v>80</v>
      </c>
    </row>
    <row r="401" s="2" customFormat="1" ht="66.75" customHeight="1">
      <c r="A401" s="41"/>
      <c r="B401" s="42"/>
      <c r="C401" s="278" t="s">
        <v>1095</v>
      </c>
      <c r="D401" s="278" t="s">
        <v>296</v>
      </c>
      <c r="E401" s="279" t="s">
        <v>10902</v>
      </c>
      <c r="F401" s="280" t="s">
        <v>10903</v>
      </c>
      <c r="G401" s="281" t="s">
        <v>8218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10904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10905</v>
      </c>
      <c r="F402" s="214" t="s">
        <v>10906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181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1105</v>
      </c>
      <c r="D403" s="216" t="s">
        <v>183</v>
      </c>
      <c r="E403" s="217" t="s">
        <v>10907</v>
      </c>
      <c r="F403" s="218" t="s">
        <v>10908</v>
      </c>
      <c r="G403" s="219" t="s">
        <v>8218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308</v>
      </c>
      <c r="AT403" s="227" t="s">
        <v>183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308</v>
      </c>
      <c r="BM403" s="227" t="s">
        <v>10909</v>
      </c>
    </row>
    <row r="404" s="2" customFormat="1">
      <c r="A404" s="41"/>
      <c r="B404" s="42"/>
      <c r="C404" s="43"/>
      <c r="D404" s="236" t="s">
        <v>1132</v>
      </c>
      <c r="E404" s="43"/>
      <c r="F404" s="288" t="s">
        <v>10910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1132</v>
      </c>
      <c r="AU404" s="20" t="s">
        <v>80</v>
      </c>
    </row>
    <row r="405" s="2" customFormat="1" ht="37.8" customHeight="1">
      <c r="A405" s="41"/>
      <c r="B405" s="42"/>
      <c r="C405" s="278" t="s">
        <v>1110</v>
      </c>
      <c r="D405" s="278" t="s">
        <v>296</v>
      </c>
      <c r="E405" s="279" t="s">
        <v>10911</v>
      </c>
      <c r="F405" s="280" t="s">
        <v>10912</v>
      </c>
      <c r="G405" s="281" t="s">
        <v>8218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10913</v>
      </c>
    </row>
    <row r="406" s="2" customFormat="1">
      <c r="A406" s="41"/>
      <c r="B406" s="42"/>
      <c r="C406" s="43"/>
      <c r="D406" s="236" t="s">
        <v>1132</v>
      </c>
      <c r="E406" s="43"/>
      <c r="F406" s="288" t="s">
        <v>10914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1132</v>
      </c>
      <c r="AU406" s="20" t="s">
        <v>80</v>
      </c>
    </row>
    <row r="407" s="2" customFormat="1" ht="24.15" customHeight="1">
      <c r="A407" s="41"/>
      <c r="B407" s="42"/>
      <c r="C407" s="216" t="s">
        <v>1117</v>
      </c>
      <c r="D407" s="216" t="s">
        <v>183</v>
      </c>
      <c r="E407" s="217" t="s">
        <v>10915</v>
      </c>
      <c r="F407" s="218" t="s">
        <v>10916</v>
      </c>
      <c r="G407" s="219" t="s">
        <v>8218</v>
      </c>
      <c r="H407" s="220">
        <v>1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10917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10918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2" customFormat="1">
      <c r="A409" s="41"/>
      <c r="B409" s="42"/>
      <c r="C409" s="43"/>
      <c r="D409" s="236" t="s">
        <v>1132</v>
      </c>
      <c r="E409" s="43"/>
      <c r="F409" s="288" t="s">
        <v>10919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1132</v>
      </c>
      <c r="AU409" s="20" t="s">
        <v>80</v>
      </c>
    </row>
    <row r="410" s="2" customFormat="1" ht="16.5" customHeight="1">
      <c r="A410" s="41"/>
      <c r="B410" s="42"/>
      <c r="C410" s="278" t="s">
        <v>1122</v>
      </c>
      <c r="D410" s="278" t="s">
        <v>296</v>
      </c>
      <c r="E410" s="279" t="s">
        <v>10920</v>
      </c>
      <c r="F410" s="280" t="s">
        <v>10921</v>
      </c>
      <c r="G410" s="281" t="s">
        <v>8218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10922</v>
      </c>
    </row>
    <row r="411" s="2" customFormat="1">
      <c r="A411" s="41"/>
      <c r="B411" s="42"/>
      <c r="C411" s="43"/>
      <c r="D411" s="236" t="s">
        <v>1132</v>
      </c>
      <c r="E411" s="43"/>
      <c r="F411" s="288" t="s">
        <v>10923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1132</v>
      </c>
      <c r="AU411" s="20" t="s">
        <v>80</v>
      </c>
    </row>
    <row r="412" s="2" customFormat="1" ht="37.8" customHeight="1">
      <c r="A412" s="41"/>
      <c r="B412" s="42"/>
      <c r="C412" s="216" t="s">
        <v>1128</v>
      </c>
      <c r="D412" s="216" t="s">
        <v>183</v>
      </c>
      <c r="E412" s="217" t="s">
        <v>10924</v>
      </c>
      <c r="F412" s="218" t="s">
        <v>10925</v>
      </c>
      <c r="G412" s="219" t="s">
        <v>8218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10926</v>
      </c>
    </row>
    <row r="413" s="2" customFormat="1">
      <c r="A413" s="41"/>
      <c r="B413" s="42"/>
      <c r="C413" s="43"/>
      <c r="D413" s="236" t="s">
        <v>1132</v>
      </c>
      <c r="E413" s="43"/>
      <c r="F413" s="288" t="s">
        <v>10927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1132</v>
      </c>
      <c r="AU413" s="20" t="s">
        <v>80</v>
      </c>
    </row>
    <row r="414" s="2" customFormat="1" ht="24.15" customHeight="1">
      <c r="A414" s="41"/>
      <c r="B414" s="42"/>
      <c r="C414" s="278" t="s">
        <v>1136</v>
      </c>
      <c r="D414" s="278" t="s">
        <v>296</v>
      </c>
      <c r="E414" s="279" t="s">
        <v>10928</v>
      </c>
      <c r="F414" s="280" t="s">
        <v>10929</v>
      </c>
      <c r="G414" s="281" t="s">
        <v>8218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10930</v>
      </c>
    </row>
    <row r="415" s="2" customFormat="1">
      <c r="A415" s="41"/>
      <c r="B415" s="42"/>
      <c r="C415" s="43"/>
      <c r="D415" s="236" t="s">
        <v>1132</v>
      </c>
      <c r="E415" s="43"/>
      <c r="F415" s="288" t="s">
        <v>10931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1132</v>
      </c>
      <c r="AU415" s="20" t="s">
        <v>80</v>
      </c>
    </row>
    <row r="416" s="2" customFormat="1" ht="24.15" customHeight="1">
      <c r="A416" s="41"/>
      <c r="B416" s="42"/>
      <c r="C416" s="216" t="s">
        <v>1141</v>
      </c>
      <c r="D416" s="216" t="s">
        <v>183</v>
      </c>
      <c r="E416" s="217" t="s">
        <v>10932</v>
      </c>
      <c r="F416" s="218" t="s">
        <v>10933</v>
      </c>
      <c r="G416" s="219" t="s">
        <v>8218</v>
      </c>
      <c r="H416" s="220">
        <v>1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10934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10935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>
      <c r="A418" s="41"/>
      <c r="B418" s="42"/>
      <c r="C418" s="43"/>
      <c r="D418" s="236" t="s">
        <v>1132</v>
      </c>
      <c r="E418" s="43"/>
      <c r="F418" s="288" t="s">
        <v>10936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1132</v>
      </c>
      <c r="AU418" s="20" t="s">
        <v>80</v>
      </c>
    </row>
    <row r="419" s="2" customFormat="1" ht="16.5" customHeight="1">
      <c r="A419" s="41"/>
      <c r="B419" s="42"/>
      <c r="C419" s="278" t="s">
        <v>1147</v>
      </c>
      <c r="D419" s="278" t="s">
        <v>296</v>
      </c>
      <c r="E419" s="279" t="s">
        <v>10937</v>
      </c>
      <c r="F419" s="280" t="s">
        <v>10570</v>
      </c>
      <c r="G419" s="281" t="s">
        <v>8218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10938</v>
      </c>
    </row>
    <row r="420" s="2" customFormat="1">
      <c r="A420" s="41"/>
      <c r="B420" s="42"/>
      <c r="C420" s="43"/>
      <c r="D420" s="236" t="s">
        <v>1132</v>
      </c>
      <c r="E420" s="43"/>
      <c r="F420" s="288" t="s">
        <v>10572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1132</v>
      </c>
      <c r="AU420" s="20" t="s">
        <v>80</v>
      </c>
    </row>
    <row r="421" s="2" customFormat="1" ht="37.8" customHeight="1">
      <c r="A421" s="41"/>
      <c r="B421" s="42"/>
      <c r="C421" s="216" t="s">
        <v>1153</v>
      </c>
      <c r="D421" s="216" t="s">
        <v>183</v>
      </c>
      <c r="E421" s="217" t="s">
        <v>10939</v>
      </c>
      <c r="F421" s="218" t="s">
        <v>10669</v>
      </c>
      <c r="G421" s="219" t="s">
        <v>304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10940</v>
      </c>
    </row>
    <row r="422" s="2" customFormat="1">
      <c r="A422" s="41"/>
      <c r="B422" s="42"/>
      <c r="C422" s="43"/>
      <c r="D422" s="236" t="s">
        <v>1132</v>
      </c>
      <c r="E422" s="43"/>
      <c r="F422" s="288" t="s">
        <v>10941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1132</v>
      </c>
      <c r="AU422" s="20" t="s">
        <v>80</v>
      </c>
    </row>
    <row r="423" s="2" customFormat="1" ht="21.75" customHeight="1">
      <c r="A423" s="41"/>
      <c r="B423" s="42"/>
      <c r="C423" s="278" t="s">
        <v>1160</v>
      </c>
      <c r="D423" s="278" t="s">
        <v>296</v>
      </c>
      <c r="E423" s="279" t="s">
        <v>10942</v>
      </c>
      <c r="F423" s="280" t="s">
        <v>10943</v>
      </c>
      <c r="G423" s="281" t="s">
        <v>304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410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10944</v>
      </c>
    </row>
    <row r="424" s="2" customFormat="1">
      <c r="A424" s="41"/>
      <c r="B424" s="42"/>
      <c r="C424" s="43"/>
      <c r="D424" s="236" t="s">
        <v>1132</v>
      </c>
      <c r="E424" s="43"/>
      <c r="F424" s="288" t="s">
        <v>10661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1132</v>
      </c>
      <c r="AU424" s="20" t="s">
        <v>80</v>
      </c>
    </row>
    <row r="425" s="2" customFormat="1" ht="37.8" customHeight="1">
      <c r="A425" s="41"/>
      <c r="B425" s="42"/>
      <c r="C425" s="216" t="s">
        <v>1180</v>
      </c>
      <c r="D425" s="216" t="s">
        <v>183</v>
      </c>
      <c r="E425" s="217" t="s">
        <v>10945</v>
      </c>
      <c r="F425" s="218" t="s">
        <v>10946</v>
      </c>
      <c r="G425" s="219" t="s">
        <v>8218</v>
      </c>
      <c r="H425" s="220">
        <v>2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308</v>
      </c>
      <c r="BM425" s="227" t="s">
        <v>10947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10948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>
      <c r="A427" s="41"/>
      <c r="B427" s="42"/>
      <c r="C427" s="43"/>
      <c r="D427" s="236" t="s">
        <v>1132</v>
      </c>
      <c r="E427" s="43"/>
      <c r="F427" s="288" t="s">
        <v>10949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1132</v>
      </c>
      <c r="AU427" s="20" t="s">
        <v>80</v>
      </c>
    </row>
    <row r="428" s="2" customFormat="1" ht="16.5" customHeight="1">
      <c r="A428" s="41"/>
      <c r="B428" s="42"/>
      <c r="C428" s="278" t="s">
        <v>1186</v>
      </c>
      <c r="D428" s="278" t="s">
        <v>296</v>
      </c>
      <c r="E428" s="279" t="s">
        <v>10950</v>
      </c>
      <c r="F428" s="280" t="s">
        <v>10951</v>
      </c>
      <c r="G428" s="281" t="s">
        <v>8218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410</v>
      </c>
      <c r="AT428" s="227" t="s">
        <v>296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10952</v>
      </c>
    </row>
    <row r="429" s="2" customFormat="1">
      <c r="A429" s="41"/>
      <c r="B429" s="42"/>
      <c r="C429" s="43"/>
      <c r="D429" s="236" t="s">
        <v>1132</v>
      </c>
      <c r="E429" s="43"/>
      <c r="F429" s="288" t="s">
        <v>10854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1132</v>
      </c>
      <c r="AU429" s="20" t="s">
        <v>80</v>
      </c>
    </row>
    <row r="430" s="2" customFormat="1" ht="37.8" customHeight="1">
      <c r="A430" s="41"/>
      <c r="B430" s="42"/>
      <c r="C430" s="216" t="s">
        <v>1200</v>
      </c>
      <c r="D430" s="216" t="s">
        <v>183</v>
      </c>
      <c r="E430" s="217" t="s">
        <v>10953</v>
      </c>
      <c r="F430" s="218" t="s">
        <v>10954</v>
      </c>
      <c r="G430" s="219" t="s">
        <v>8218</v>
      </c>
      <c r="H430" s="220">
        <v>2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10955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10956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>
      <c r="A432" s="41"/>
      <c r="B432" s="42"/>
      <c r="C432" s="43"/>
      <c r="D432" s="236" t="s">
        <v>1132</v>
      </c>
      <c r="E432" s="43"/>
      <c r="F432" s="288" t="s">
        <v>10699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1132</v>
      </c>
      <c r="AU432" s="20" t="s">
        <v>80</v>
      </c>
    </row>
    <row r="433" s="2" customFormat="1" ht="16.5" customHeight="1">
      <c r="A433" s="41"/>
      <c r="B433" s="42"/>
      <c r="C433" s="278" t="s">
        <v>1206</v>
      </c>
      <c r="D433" s="278" t="s">
        <v>296</v>
      </c>
      <c r="E433" s="279" t="s">
        <v>10957</v>
      </c>
      <c r="F433" s="280" t="s">
        <v>10958</v>
      </c>
      <c r="G433" s="281" t="s">
        <v>8218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410</v>
      </c>
      <c r="AT433" s="227" t="s">
        <v>296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10959</v>
      </c>
    </row>
    <row r="434" s="2" customFormat="1">
      <c r="A434" s="41"/>
      <c r="B434" s="42"/>
      <c r="C434" s="43"/>
      <c r="D434" s="236" t="s">
        <v>1132</v>
      </c>
      <c r="E434" s="43"/>
      <c r="F434" s="288" t="s">
        <v>10703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1132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10960</v>
      </c>
      <c r="F435" s="214" t="s">
        <v>10961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181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1211</v>
      </c>
      <c r="D436" s="216" t="s">
        <v>183</v>
      </c>
      <c r="E436" s="217" t="s">
        <v>10594</v>
      </c>
      <c r="F436" s="218" t="s">
        <v>10595</v>
      </c>
      <c r="G436" s="219" t="s">
        <v>283</v>
      </c>
      <c r="H436" s="220">
        <v>30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10962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10597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>
      <c r="A438" s="41"/>
      <c r="B438" s="42"/>
      <c r="C438" s="43"/>
      <c r="D438" s="236" t="s">
        <v>1132</v>
      </c>
      <c r="E438" s="43"/>
      <c r="F438" s="288" t="s">
        <v>10963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1132</v>
      </c>
      <c r="AU438" s="20" t="s">
        <v>80</v>
      </c>
    </row>
    <row r="439" s="2" customFormat="1" ht="33" customHeight="1">
      <c r="A439" s="41"/>
      <c r="B439" s="42"/>
      <c r="C439" s="278" t="s">
        <v>1217</v>
      </c>
      <c r="D439" s="278" t="s">
        <v>296</v>
      </c>
      <c r="E439" s="279" t="s">
        <v>10599</v>
      </c>
      <c r="F439" s="280" t="s">
        <v>10600</v>
      </c>
      <c r="G439" s="281" t="s">
        <v>283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410</v>
      </c>
      <c r="AT439" s="227" t="s">
        <v>296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10964</v>
      </c>
    </row>
    <row r="440" s="2" customFormat="1" ht="37.8" customHeight="1">
      <c r="A440" s="41"/>
      <c r="B440" s="42"/>
      <c r="C440" s="216" t="s">
        <v>1223</v>
      </c>
      <c r="D440" s="216" t="s">
        <v>183</v>
      </c>
      <c r="E440" s="217" t="s">
        <v>10965</v>
      </c>
      <c r="F440" s="218" t="s">
        <v>10966</v>
      </c>
      <c r="G440" s="219" t="s">
        <v>8218</v>
      </c>
      <c r="H440" s="220">
        <v>4</v>
      </c>
      <c r="I440" s="221"/>
      <c r="J440" s="222">
        <f>ROUND(I440*H440,2)</f>
        <v>0</v>
      </c>
      <c r="K440" s="218" t="s">
        <v>187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308</v>
      </c>
      <c r="AT440" s="227" t="s">
        <v>183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10967</v>
      </c>
    </row>
    <row r="441" s="2" customFormat="1">
      <c r="A441" s="41"/>
      <c r="B441" s="42"/>
      <c r="C441" s="43"/>
      <c r="D441" s="229" t="s">
        <v>190</v>
      </c>
      <c r="E441" s="43"/>
      <c r="F441" s="230" t="s">
        <v>10968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190</v>
      </c>
      <c r="AU441" s="20" t="s">
        <v>80</v>
      </c>
    </row>
    <row r="442" s="2" customFormat="1">
      <c r="A442" s="41"/>
      <c r="B442" s="42"/>
      <c r="C442" s="43"/>
      <c r="D442" s="236" t="s">
        <v>1132</v>
      </c>
      <c r="E442" s="43"/>
      <c r="F442" s="288" t="s">
        <v>10969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1132</v>
      </c>
      <c r="AU442" s="20" t="s">
        <v>80</v>
      </c>
    </row>
    <row r="443" s="2" customFormat="1" ht="37.8" customHeight="1">
      <c r="A443" s="41"/>
      <c r="B443" s="42"/>
      <c r="C443" s="278" t="s">
        <v>1283</v>
      </c>
      <c r="D443" s="278" t="s">
        <v>296</v>
      </c>
      <c r="E443" s="279" t="s">
        <v>10970</v>
      </c>
      <c r="F443" s="280" t="s">
        <v>10971</v>
      </c>
      <c r="G443" s="281" t="s">
        <v>8218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410</v>
      </c>
      <c r="AT443" s="227" t="s">
        <v>296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10972</v>
      </c>
    </row>
    <row r="444" s="2" customFormat="1" ht="37.8" customHeight="1">
      <c r="A444" s="41"/>
      <c r="B444" s="42"/>
      <c r="C444" s="278" t="s">
        <v>1295</v>
      </c>
      <c r="D444" s="278" t="s">
        <v>296</v>
      </c>
      <c r="E444" s="279" t="s">
        <v>10973</v>
      </c>
      <c r="F444" s="280" t="s">
        <v>10974</v>
      </c>
      <c r="G444" s="281" t="s">
        <v>8218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10975</v>
      </c>
    </row>
    <row r="445" s="2" customFormat="1">
      <c r="A445" s="41"/>
      <c r="B445" s="42"/>
      <c r="C445" s="43"/>
      <c r="D445" s="236" t="s">
        <v>1132</v>
      </c>
      <c r="E445" s="43"/>
      <c r="F445" s="288" t="s">
        <v>10976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1132</v>
      </c>
      <c r="AU445" s="20" t="s">
        <v>80</v>
      </c>
    </row>
    <row r="446" s="2" customFormat="1" ht="33" customHeight="1">
      <c r="A446" s="41"/>
      <c r="B446" s="42"/>
      <c r="C446" s="216" t="s">
        <v>1302</v>
      </c>
      <c r="D446" s="216" t="s">
        <v>183</v>
      </c>
      <c r="E446" s="217" t="s">
        <v>10764</v>
      </c>
      <c r="F446" s="218" t="s">
        <v>10765</v>
      </c>
      <c r="G446" s="219" t="s">
        <v>8218</v>
      </c>
      <c r="H446" s="220">
        <v>19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10977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10767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>
      <c r="A448" s="41"/>
      <c r="B448" s="42"/>
      <c r="C448" s="43"/>
      <c r="D448" s="236" t="s">
        <v>1132</v>
      </c>
      <c r="E448" s="43"/>
      <c r="F448" s="288" t="s">
        <v>10978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1132</v>
      </c>
      <c r="AU448" s="20" t="s">
        <v>80</v>
      </c>
    </row>
    <row r="449" s="2" customFormat="1" ht="24.15" customHeight="1">
      <c r="A449" s="41"/>
      <c r="B449" s="42"/>
      <c r="C449" s="278" t="s">
        <v>1330</v>
      </c>
      <c r="D449" s="278" t="s">
        <v>296</v>
      </c>
      <c r="E449" s="279" t="s">
        <v>10979</v>
      </c>
      <c r="F449" s="280" t="s">
        <v>10980</v>
      </c>
      <c r="G449" s="281" t="s">
        <v>8218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10981</v>
      </c>
    </row>
    <row r="450" s="2" customFormat="1">
      <c r="A450" s="41"/>
      <c r="B450" s="42"/>
      <c r="C450" s="43"/>
      <c r="D450" s="236" t="s">
        <v>1132</v>
      </c>
      <c r="E450" s="43"/>
      <c r="F450" s="288" t="s">
        <v>10982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1132</v>
      </c>
      <c r="AU450" s="20" t="s">
        <v>80</v>
      </c>
    </row>
    <row r="451" s="2" customFormat="1" ht="24.15" customHeight="1">
      <c r="A451" s="41"/>
      <c r="B451" s="42"/>
      <c r="C451" s="278" t="s">
        <v>1342</v>
      </c>
      <c r="D451" s="278" t="s">
        <v>296</v>
      </c>
      <c r="E451" s="279" t="s">
        <v>10983</v>
      </c>
      <c r="F451" s="280" t="s">
        <v>10984</v>
      </c>
      <c r="G451" s="281" t="s">
        <v>8218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410</v>
      </c>
      <c r="AT451" s="227" t="s">
        <v>296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10985</v>
      </c>
    </row>
    <row r="452" s="2" customFormat="1">
      <c r="A452" s="41"/>
      <c r="B452" s="42"/>
      <c r="C452" s="43"/>
      <c r="D452" s="236" t="s">
        <v>1132</v>
      </c>
      <c r="E452" s="43"/>
      <c r="F452" s="288" t="s">
        <v>10982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1132</v>
      </c>
      <c r="AU452" s="20" t="s">
        <v>80</v>
      </c>
    </row>
    <row r="453" s="2" customFormat="1" ht="24.15" customHeight="1">
      <c r="A453" s="41"/>
      <c r="B453" s="42"/>
      <c r="C453" s="278" t="s">
        <v>1348</v>
      </c>
      <c r="D453" s="278" t="s">
        <v>296</v>
      </c>
      <c r="E453" s="279" t="s">
        <v>10986</v>
      </c>
      <c r="F453" s="280" t="s">
        <v>10987</v>
      </c>
      <c r="G453" s="281" t="s">
        <v>8218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410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10988</v>
      </c>
    </row>
    <row r="454" s="2" customFormat="1">
      <c r="A454" s="41"/>
      <c r="B454" s="42"/>
      <c r="C454" s="43"/>
      <c r="D454" s="236" t="s">
        <v>1132</v>
      </c>
      <c r="E454" s="43"/>
      <c r="F454" s="288" t="s">
        <v>10982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1132</v>
      </c>
      <c r="AU454" s="20" t="s">
        <v>80</v>
      </c>
    </row>
    <row r="455" s="2" customFormat="1" ht="24.15" customHeight="1">
      <c r="A455" s="41"/>
      <c r="B455" s="42"/>
      <c r="C455" s="216" t="s">
        <v>1363</v>
      </c>
      <c r="D455" s="216" t="s">
        <v>183</v>
      </c>
      <c r="E455" s="217" t="s">
        <v>10989</v>
      </c>
      <c r="F455" s="218" t="s">
        <v>10990</v>
      </c>
      <c r="G455" s="219" t="s">
        <v>8218</v>
      </c>
      <c r="H455" s="220">
        <v>1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10991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10992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>
      <c r="A457" s="41"/>
      <c r="B457" s="42"/>
      <c r="C457" s="43"/>
      <c r="D457" s="236" t="s">
        <v>1132</v>
      </c>
      <c r="E457" s="43"/>
      <c r="F457" s="288" t="s">
        <v>10919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1132</v>
      </c>
      <c r="AU457" s="20" t="s">
        <v>80</v>
      </c>
    </row>
    <row r="458" s="2" customFormat="1" ht="16.5" customHeight="1">
      <c r="A458" s="41"/>
      <c r="B458" s="42"/>
      <c r="C458" s="278" t="s">
        <v>1372</v>
      </c>
      <c r="D458" s="278" t="s">
        <v>296</v>
      </c>
      <c r="E458" s="279" t="s">
        <v>10993</v>
      </c>
      <c r="F458" s="280" t="s">
        <v>10994</v>
      </c>
      <c r="G458" s="281" t="s">
        <v>8218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410</v>
      </c>
      <c r="AT458" s="227" t="s">
        <v>296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10995</v>
      </c>
    </row>
    <row r="459" s="2" customFormat="1">
      <c r="A459" s="41"/>
      <c r="B459" s="42"/>
      <c r="C459" s="43"/>
      <c r="D459" s="236" t="s">
        <v>1132</v>
      </c>
      <c r="E459" s="43"/>
      <c r="F459" s="288" t="s">
        <v>10923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1132</v>
      </c>
      <c r="AU459" s="20" t="s">
        <v>80</v>
      </c>
    </row>
    <row r="460" s="2" customFormat="1" ht="24.15" customHeight="1">
      <c r="A460" s="41"/>
      <c r="B460" s="42"/>
      <c r="C460" s="216" t="s">
        <v>1415</v>
      </c>
      <c r="D460" s="216" t="s">
        <v>183</v>
      </c>
      <c r="E460" s="217" t="s">
        <v>10996</v>
      </c>
      <c r="F460" s="218" t="s">
        <v>10997</v>
      </c>
      <c r="G460" s="219" t="s">
        <v>8218</v>
      </c>
      <c r="H460" s="220">
        <v>1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10998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10999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2" customFormat="1">
      <c r="A462" s="41"/>
      <c r="B462" s="42"/>
      <c r="C462" s="43"/>
      <c r="D462" s="236" t="s">
        <v>1132</v>
      </c>
      <c r="E462" s="43"/>
      <c r="F462" s="288" t="s">
        <v>10579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1132</v>
      </c>
      <c r="AU462" s="20" t="s">
        <v>80</v>
      </c>
    </row>
    <row r="463" s="2" customFormat="1" ht="24.15" customHeight="1">
      <c r="A463" s="41"/>
      <c r="B463" s="42"/>
      <c r="C463" s="278" t="s">
        <v>1421</v>
      </c>
      <c r="D463" s="278" t="s">
        <v>296</v>
      </c>
      <c r="E463" s="279" t="s">
        <v>10979</v>
      </c>
      <c r="F463" s="280" t="s">
        <v>10980</v>
      </c>
      <c r="G463" s="281" t="s">
        <v>8218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11000</v>
      </c>
    </row>
    <row r="464" s="2" customFormat="1">
      <c r="A464" s="41"/>
      <c r="B464" s="42"/>
      <c r="C464" s="43"/>
      <c r="D464" s="236" t="s">
        <v>1132</v>
      </c>
      <c r="E464" s="43"/>
      <c r="F464" s="288" t="s">
        <v>11001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1132</v>
      </c>
      <c r="AU464" s="20" t="s">
        <v>80</v>
      </c>
    </row>
    <row r="465" s="2" customFormat="1" ht="37.8" customHeight="1">
      <c r="A465" s="41"/>
      <c r="B465" s="42"/>
      <c r="C465" s="216" t="s">
        <v>1428</v>
      </c>
      <c r="D465" s="216" t="s">
        <v>183</v>
      </c>
      <c r="E465" s="217" t="s">
        <v>10655</v>
      </c>
      <c r="F465" s="218" t="s">
        <v>10656</v>
      </c>
      <c r="G465" s="219" t="s">
        <v>304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11002</v>
      </c>
    </row>
    <row r="466" s="2" customFormat="1">
      <c r="A466" s="41"/>
      <c r="B466" s="42"/>
      <c r="C466" s="43"/>
      <c r="D466" s="236" t="s">
        <v>1132</v>
      </c>
      <c r="E466" s="43"/>
      <c r="F466" s="288" t="s">
        <v>10963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1132</v>
      </c>
      <c r="AU466" s="20" t="s">
        <v>80</v>
      </c>
    </row>
    <row r="467" s="2" customFormat="1" ht="21.75" customHeight="1">
      <c r="A467" s="41"/>
      <c r="B467" s="42"/>
      <c r="C467" s="278" t="s">
        <v>1436</v>
      </c>
      <c r="D467" s="278" t="s">
        <v>296</v>
      </c>
      <c r="E467" s="279" t="s">
        <v>11003</v>
      </c>
      <c r="F467" s="280" t="s">
        <v>11004</v>
      </c>
      <c r="G467" s="281" t="s">
        <v>304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410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11005</v>
      </c>
    </row>
    <row r="468" s="2" customFormat="1">
      <c r="A468" s="41"/>
      <c r="B468" s="42"/>
      <c r="C468" s="43"/>
      <c r="D468" s="236" t="s">
        <v>1132</v>
      </c>
      <c r="E468" s="43"/>
      <c r="F468" s="288" t="s">
        <v>10661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1132</v>
      </c>
      <c r="AU468" s="20" t="s">
        <v>80</v>
      </c>
    </row>
    <row r="469" s="2" customFormat="1" ht="21.75" customHeight="1">
      <c r="A469" s="41"/>
      <c r="B469" s="42"/>
      <c r="C469" s="278" t="s">
        <v>1445</v>
      </c>
      <c r="D469" s="278" t="s">
        <v>296</v>
      </c>
      <c r="E469" s="279" t="s">
        <v>11006</v>
      </c>
      <c r="F469" s="280" t="s">
        <v>11007</v>
      </c>
      <c r="G469" s="281" t="s">
        <v>304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11008</v>
      </c>
    </row>
    <row r="470" s="2" customFormat="1">
      <c r="A470" s="41"/>
      <c r="B470" s="42"/>
      <c r="C470" s="43"/>
      <c r="D470" s="236" t="s">
        <v>1132</v>
      </c>
      <c r="E470" s="43"/>
      <c r="F470" s="288" t="s">
        <v>10661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1132</v>
      </c>
      <c r="AU470" s="20" t="s">
        <v>80</v>
      </c>
    </row>
    <row r="471" s="2" customFormat="1" ht="21.75" customHeight="1">
      <c r="A471" s="41"/>
      <c r="B471" s="42"/>
      <c r="C471" s="278" t="s">
        <v>1460</v>
      </c>
      <c r="D471" s="278" t="s">
        <v>296</v>
      </c>
      <c r="E471" s="279" t="s">
        <v>11009</v>
      </c>
      <c r="F471" s="280" t="s">
        <v>11010</v>
      </c>
      <c r="G471" s="281" t="s">
        <v>304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410</v>
      </c>
      <c r="AT471" s="227" t="s">
        <v>296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11011</v>
      </c>
    </row>
    <row r="472" s="2" customFormat="1">
      <c r="A472" s="41"/>
      <c r="B472" s="42"/>
      <c r="C472" s="43"/>
      <c r="D472" s="236" t="s">
        <v>1132</v>
      </c>
      <c r="E472" s="43"/>
      <c r="F472" s="288" t="s">
        <v>10661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1132</v>
      </c>
      <c r="AU472" s="20" t="s">
        <v>80</v>
      </c>
    </row>
    <row r="473" s="2" customFormat="1" ht="37.8" customHeight="1">
      <c r="A473" s="41"/>
      <c r="B473" s="42"/>
      <c r="C473" s="216" t="s">
        <v>1475</v>
      </c>
      <c r="D473" s="216" t="s">
        <v>183</v>
      </c>
      <c r="E473" s="217" t="s">
        <v>10662</v>
      </c>
      <c r="F473" s="218" t="s">
        <v>10663</v>
      </c>
      <c r="G473" s="219" t="s">
        <v>304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11012</v>
      </c>
    </row>
    <row r="474" s="2" customFormat="1">
      <c r="A474" s="41"/>
      <c r="B474" s="42"/>
      <c r="C474" s="43"/>
      <c r="D474" s="236" t="s">
        <v>1132</v>
      </c>
      <c r="E474" s="43"/>
      <c r="F474" s="288" t="s">
        <v>10963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1132</v>
      </c>
      <c r="AU474" s="20" t="s">
        <v>80</v>
      </c>
    </row>
    <row r="475" s="2" customFormat="1" ht="21.75" customHeight="1">
      <c r="A475" s="41"/>
      <c r="B475" s="42"/>
      <c r="C475" s="278" t="s">
        <v>1481</v>
      </c>
      <c r="D475" s="278" t="s">
        <v>296</v>
      </c>
      <c r="E475" s="279" t="s">
        <v>10810</v>
      </c>
      <c r="F475" s="280" t="s">
        <v>10811</v>
      </c>
      <c r="G475" s="281" t="s">
        <v>304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11013</v>
      </c>
    </row>
    <row r="476" s="2" customFormat="1">
      <c r="A476" s="41"/>
      <c r="B476" s="42"/>
      <c r="C476" s="43"/>
      <c r="D476" s="236" t="s">
        <v>1132</v>
      </c>
      <c r="E476" s="43"/>
      <c r="F476" s="288" t="s">
        <v>10661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1132</v>
      </c>
      <c r="AU476" s="20" t="s">
        <v>80</v>
      </c>
    </row>
    <row r="477" s="2" customFormat="1" ht="37.8" customHeight="1">
      <c r="A477" s="41"/>
      <c r="B477" s="42"/>
      <c r="C477" s="216" t="s">
        <v>1493</v>
      </c>
      <c r="D477" s="216" t="s">
        <v>183</v>
      </c>
      <c r="E477" s="217" t="s">
        <v>11014</v>
      </c>
      <c r="F477" s="218" t="s">
        <v>11015</v>
      </c>
      <c r="G477" s="219" t="s">
        <v>8218</v>
      </c>
      <c r="H477" s="220">
        <v>4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11016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11017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>
      <c r="A479" s="41"/>
      <c r="B479" s="42"/>
      <c r="C479" s="43"/>
      <c r="D479" s="236" t="s">
        <v>1132</v>
      </c>
      <c r="E479" s="43"/>
      <c r="F479" s="288" t="s">
        <v>10969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1132</v>
      </c>
      <c r="AU479" s="20" t="s">
        <v>80</v>
      </c>
    </row>
    <row r="480" s="2" customFormat="1" ht="16.5" customHeight="1">
      <c r="A480" s="41"/>
      <c r="B480" s="42"/>
      <c r="C480" s="278" t="s">
        <v>1506</v>
      </c>
      <c r="D480" s="278" t="s">
        <v>296</v>
      </c>
      <c r="E480" s="279" t="s">
        <v>11018</v>
      </c>
      <c r="F480" s="280" t="s">
        <v>10852</v>
      </c>
      <c r="G480" s="281" t="s">
        <v>8218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11019</v>
      </c>
    </row>
    <row r="481" s="2" customFormat="1">
      <c r="A481" s="41"/>
      <c r="B481" s="42"/>
      <c r="C481" s="43"/>
      <c r="D481" s="236" t="s">
        <v>1132</v>
      </c>
      <c r="E481" s="43"/>
      <c r="F481" s="288" t="s">
        <v>10854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1132</v>
      </c>
      <c r="AU481" s="20" t="s">
        <v>80</v>
      </c>
    </row>
    <row r="482" s="2" customFormat="1" ht="16.5" customHeight="1">
      <c r="A482" s="41"/>
      <c r="B482" s="42"/>
      <c r="C482" s="278" t="s">
        <v>1562</v>
      </c>
      <c r="D482" s="278" t="s">
        <v>296</v>
      </c>
      <c r="E482" s="279" t="s">
        <v>11020</v>
      </c>
      <c r="F482" s="280" t="s">
        <v>11021</v>
      </c>
      <c r="G482" s="281" t="s">
        <v>8218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11022</v>
      </c>
    </row>
    <row r="483" s="2" customFormat="1">
      <c r="A483" s="41"/>
      <c r="B483" s="42"/>
      <c r="C483" s="43"/>
      <c r="D483" s="236" t="s">
        <v>1132</v>
      </c>
      <c r="E483" s="43"/>
      <c r="F483" s="288" t="s">
        <v>10854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1132</v>
      </c>
      <c r="AU483" s="20" t="s">
        <v>80</v>
      </c>
    </row>
    <row r="484" s="2" customFormat="1" ht="37.8" customHeight="1">
      <c r="A484" s="41"/>
      <c r="B484" s="42"/>
      <c r="C484" s="216" t="s">
        <v>1605</v>
      </c>
      <c r="D484" s="216" t="s">
        <v>183</v>
      </c>
      <c r="E484" s="217" t="s">
        <v>11023</v>
      </c>
      <c r="F484" s="218" t="s">
        <v>10697</v>
      </c>
      <c r="G484" s="219" t="s">
        <v>8218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11024</v>
      </c>
    </row>
    <row r="485" s="2" customFormat="1">
      <c r="A485" s="41"/>
      <c r="B485" s="42"/>
      <c r="C485" s="43"/>
      <c r="D485" s="236" t="s">
        <v>1132</v>
      </c>
      <c r="E485" s="43"/>
      <c r="F485" s="288" t="s">
        <v>10699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1132</v>
      </c>
      <c r="AU485" s="20" t="s">
        <v>80</v>
      </c>
    </row>
    <row r="486" s="2" customFormat="1" ht="16.5" customHeight="1">
      <c r="A486" s="41"/>
      <c r="B486" s="42"/>
      <c r="C486" s="278" t="s">
        <v>1618</v>
      </c>
      <c r="D486" s="278" t="s">
        <v>296</v>
      </c>
      <c r="E486" s="279" t="s">
        <v>11025</v>
      </c>
      <c r="F486" s="280" t="s">
        <v>11026</v>
      </c>
      <c r="G486" s="281" t="s">
        <v>8218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410</v>
      </c>
      <c r="AT486" s="227" t="s">
        <v>296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11027</v>
      </c>
    </row>
    <row r="487" s="2" customFormat="1">
      <c r="A487" s="41"/>
      <c r="B487" s="42"/>
      <c r="C487" s="43"/>
      <c r="D487" s="236" t="s">
        <v>1132</v>
      </c>
      <c r="E487" s="43"/>
      <c r="F487" s="288" t="s">
        <v>10703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1132</v>
      </c>
      <c r="AU487" s="20" t="s">
        <v>80</v>
      </c>
    </row>
    <row r="488" s="2" customFormat="1" ht="37.8" customHeight="1">
      <c r="A488" s="41"/>
      <c r="B488" s="42"/>
      <c r="C488" s="216" t="s">
        <v>1624</v>
      </c>
      <c r="D488" s="216" t="s">
        <v>183</v>
      </c>
      <c r="E488" s="217" t="s">
        <v>11028</v>
      </c>
      <c r="F488" s="218" t="s">
        <v>11029</v>
      </c>
      <c r="G488" s="219" t="s">
        <v>304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11030</v>
      </c>
    </row>
    <row r="489" s="2" customFormat="1">
      <c r="A489" s="41"/>
      <c r="B489" s="42"/>
      <c r="C489" s="43"/>
      <c r="D489" s="236" t="s">
        <v>1132</v>
      </c>
      <c r="E489" s="43"/>
      <c r="F489" s="288" t="s">
        <v>11031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1132</v>
      </c>
      <c r="AU489" s="20" t="s">
        <v>80</v>
      </c>
    </row>
    <row r="490" s="2" customFormat="1" ht="16.5" customHeight="1">
      <c r="A490" s="41"/>
      <c r="B490" s="42"/>
      <c r="C490" s="278" t="s">
        <v>1636</v>
      </c>
      <c r="D490" s="278" t="s">
        <v>296</v>
      </c>
      <c r="E490" s="279" t="s">
        <v>11032</v>
      </c>
      <c r="F490" s="280" t="s">
        <v>11033</v>
      </c>
      <c r="G490" s="281" t="s">
        <v>304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11034</v>
      </c>
    </row>
    <row r="491" s="2" customFormat="1">
      <c r="A491" s="41"/>
      <c r="B491" s="42"/>
      <c r="C491" s="43"/>
      <c r="D491" s="236" t="s">
        <v>1132</v>
      </c>
      <c r="E491" s="43"/>
      <c r="F491" s="288" t="s">
        <v>11035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1132</v>
      </c>
      <c r="AU491" s="20" t="s">
        <v>80</v>
      </c>
    </row>
    <row r="492" s="2" customFormat="1" ht="16.5" customHeight="1">
      <c r="A492" s="41"/>
      <c r="B492" s="42"/>
      <c r="C492" s="278" t="s">
        <v>1642</v>
      </c>
      <c r="D492" s="278" t="s">
        <v>296</v>
      </c>
      <c r="E492" s="279" t="s">
        <v>11036</v>
      </c>
      <c r="F492" s="280" t="s">
        <v>11037</v>
      </c>
      <c r="G492" s="281" t="s">
        <v>304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410</v>
      </c>
      <c r="AT492" s="227" t="s">
        <v>296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11038</v>
      </c>
    </row>
    <row r="493" s="2" customFormat="1">
      <c r="A493" s="41"/>
      <c r="B493" s="42"/>
      <c r="C493" s="43"/>
      <c r="D493" s="236" t="s">
        <v>1132</v>
      </c>
      <c r="E493" s="43"/>
      <c r="F493" s="288" t="s">
        <v>11035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1132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11039</v>
      </c>
      <c r="F494" s="214" t="s">
        <v>11040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181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1648</v>
      </c>
      <c r="D495" s="216" t="s">
        <v>183</v>
      </c>
      <c r="E495" s="217" t="s">
        <v>10594</v>
      </c>
      <c r="F495" s="218" t="s">
        <v>10595</v>
      </c>
      <c r="G495" s="219" t="s">
        <v>283</v>
      </c>
      <c r="H495" s="220">
        <v>20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11041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10597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>
      <c r="A497" s="41"/>
      <c r="B497" s="42"/>
      <c r="C497" s="43"/>
      <c r="D497" s="236" t="s">
        <v>1132</v>
      </c>
      <c r="E497" s="43"/>
      <c r="F497" s="288" t="s">
        <v>11042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1132</v>
      </c>
      <c r="AU497" s="20" t="s">
        <v>80</v>
      </c>
    </row>
    <row r="498" s="2" customFormat="1" ht="33" customHeight="1">
      <c r="A498" s="41"/>
      <c r="B498" s="42"/>
      <c r="C498" s="278" t="s">
        <v>1655</v>
      </c>
      <c r="D498" s="278" t="s">
        <v>296</v>
      </c>
      <c r="E498" s="279" t="s">
        <v>10599</v>
      </c>
      <c r="F498" s="280" t="s">
        <v>10600</v>
      </c>
      <c r="G498" s="281" t="s">
        <v>283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410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11043</v>
      </c>
    </row>
    <row r="499" s="2" customFormat="1" ht="37.8" customHeight="1">
      <c r="A499" s="41"/>
      <c r="B499" s="42"/>
      <c r="C499" s="216" t="s">
        <v>1669</v>
      </c>
      <c r="D499" s="216" t="s">
        <v>183</v>
      </c>
      <c r="E499" s="217" t="s">
        <v>10965</v>
      </c>
      <c r="F499" s="218" t="s">
        <v>10966</v>
      </c>
      <c r="G499" s="219" t="s">
        <v>8218</v>
      </c>
      <c r="H499" s="220">
        <v>2</v>
      </c>
      <c r="I499" s="221"/>
      <c r="J499" s="222">
        <f>ROUND(I499*H499,2)</f>
        <v>0</v>
      </c>
      <c r="K499" s="218" t="s">
        <v>187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183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11044</v>
      </c>
    </row>
    <row r="500" s="2" customFormat="1">
      <c r="A500" s="41"/>
      <c r="B500" s="42"/>
      <c r="C500" s="43"/>
      <c r="D500" s="229" t="s">
        <v>190</v>
      </c>
      <c r="E500" s="43"/>
      <c r="F500" s="230" t="s">
        <v>10968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190</v>
      </c>
      <c r="AU500" s="20" t="s">
        <v>80</v>
      </c>
    </row>
    <row r="501" s="2" customFormat="1">
      <c r="A501" s="41"/>
      <c r="B501" s="42"/>
      <c r="C501" s="43"/>
      <c r="D501" s="236" t="s">
        <v>1132</v>
      </c>
      <c r="E501" s="43"/>
      <c r="F501" s="288" t="s">
        <v>11045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1132</v>
      </c>
      <c r="AU501" s="20" t="s">
        <v>80</v>
      </c>
    </row>
    <row r="502" s="2" customFormat="1" ht="37.8" customHeight="1">
      <c r="A502" s="41"/>
      <c r="B502" s="42"/>
      <c r="C502" s="278" t="s">
        <v>1675</v>
      </c>
      <c r="D502" s="278" t="s">
        <v>296</v>
      </c>
      <c r="E502" s="279" t="s">
        <v>11046</v>
      </c>
      <c r="F502" s="280" t="s">
        <v>11047</v>
      </c>
      <c r="G502" s="281" t="s">
        <v>8218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11048</v>
      </c>
    </row>
    <row r="503" s="2" customFormat="1">
      <c r="A503" s="41"/>
      <c r="B503" s="42"/>
      <c r="C503" s="43"/>
      <c r="D503" s="236" t="s">
        <v>1132</v>
      </c>
      <c r="E503" s="43"/>
      <c r="F503" s="288" t="s">
        <v>10976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1132</v>
      </c>
      <c r="AU503" s="20" t="s">
        <v>80</v>
      </c>
    </row>
    <row r="504" s="2" customFormat="1" ht="33" customHeight="1">
      <c r="A504" s="41"/>
      <c r="B504" s="42"/>
      <c r="C504" s="216" t="s">
        <v>1681</v>
      </c>
      <c r="D504" s="216" t="s">
        <v>183</v>
      </c>
      <c r="E504" s="217" t="s">
        <v>10764</v>
      </c>
      <c r="F504" s="218" t="s">
        <v>10765</v>
      </c>
      <c r="G504" s="219" t="s">
        <v>8218</v>
      </c>
      <c r="H504" s="220">
        <v>12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11049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10767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2" customFormat="1">
      <c r="A506" s="41"/>
      <c r="B506" s="42"/>
      <c r="C506" s="43"/>
      <c r="D506" s="236" t="s">
        <v>1132</v>
      </c>
      <c r="E506" s="43"/>
      <c r="F506" s="288" t="s">
        <v>11045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1132</v>
      </c>
      <c r="AU506" s="20" t="s">
        <v>80</v>
      </c>
    </row>
    <row r="507" s="2" customFormat="1" ht="24.15" customHeight="1">
      <c r="A507" s="41"/>
      <c r="B507" s="42"/>
      <c r="C507" s="278" t="s">
        <v>1687</v>
      </c>
      <c r="D507" s="278" t="s">
        <v>296</v>
      </c>
      <c r="E507" s="279" t="s">
        <v>11050</v>
      </c>
      <c r="F507" s="280" t="s">
        <v>10984</v>
      </c>
      <c r="G507" s="281" t="s">
        <v>8218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11051</v>
      </c>
    </row>
    <row r="508" s="2" customFormat="1" ht="24.15" customHeight="1">
      <c r="A508" s="41"/>
      <c r="B508" s="42"/>
      <c r="C508" s="278" t="s">
        <v>1693</v>
      </c>
      <c r="D508" s="278" t="s">
        <v>296</v>
      </c>
      <c r="E508" s="279" t="s">
        <v>11052</v>
      </c>
      <c r="F508" s="280" t="s">
        <v>10987</v>
      </c>
      <c r="G508" s="281" t="s">
        <v>8218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410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11053</v>
      </c>
    </row>
    <row r="509" s="2" customFormat="1">
      <c r="A509" s="41"/>
      <c r="B509" s="42"/>
      <c r="C509" s="43"/>
      <c r="D509" s="236" t="s">
        <v>1132</v>
      </c>
      <c r="E509" s="43"/>
      <c r="F509" s="288" t="s">
        <v>10982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1132</v>
      </c>
      <c r="AU509" s="20" t="s">
        <v>80</v>
      </c>
    </row>
    <row r="510" s="2" customFormat="1" ht="24.15" customHeight="1">
      <c r="A510" s="41"/>
      <c r="B510" s="42"/>
      <c r="C510" s="216" t="s">
        <v>1700</v>
      </c>
      <c r="D510" s="216" t="s">
        <v>183</v>
      </c>
      <c r="E510" s="217" t="s">
        <v>11054</v>
      </c>
      <c r="F510" s="218" t="s">
        <v>11055</v>
      </c>
      <c r="G510" s="219" t="s">
        <v>8218</v>
      </c>
      <c r="H510" s="220">
        <v>1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11056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11057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>
      <c r="A512" s="41"/>
      <c r="B512" s="42"/>
      <c r="C512" s="43"/>
      <c r="D512" s="236" t="s">
        <v>1132</v>
      </c>
      <c r="E512" s="43"/>
      <c r="F512" s="288" t="s">
        <v>11058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1132</v>
      </c>
      <c r="AU512" s="20" t="s">
        <v>80</v>
      </c>
    </row>
    <row r="513" s="2" customFormat="1" ht="16.5" customHeight="1">
      <c r="A513" s="41"/>
      <c r="B513" s="42"/>
      <c r="C513" s="278" t="s">
        <v>1706</v>
      </c>
      <c r="D513" s="278" t="s">
        <v>296</v>
      </c>
      <c r="E513" s="279" t="s">
        <v>11059</v>
      </c>
      <c r="F513" s="280" t="s">
        <v>10994</v>
      </c>
      <c r="G513" s="281" t="s">
        <v>8218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11060</v>
      </c>
    </row>
    <row r="514" s="2" customFormat="1">
      <c r="A514" s="41"/>
      <c r="B514" s="42"/>
      <c r="C514" s="43"/>
      <c r="D514" s="236" t="s">
        <v>1132</v>
      </c>
      <c r="E514" s="43"/>
      <c r="F514" s="288" t="s">
        <v>10923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1132</v>
      </c>
      <c r="AU514" s="20" t="s">
        <v>80</v>
      </c>
    </row>
    <row r="515" s="2" customFormat="1" ht="37.8" customHeight="1">
      <c r="A515" s="41"/>
      <c r="B515" s="42"/>
      <c r="C515" s="216" t="s">
        <v>1732</v>
      </c>
      <c r="D515" s="216" t="s">
        <v>183</v>
      </c>
      <c r="E515" s="217" t="s">
        <v>10655</v>
      </c>
      <c r="F515" s="218" t="s">
        <v>10656</v>
      </c>
      <c r="G515" s="219" t="s">
        <v>304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11061</v>
      </c>
    </row>
    <row r="516" s="2" customFormat="1">
      <c r="A516" s="41"/>
      <c r="B516" s="42"/>
      <c r="C516" s="43"/>
      <c r="D516" s="236" t="s">
        <v>1132</v>
      </c>
      <c r="E516" s="43"/>
      <c r="F516" s="288" t="s">
        <v>11042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1132</v>
      </c>
      <c r="AU516" s="20" t="s">
        <v>80</v>
      </c>
    </row>
    <row r="517" s="2" customFormat="1" ht="21.75" customHeight="1">
      <c r="A517" s="41"/>
      <c r="B517" s="42"/>
      <c r="C517" s="278" t="s">
        <v>1738</v>
      </c>
      <c r="D517" s="278" t="s">
        <v>296</v>
      </c>
      <c r="E517" s="279" t="s">
        <v>11003</v>
      </c>
      <c r="F517" s="280" t="s">
        <v>11004</v>
      </c>
      <c r="G517" s="281" t="s">
        <v>304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410</v>
      </c>
      <c r="AT517" s="227" t="s">
        <v>296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11062</v>
      </c>
    </row>
    <row r="518" s="2" customFormat="1">
      <c r="A518" s="41"/>
      <c r="B518" s="42"/>
      <c r="C518" s="43"/>
      <c r="D518" s="236" t="s">
        <v>1132</v>
      </c>
      <c r="E518" s="43"/>
      <c r="F518" s="288" t="s">
        <v>10661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1132</v>
      </c>
      <c r="AU518" s="20" t="s">
        <v>80</v>
      </c>
    </row>
    <row r="519" s="2" customFormat="1" ht="37.8" customHeight="1">
      <c r="A519" s="41"/>
      <c r="B519" s="42"/>
      <c r="C519" s="216" t="s">
        <v>1744</v>
      </c>
      <c r="D519" s="216" t="s">
        <v>183</v>
      </c>
      <c r="E519" s="217" t="s">
        <v>10655</v>
      </c>
      <c r="F519" s="218" t="s">
        <v>10656</v>
      </c>
      <c r="G519" s="219" t="s">
        <v>304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308</v>
      </c>
      <c r="AT519" s="227" t="s">
        <v>183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11063</v>
      </c>
    </row>
    <row r="520" s="2" customFormat="1">
      <c r="A520" s="41"/>
      <c r="B520" s="42"/>
      <c r="C520" s="43"/>
      <c r="D520" s="236" t="s">
        <v>1132</v>
      </c>
      <c r="E520" s="43"/>
      <c r="F520" s="288" t="s">
        <v>11042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1132</v>
      </c>
      <c r="AU520" s="20" t="s">
        <v>80</v>
      </c>
    </row>
    <row r="521" s="2" customFormat="1" ht="21.75" customHeight="1">
      <c r="A521" s="41"/>
      <c r="B521" s="42"/>
      <c r="C521" s="278" t="s">
        <v>1753</v>
      </c>
      <c r="D521" s="278" t="s">
        <v>296</v>
      </c>
      <c r="E521" s="279" t="s">
        <v>11064</v>
      </c>
      <c r="F521" s="280" t="s">
        <v>11007</v>
      </c>
      <c r="G521" s="281" t="s">
        <v>304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410</v>
      </c>
      <c r="AT521" s="227" t="s">
        <v>296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308</v>
      </c>
      <c r="BM521" s="227" t="s">
        <v>11065</v>
      </c>
    </row>
    <row r="522" s="2" customFormat="1">
      <c r="A522" s="41"/>
      <c r="B522" s="42"/>
      <c r="C522" s="43"/>
      <c r="D522" s="236" t="s">
        <v>1132</v>
      </c>
      <c r="E522" s="43"/>
      <c r="F522" s="288" t="s">
        <v>10661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1132</v>
      </c>
      <c r="AU522" s="20" t="s">
        <v>80</v>
      </c>
    </row>
    <row r="523" s="2" customFormat="1" ht="21.75" customHeight="1">
      <c r="A523" s="41"/>
      <c r="B523" s="42"/>
      <c r="C523" s="278" t="s">
        <v>1759</v>
      </c>
      <c r="D523" s="278" t="s">
        <v>296</v>
      </c>
      <c r="E523" s="279" t="s">
        <v>11066</v>
      </c>
      <c r="F523" s="280" t="s">
        <v>10659</v>
      </c>
      <c r="G523" s="281" t="s">
        <v>304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11067</v>
      </c>
    </row>
    <row r="524" s="2" customFormat="1">
      <c r="A524" s="41"/>
      <c r="B524" s="42"/>
      <c r="C524" s="43"/>
      <c r="D524" s="236" t="s">
        <v>1132</v>
      </c>
      <c r="E524" s="43"/>
      <c r="F524" s="288" t="s">
        <v>10661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1132</v>
      </c>
      <c r="AU524" s="20" t="s">
        <v>80</v>
      </c>
    </row>
    <row r="525" s="2" customFormat="1" ht="37.8" customHeight="1">
      <c r="A525" s="41"/>
      <c r="B525" s="42"/>
      <c r="C525" s="216" t="s">
        <v>1766</v>
      </c>
      <c r="D525" s="216" t="s">
        <v>183</v>
      </c>
      <c r="E525" s="217" t="s">
        <v>10662</v>
      </c>
      <c r="F525" s="218" t="s">
        <v>10663</v>
      </c>
      <c r="G525" s="219" t="s">
        <v>304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308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308</v>
      </c>
      <c r="BM525" s="227" t="s">
        <v>11068</v>
      </c>
    </row>
    <row r="526" s="2" customFormat="1">
      <c r="A526" s="41"/>
      <c r="B526" s="42"/>
      <c r="C526" s="43"/>
      <c r="D526" s="236" t="s">
        <v>1132</v>
      </c>
      <c r="E526" s="43"/>
      <c r="F526" s="288" t="s">
        <v>11042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1132</v>
      </c>
      <c r="AU526" s="20" t="s">
        <v>80</v>
      </c>
    </row>
    <row r="527" s="2" customFormat="1" ht="21.75" customHeight="1">
      <c r="A527" s="41"/>
      <c r="B527" s="42"/>
      <c r="C527" s="278" t="s">
        <v>1774</v>
      </c>
      <c r="D527" s="278" t="s">
        <v>296</v>
      </c>
      <c r="E527" s="279" t="s">
        <v>11069</v>
      </c>
      <c r="F527" s="280" t="s">
        <v>10811</v>
      </c>
      <c r="G527" s="281" t="s">
        <v>304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11070</v>
      </c>
    </row>
    <row r="528" s="2" customFormat="1">
      <c r="A528" s="41"/>
      <c r="B528" s="42"/>
      <c r="C528" s="43"/>
      <c r="D528" s="236" t="s">
        <v>1132</v>
      </c>
      <c r="E528" s="43"/>
      <c r="F528" s="288" t="s">
        <v>10661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1132</v>
      </c>
      <c r="AU528" s="20" t="s">
        <v>80</v>
      </c>
    </row>
    <row r="529" s="2" customFormat="1" ht="37.8" customHeight="1">
      <c r="A529" s="41"/>
      <c r="B529" s="42"/>
      <c r="C529" s="216" t="s">
        <v>1783</v>
      </c>
      <c r="D529" s="216" t="s">
        <v>183</v>
      </c>
      <c r="E529" s="217" t="s">
        <v>11014</v>
      </c>
      <c r="F529" s="218" t="s">
        <v>11015</v>
      </c>
      <c r="G529" s="219" t="s">
        <v>8218</v>
      </c>
      <c r="H529" s="220">
        <v>2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11071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11017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2" customFormat="1">
      <c r="A531" s="41"/>
      <c r="B531" s="42"/>
      <c r="C531" s="43"/>
      <c r="D531" s="236" t="s">
        <v>1132</v>
      </c>
      <c r="E531" s="43"/>
      <c r="F531" s="288" t="s">
        <v>11045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1132</v>
      </c>
      <c r="AU531" s="20" t="s">
        <v>80</v>
      </c>
    </row>
    <row r="532" s="2" customFormat="1" ht="16.5" customHeight="1">
      <c r="A532" s="41"/>
      <c r="B532" s="42"/>
      <c r="C532" s="278" t="s">
        <v>1790</v>
      </c>
      <c r="D532" s="278" t="s">
        <v>296</v>
      </c>
      <c r="E532" s="279" t="s">
        <v>11072</v>
      </c>
      <c r="F532" s="280" t="s">
        <v>11021</v>
      </c>
      <c r="G532" s="281" t="s">
        <v>8218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410</v>
      </c>
      <c r="AT532" s="227" t="s">
        <v>296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11073</v>
      </c>
    </row>
    <row r="533" s="2" customFormat="1">
      <c r="A533" s="41"/>
      <c r="B533" s="42"/>
      <c r="C533" s="43"/>
      <c r="D533" s="236" t="s">
        <v>1132</v>
      </c>
      <c r="E533" s="43"/>
      <c r="F533" s="288" t="s">
        <v>10854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1132</v>
      </c>
      <c r="AU533" s="20" t="s">
        <v>80</v>
      </c>
    </row>
    <row r="534" s="2" customFormat="1" ht="37.8" customHeight="1">
      <c r="A534" s="41"/>
      <c r="B534" s="42"/>
      <c r="C534" s="216" t="s">
        <v>1797</v>
      </c>
      <c r="D534" s="216" t="s">
        <v>183</v>
      </c>
      <c r="E534" s="217" t="s">
        <v>11074</v>
      </c>
      <c r="F534" s="218" t="s">
        <v>10697</v>
      </c>
      <c r="G534" s="219" t="s">
        <v>8218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11075</v>
      </c>
    </row>
    <row r="535" s="2" customFormat="1">
      <c r="A535" s="41"/>
      <c r="B535" s="42"/>
      <c r="C535" s="43"/>
      <c r="D535" s="236" t="s">
        <v>1132</v>
      </c>
      <c r="E535" s="43"/>
      <c r="F535" s="288" t="s">
        <v>10699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1132</v>
      </c>
      <c r="AU535" s="20" t="s">
        <v>80</v>
      </c>
    </row>
    <row r="536" s="2" customFormat="1" ht="16.5" customHeight="1">
      <c r="A536" s="41"/>
      <c r="B536" s="42"/>
      <c r="C536" s="278" t="s">
        <v>1803</v>
      </c>
      <c r="D536" s="278" t="s">
        <v>296</v>
      </c>
      <c r="E536" s="279" t="s">
        <v>11076</v>
      </c>
      <c r="F536" s="280" t="s">
        <v>11026</v>
      </c>
      <c r="G536" s="281" t="s">
        <v>8218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410</v>
      </c>
      <c r="AT536" s="227" t="s">
        <v>296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308</v>
      </c>
      <c r="BM536" s="227" t="s">
        <v>11077</v>
      </c>
    </row>
    <row r="537" s="2" customFormat="1">
      <c r="A537" s="41"/>
      <c r="B537" s="42"/>
      <c r="C537" s="43"/>
      <c r="D537" s="236" t="s">
        <v>1132</v>
      </c>
      <c r="E537" s="43"/>
      <c r="F537" s="288" t="s">
        <v>10703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1132</v>
      </c>
      <c r="AU537" s="20" t="s">
        <v>80</v>
      </c>
    </row>
    <row r="538" s="2" customFormat="1" ht="37.8" customHeight="1">
      <c r="A538" s="41"/>
      <c r="B538" s="42"/>
      <c r="C538" s="216" t="s">
        <v>1809</v>
      </c>
      <c r="D538" s="216" t="s">
        <v>183</v>
      </c>
      <c r="E538" s="217" t="s">
        <v>11028</v>
      </c>
      <c r="F538" s="218" t="s">
        <v>11029</v>
      </c>
      <c r="G538" s="219" t="s">
        <v>304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11078</v>
      </c>
    </row>
    <row r="539" s="2" customFormat="1">
      <c r="A539" s="41"/>
      <c r="B539" s="42"/>
      <c r="C539" s="43"/>
      <c r="D539" s="236" t="s">
        <v>1132</v>
      </c>
      <c r="E539" s="43"/>
      <c r="F539" s="288" t="s">
        <v>11045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1132</v>
      </c>
      <c r="AU539" s="20" t="s">
        <v>80</v>
      </c>
    </row>
    <row r="540" s="2" customFormat="1" ht="16.5" customHeight="1">
      <c r="A540" s="41"/>
      <c r="B540" s="42"/>
      <c r="C540" s="278" t="s">
        <v>1819</v>
      </c>
      <c r="D540" s="278" t="s">
        <v>296</v>
      </c>
      <c r="E540" s="279" t="s">
        <v>11079</v>
      </c>
      <c r="F540" s="280" t="s">
        <v>11033</v>
      </c>
      <c r="G540" s="281" t="s">
        <v>304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410</v>
      </c>
      <c r="AT540" s="227" t="s">
        <v>296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11080</v>
      </c>
    </row>
    <row r="541" s="2" customFormat="1" ht="16.5" customHeight="1">
      <c r="A541" s="41"/>
      <c r="B541" s="42"/>
      <c r="C541" s="278" t="s">
        <v>1825</v>
      </c>
      <c r="D541" s="278" t="s">
        <v>296</v>
      </c>
      <c r="E541" s="279" t="s">
        <v>11081</v>
      </c>
      <c r="F541" s="280" t="s">
        <v>11082</v>
      </c>
      <c r="G541" s="281" t="s">
        <v>304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410</v>
      </c>
      <c r="AT541" s="227" t="s">
        <v>296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308</v>
      </c>
      <c r="BM541" s="227" t="s">
        <v>11083</v>
      </c>
    </row>
    <row r="542" s="2" customFormat="1">
      <c r="A542" s="41"/>
      <c r="B542" s="42"/>
      <c r="C542" s="43"/>
      <c r="D542" s="236" t="s">
        <v>1132</v>
      </c>
      <c r="E542" s="43"/>
      <c r="F542" s="288" t="s">
        <v>11035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1132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11084</v>
      </c>
      <c r="F543" s="214" t="s">
        <v>11085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181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1830</v>
      </c>
      <c r="D544" s="216" t="s">
        <v>183</v>
      </c>
      <c r="E544" s="217" t="s">
        <v>10594</v>
      </c>
      <c r="F544" s="218" t="s">
        <v>10595</v>
      </c>
      <c r="G544" s="219" t="s">
        <v>283</v>
      </c>
      <c r="H544" s="220">
        <v>1</v>
      </c>
      <c r="I544" s="221"/>
      <c r="J544" s="222">
        <f>ROUND(I544*H544,2)</f>
        <v>0</v>
      </c>
      <c r="K544" s="218" t="s">
        <v>187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308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11086</v>
      </c>
    </row>
    <row r="545" s="2" customFormat="1">
      <c r="A545" s="41"/>
      <c r="B545" s="42"/>
      <c r="C545" s="43"/>
      <c r="D545" s="229" t="s">
        <v>190</v>
      </c>
      <c r="E545" s="43"/>
      <c r="F545" s="230" t="s">
        <v>10597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190</v>
      </c>
      <c r="AU545" s="20" t="s">
        <v>80</v>
      </c>
    </row>
    <row r="546" s="2" customFormat="1">
      <c r="A546" s="41"/>
      <c r="B546" s="42"/>
      <c r="C546" s="43"/>
      <c r="D546" s="236" t="s">
        <v>1132</v>
      </c>
      <c r="E546" s="43"/>
      <c r="F546" s="288" t="s">
        <v>11087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1132</v>
      </c>
      <c r="AU546" s="20" t="s">
        <v>80</v>
      </c>
    </row>
    <row r="547" s="2" customFormat="1" ht="33" customHeight="1">
      <c r="A547" s="41"/>
      <c r="B547" s="42"/>
      <c r="C547" s="278" t="s">
        <v>1836</v>
      </c>
      <c r="D547" s="278" t="s">
        <v>296</v>
      </c>
      <c r="E547" s="279" t="s">
        <v>10599</v>
      </c>
      <c r="F547" s="280" t="s">
        <v>10600</v>
      </c>
      <c r="G547" s="281" t="s">
        <v>283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410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11088</v>
      </c>
    </row>
    <row r="548" s="2" customFormat="1" ht="24.15" customHeight="1">
      <c r="A548" s="41"/>
      <c r="B548" s="42"/>
      <c r="C548" s="216" t="s">
        <v>1844</v>
      </c>
      <c r="D548" s="216" t="s">
        <v>183</v>
      </c>
      <c r="E548" s="217" t="s">
        <v>10753</v>
      </c>
      <c r="F548" s="218" t="s">
        <v>10754</v>
      </c>
      <c r="G548" s="219" t="s">
        <v>8218</v>
      </c>
      <c r="H548" s="220">
        <v>2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11089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10756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1132</v>
      </c>
      <c r="E550" s="43"/>
      <c r="F550" s="288" t="s">
        <v>11090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1132</v>
      </c>
      <c r="AU550" s="20" t="s">
        <v>80</v>
      </c>
    </row>
    <row r="551" s="2" customFormat="1" ht="24.15" customHeight="1">
      <c r="A551" s="41"/>
      <c r="B551" s="42"/>
      <c r="C551" s="278" t="s">
        <v>1849</v>
      </c>
      <c r="D551" s="278" t="s">
        <v>296</v>
      </c>
      <c r="E551" s="279" t="s">
        <v>11091</v>
      </c>
      <c r="F551" s="280" t="s">
        <v>11092</v>
      </c>
      <c r="G551" s="281" t="s">
        <v>8218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11093</v>
      </c>
    </row>
    <row r="552" s="2" customFormat="1">
      <c r="A552" s="41"/>
      <c r="B552" s="42"/>
      <c r="C552" s="43"/>
      <c r="D552" s="236" t="s">
        <v>1132</v>
      </c>
      <c r="E552" s="43"/>
      <c r="F552" s="288" t="s">
        <v>11094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1132</v>
      </c>
      <c r="AU552" s="20" t="s">
        <v>80</v>
      </c>
    </row>
    <row r="553" s="2" customFormat="1" ht="24.15" customHeight="1">
      <c r="A553" s="41"/>
      <c r="B553" s="42"/>
      <c r="C553" s="216" t="s">
        <v>1860</v>
      </c>
      <c r="D553" s="216" t="s">
        <v>183</v>
      </c>
      <c r="E553" s="217" t="s">
        <v>11054</v>
      </c>
      <c r="F553" s="218" t="s">
        <v>11055</v>
      </c>
      <c r="G553" s="219" t="s">
        <v>8218</v>
      </c>
      <c r="H553" s="220">
        <v>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308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11095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11057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1132</v>
      </c>
      <c r="E555" s="43"/>
      <c r="F555" s="288" t="s">
        <v>11096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1132</v>
      </c>
      <c r="AU555" s="20" t="s">
        <v>80</v>
      </c>
    </row>
    <row r="556" s="2" customFormat="1" ht="24.15" customHeight="1">
      <c r="A556" s="41"/>
      <c r="B556" s="42"/>
      <c r="C556" s="278" t="s">
        <v>1869</v>
      </c>
      <c r="D556" s="278" t="s">
        <v>296</v>
      </c>
      <c r="E556" s="279" t="s">
        <v>11097</v>
      </c>
      <c r="F556" s="280" t="s">
        <v>11098</v>
      </c>
      <c r="G556" s="281" t="s">
        <v>8218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410</v>
      </c>
      <c r="AT556" s="227" t="s">
        <v>296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11099</v>
      </c>
    </row>
    <row r="557" s="2" customFormat="1">
      <c r="A557" s="41"/>
      <c r="B557" s="42"/>
      <c r="C557" s="43"/>
      <c r="D557" s="236" t="s">
        <v>1132</v>
      </c>
      <c r="E557" s="43"/>
      <c r="F557" s="288" t="s">
        <v>11100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1132</v>
      </c>
      <c r="AU557" s="20" t="s">
        <v>80</v>
      </c>
    </row>
    <row r="558" s="2" customFormat="1" ht="24.15" customHeight="1">
      <c r="A558" s="41"/>
      <c r="B558" s="42"/>
      <c r="C558" s="216" t="s">
        <v>1875</v>
      </c>
      <c r="D558" s="216" t="s">
        <v>183</v>
      </c>
      <c r="E558" s="217" t="s">
        <v>10996</v>
      </c>
      <c r="F558" s="218" t="s">
        <v>10997</v>
      </c>
      <c r="G558" s="219" t="s">
        <v>8218</v>
      </c>
      <c r="H558" s="220">
        <v>1</v>
      </c>
      <c r="I558" s="221"/>
      <c r="J558" s="222">
        <f>ROUND(I558*H558,2)</f>
        <v>0</v>
      </c>
      <c r="K558" s="218" t="s">
        <v>187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308</v>
      </c>
      <c r="AT558" s="227" t="s">
        <v>183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11101</v>
      </c>
    </row>
    <row r="559" s="2" customFormat="1">
      <c r="A559" s="41"/>
      <c r="B559" s="42"/>
      <c r="C559" s="43"/>
      <c r="D559" s="229" t="s">
        <v>190</v>
      </c>
      <c r="E559" s="43"/>
      <c r="F559" s="230" t="s">
        <v>10999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190</v>
      </c>
      <c r="AU559" s="20" t="s">
        <v>80</v>
      </c>
    </row>
    <row r="560" s="2" customFormat="1">
      <c r="A560" s="41"/>
      <c r="B560" s="42"/>
      <c r="C560" s="43"/>
      <c r="D560" s="236" t="s">
        <v>1132</v>
      </c>
      <c r="E560" s="43"/>
      <c r="F560" s="288" t="s">
        <v>11102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1132</v>
      </c>
      <c r="AU560" s="20" t="s">
        <v>80</v>
      </c>
    </row>
    <row r="561" s="2" customFormat="1" ht="16.5" customHeight="1">
      <c r="A561" s="41"/>
      <c r="B561" s="42"/>
      <c r="C561" s="278" t="s">
        <v>1881</v>
      </c>
      <c r="D561" s="278" t="s">
        <v>296</v>
      </c>
      <c r="E561" s="279" t="s">
        <v>11103</v>
      </c>
      <c r="F561" s="280" t="s">
        <v>11104</v>
      </c>
      <c r="G561" s="281" t="s">
        <v>8218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11105</v>
      </c>
    </row>
    <row r="562" s="2" customFormat="1">
      <c r="A562" s="41"/>
      <c r="B562" s="42"/>
      <c r="C562" s="43"/>
      <c r="D562" s="236" t="s">
        <v>1132</v>
      </c>
      <c r="E562" s="43"/>
      <c r="F562" s="288" t="s">
        <v>11001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1132</v>
      </c>
      <c r="AU562" s="20" t="s">
        <v>80</v>
      </c>
    </row>
    <row r="563" s="2" customFormat="1" ht="24.15" customHeight="1">
      <c r="A563" s="41"/>
      <c r="B563" s="42"/>
      <c r="C563" s="216" t="s">
        <v>1887</v>
      </c>
      <c r="D563" s="216" t="s">
        <v>183</v>
      </c>
      <c r="E563" s="217" t="s">
        <v>10996</v>
      </c>
      <c r="F563" s="218" t="s">
        <v>10997</v>
      </c>
      <c r="G563" s="219" t="s">
        <v>8218</v>
      </c>
      <c r="H563" s="220">
        <v>2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308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308</v>
      </c>
      <c r="BM563" s="227" t="s">
        <v>11106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10999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2" customFormat="1">
      <c r="A565" s="41"/>
      <c r="B565" s="42"/>
      <c r="C565" s="43"/>
      <c r="D565" s="236" t="s">
        <v>1132</v>
      </c>
      <c r="E565" s="43"/>
      <c r="F565" s="288" t="s">
        <v>11107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1132</v>
      </c>
      <c r="AU565" s="20" t="s">
        <v>80</v>
      </c>
    </row>
    <row r="566" s="2" customFormat="1" ht="16.5" customHeight="1">
      <c r="A566" s="41"/>
      <c r="B566" s="42"/>
      <c r="C566" s="278" t="s">
        <v>1893</v>
      </c>
      <c r="D566" s="278" t="s">
        <v>296</v>
      </c>
      <c r="E566" s="279" t="s">
        <v>11108</v>
      </c>
      <c r="F566" s="280" t="s">
        <v>11109</v>
      </c>
      <c r="G566" s="281" t="s">
        <v>8218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11110</v>
      </c>
    </row>
    <row r="567" s="2" customFormat="1" ht="16.5" customHeight="1">
      <c r="A567" s="41"/>
      <c r="B567" s="42"/>
      <c r="C567" s="278" t="s">
        <v>1909</v>
      </c>
      <c r="D567" s="278" t="s">
        <v>296</v>
      </c>
      <c r="E567" s="279" t="s">
        <v>11111</v>
      </c>
      <c r="F567" s="280" t="s">
        <v>11112</v>
      </c>
      <c r="G567" s="281" t="s">
        <v>8218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410</v>
      </c>
      <c r="AT567" s="227" t="s">
        <v>296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11113</v>
      </c>
    </row>
    <row r="568" s="2" customFormat="1" ht="24.15" customHeight="1">
      <c r="A568" s="41"/>
      <c r="B568" s="42"/>
      <c r="C568" s="216" t="s">
        <v>1914</v>
      </c>
      <c r="D568" s="216" t="s">
        <v>183</v>
      </c>
      <c r="E568" s="217" t="s">
        <v>11114</v>
      </c>
      <c r="F568" s="218" t="s">
        <v>11115</v>
      </c>
      <c r="G568" s="219" t="s">
        <v>8218</v>
      </c>
      <c r="H568" s="220">
        <v>1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11116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11117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>
      <c r="A570" s="41"/>
      <c r="B570" s="42"/>
      <c r="C570" s="43"/>
      <c r="D570" s="236" t="s">
        <v>1132</v>
      </c>
      <c r="E570" s="43"/>
      <c r="F570" s="288" t="s">
        <v>11107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1132</v>
      </c>
      <c r="AU570" s="20" t="s">
        <v>80</v>
      </c>
    </row>
    <row r="571" s="2" customFormat="1" ht="16.5" customHeight="1">
      <c r="A571" s="41"/>
      <c r="B571" s="42"/>
      <c r="C571" s="278" t="s">
        <v>1920</v>
      </c>
      <c r="D571" s="278" t="s">
        <v>296</v>
      </c>
      <c r="E571" s="279" t="s">
        <v>11118</v>
      </c>
      <c r="F571" s="280" t="s">
        <v>11119</v>
      </c>
      <c r="G571" s="281" t="s">
        <v>8218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410</v>
      </c>
      <c r="AT571" s="227" t="s">
        <v>296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11120</v>
      </c>
    </row>
    <row r="572" s="2" customFormat="1" ht="37.8" customHeight="1">
      <c r="A572" s="41"/>
      <c r="B572" s="42"/>
      <c r="C572" s="216" t="s">
        <v>1927</v>
      </c>
      <c r="D572" s="216" t="s">
        <v>183</v>
      </c>
      <c r="E572" s="217" t="s">
        <v>11121</v>
      </c>
      <c r="F572" s="218" t="s">
        <v>10648</v>
      </c>
      <c r="G572" s="219" t="s">
        <v>8218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11122</v>
      </c>
    </row>
    <row r="573" s="2" customFormat="1">
      <c r="A573" s="41"/>
      <c r="B573" s="42"/>
      <c r="C573" s="43"/>
      <c r="D573" s="236" t="s">
        <v>1132</v>
      </c>
      <c r="E573" s="43"/>
      <c r="F573" s="288" t="s">
        <v>11107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1132</v>
      </c>
      <c r="AU573" s="20" t="s">
        <v>80</v>
      </c>
    </row>
    <row r="574" s="2" customFormat="1" ht="16.5" customHeight="1">
      <c r="A574" s="41"/>
      <c r="B574" s="42"/>
      <c r="C574" s="278" t="s">
        <v>1933</v>
      </c>
      <c r="D574" s="278" t="s">
        <v>296</v>
      </c>
      <c r="E574" s="279" t="s">
        <v>11123</v>
      </c>
      <c r="F574" s="280" t="s">
        <v>11124</v>
      </c>
      <c r="G574" s="281" t="s">
        <v>8218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410</v>
      </c>
      <c r="AT574" s="227" t="s">
        <v>296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11125</v>
      </c>
    </row>
    <row r="575" s="2" customFormat="1" ht="16.5" customHeight="1">
      <c r="A575" s="41"/>
      <c r="B575" s="42"/>
      <c r="C575" s="216" t="s">
        <v>1939</v>
      </c>
      <c r="D575" s="216" t="s">
        <v>183</v>
      </c>
      <c r="E575" s="217" t="s">
        <v>11126</v>
      </c>
      <c r="F575" s="218" t="s">
        <v>11127</v>
      </c>
      <c r="G575" s="219" t="s">
        <v>283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11128</v>
      </c>
    </row>
    <row r="576" s="2" customFormat="1">
      <c r="A576" s="41"/>
      <c r="B576" s="42"/>
      <c r="C576" s="43"/>
      <c r="D576" s="236" t="s">
        <v>1132</v>
      </c>
      <c r="E576" s="43"/>
      <c r="F576" s="288" t="s">
        <v>10742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1132</v>
      </c>
      <c r="AU576" s="20" t="s">
        <v>80</v>
      </c>
    </row>
    <row r="577" s="2" customFormat="1" ht="37.8" customHeight="1">
      <c r="A577" s="41"/>
      <c r="B577" s="42"/>
      <c r="C577" s="216" t="s">
        <v>1944</v>
      </c>
      <c r="D577" s="216" t="s">
        <v>183</v>
      </c>
      <c r="E577" s="217" t="s">
        <v>10655</v>
      </c>
      <c r="F577" s="218" t="s">
        <v>10656</v>
      </c>
      <c r="G577" s="219" t="s">
        <v>304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11129</v>
      </c>
    </row>
    <row r="578" s="2" customFormat="1">
      <c r="A578" s="41"/>
      <c r="B578" s="42"/>
      <c r="C578" s="43"/>
      <c r="D578" s="236" t="s">
        <v>1132</v>
      </c>
      <c r="E578" s="43"/>
      <c r="F578" s="288" t="s">
        <v>11042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1132</v>
      </c>
      <c r="AU578" s="20" t="s">
        <v>80</v>
      </c>
    </row>
    <row r="579" s="2" customFormat="1" ht="21.75" customHeight="1">
      <c r="A579" s="41"/>
      <c r="B579" s="42"/>
      <c r="C579" s="278" t="s">
        <v>1950</v>
      </c>
      <c r="D579" s="278" t="s">
        <v>296</v>
      </c>
      <c r="E579" s="279" t="s">
        <v>11064</v>
      </c>
      <c r="F579" s="280" t="s">
        <v>11007</v>
      </c>
      <c r="G579" s="281" t="s">
        <v>304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11130</v>
      </c>
    </row>
    <row r="580" s="2" customFormat="1">
      <c r="A580" s="41"/>
      <c r="B580" s="42"/>
      <c r="C580" s="43"/>
      <c r="D580" s="236" t="s">
        <v>1132</v>
      </c>
      <c r="E580" s="43"/>
      <c r="F580" s="288" t="s">
        <v>10661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1132</v>
      </c>
      <c r="AU580" s="20" t="s">
        <v>80</v>
      </c>
    </row>
    <row r="581" s="2" customFormat="1" ht="37.8" customHeight="1">
      <c r="A581" s="41"/>
      <c r="B581" s="42"/>
      <c r="C581" s="216" t="s">
        <v>1957</v>
      </c>
      <c r="D581" s="216" t="s">
        <v>183</v>
      </c>
      <c r="E581" s="217" t="s">
        <v>10662</v>
      </c>
      <c r="F581" s="218" t="s">
        <v>10663</v>
      </c>
      <c r="G581" s="219" t="s">
        <v>304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11131</v>
      </c>
    </row>
    <row r="582" s="2" customFormat="1">
      <c r="A582" s="41"/>
      <c r="B582" s="42"/>
      <c r="C582" s="43"/>
      <c r="D582" s="236" t="s">
        <v>1132</v>
      </c>
      <c r="E582" s="43"/>
      <c r="F582" s="288" t="s">
        <v>11042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1132</v>
      </c>
      <c r="AU582" s="20" t="s">
        <v>80</v>
      </c>
    </row>
    <row r="583" s="2" customFormat="1" ht="21.75" customHeight="1">
      <c r="A583" s="41"/>
      <c r="B583" s="42"/>
      <c r="C583" s="278" t="s">
        <v>1963</v>
      </c>
      <c r="D583" s="278" t="s">
        <v>296</v>
      </c>
      <c r="E583" s="279" t="s">
        <v>11069</v>
      </c>
      <c r="F583" s="280" t="s">
        <v>10811</v>
      </c>
      <c r="G583" s="281" t="s">
        <v>304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410</v>
      </c>
      <c r="AT583" s="227" t="s">
        <v>296</v>
      </c>
      <c r="AU583" s="227" t="s">
        <v>80</v>
      </c>
      <c r="AY583" s="20" t="s">
        <v>181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308</v>
      </c>
      <c r="BM583" s="227" t="s">
        <v>11132</v>
      </c>
    </row>
    <row r="584" s="2" customFormat="1">
      <c r="A584" s="41"/>
      <c r="B584" s="42"/>
      <c r="C584" s="43"/>
      <c r="D584" s="236" t="s">
        <v>1132</v>
      </c>
      <c r="E584" s="43"/>
      <c r="F584" s="288" t="s">
        <v>10661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1132</v>
      </c>
      <c r="AU584" s="20" t="s">
        <v>80</v>
      </c>
    </row>
    <row r="585" s="2" customFormat="1" ht="21.75" customHeight="1">
      <c r="A585" s="41"/>
      <c r="B585" s="42"/>
      <c r="C585" s="278" t="s">
        <v>1969</v>
      </c>
      <c r="D585" s="278" t="s">
        <v>296</v>
      </c>
      <c r="E585" s="279" t="s">
        <v>10816</v>
      </c>
      <c r="F585" s="280" t="s">
        <v>10817</v>
      </c>
      <c r="G585" s="281" t="s">
        <v>304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410</v>
      </c>
      <c r="AT585" s="227" t="s">
        <v>296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11133</v>
      </c>
    </row>
    <row r="586" s="2" customFormat="1">
      <c r="A586" s="41"/>
      <c r="B586" s="42"/>
      <c r="C586" s="43"/>
      <c r="D586" s="236" t="s">
        <v>1132</v>
      </c>
      <c r="E586" s="43"/>
      <c r="F586" s="288" t="s">
        <v>10661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1132</v>
      </c>
      <c r="AU586" s="20" t="s">
        <v>80</v>
      </c>
    </row>
    <row r="587" s="2" customFormat="1" ht="37.8" customHeight="1">
      <c r="A587" s="41"/>
      <c r="B587" s="42"/>
      <c r="C587" s="216" t="s">
        <v>1975</v>
      </c>
      <c r="D587" s="216" t="s">
        <v>183</v>
      </c>
      <c r="E587" s="217" t="s">
        <v>10682</v>
      </c>
      <c r="F587" s="218" t="s">
        <v>10683</v>
      </c>
      <c r="G587" s="219" t="s">
        <v>283</v>
      </c>
      <c r="H587" s="220">
        <v>2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308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11134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10685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2" customFormat="1">
      <c r="A589" s="41"/>
      <c r="B589" s="42"/>
      <c r="C589" s="43"/>
      <c r="D589" s="236" t="s">
        <v>1132</v>
      </c>
      <c r="E589" s="43"/>
      <c r="F589" s="288" t="s">
        <v>10742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1132</v>
      </c>
      <c r="AU589" s="20" t="s">
        <v>80</v>
      </c>
    </row>
    <row r="590" s="2" customFormat="1" ht="21.75" customHeight="1">
      <c r="A590" s="41"/>
      <c r="B590" s="42"/>
      <c r="C590" s="278" t="s">
        <v>1980</v>
      </c>
      <c r="D590" s="278" t="s">
        <v>296</v>
      </c>
      <c r="E590" s="279" t="s">
        <v>11135</v>
      </c>
      <c r="F590" s="280" t="s">
        <v>11136</v>
      </c>
      <c r="G590" s="281" t="s">
        <v>283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11137</v>
      </c>
    </row>
    <row r="591" s="2" customFormat="1">
      <c r="A591" s="41"/>
      <c r="B591" s="42"/>
      <c r="C591" s="43"/>
      <c r="D591" s="236" t="s">
        <v>1132</v>
      </c>
      <c r="E591" s="43"/>
      <c r="F591" s="288" t="s">
        <v>10833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1132</v>
      </c>
      <c r="AU591" s="20" t="s">
        <v>80</v>
      </c>
    </row>
    <row r="592" s="2" customFormat="1" ht="21.75" customHeight="1">
      <c r="A592" s="41"/>
      <c r="B592" s="42"/>
      <c r="C592" s="278" t="s">
        <v>1985</v>
      </c>
      <c r="D592" s="278" t="s">
        <v>296</v>
      </c>
      <c r="E592" s="279" t="s">
        <v>11138</v>
      </c>
      <c r="F592" s="280" t="s">
        <v>11139</v>
      </c>
      <c r="G592" s="281" t="s">
        <v>283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410</v>
      </c>
      <c r="AT592" s="227" t="s">
        <v>296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11140</v>
      </c>
    </row>
    <row r="593" s="2" customFormat="1">
      <c r="A593" s="41"/>
      <c r="B593" s="42"/>
      <c r="C593" s="43"/>
      <c r="D593" s="236" t="s">
        <v>1132</v>
      </c>
      <c r="E593" s="43"/>
      <c r="F593" s="288" t="s">
        <v>10833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1132</v>
      </c>
      <c r="AU593" s="20" t="s">
        <v>80</v>
      </c>
    </row>
    <row r="594" s="2" customFormat="1" ht="37.8" customHeight="1">
      <c r="A594" s="41"/>
      <c r="B594" s="42"/>
      <c r="C594" s="216" t="s">
        <v>1990</v>
      </c>
      <c r="D594" s="216" t="s">
        <v>183</v>
      </c>
      <c r="E594" s="217" t="s">
        <v>11014</v>
      </c>
      <c r="F594" s="218" t="s">
        <v>11015</v>
      </c>
      <c r="G594" s="219" t="s">
        <v>8218</v>
      </c>
      <c r="H594" s="220">
        <v>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11141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11017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>
      <c r="A596" s="41"/>
      <c r="B596" s="42"/>
      <c r="C596" s="43"/>
      <c r="D596" s="236" t="s">
        <v>1132</v>
      </c>
      <c r="E596" s="43"/>
      <c r="F596" s="288" t="s">
        <v>11107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1132</v>
      </c>
      <c r="AU596" s="20" t="s">
        <v>80</v>
      </c>
    </row>
    <row r="597" s="2" customFormat="1" ht="16.5" customHeight="1">
      <c r="A597" s="41"/>
      <c r="B597" s="42"/>
      <c r="C597" s="278" t="s">
        <v>1995</v>
      </c>
      <c r="D597" s="278" t="s">
        <v>296</v>
      </c>
      <c r="E597" s="279" t="s">
        <v>11142</v>
      </c>
      <c r="F597" s="280" t="s">
        <v>11143</v>
      </c>
      <c r="G597" s="281" t="s">
        <v>8218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410</v>
      </c>
      <c r="AT597" s="227" t="s">
        <v>296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11144</v>
      </c>
    </row>
    <row r="598" s="2" customFormat="1">
      <c r="A598" s="41"/>
      <c r="B598" s="42"/>
      <c r="C598" s="43"/>
      <c r="D598" s="236" t="s">
        <v>1132</v>
      </c>
      <c r="E598" s="43"/>
      <c r="F598" s="288" t="s">
        <v>10854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1132</v>
      </c>
      <c r="AU598" s="20" t="s">
        <v>80</v>
      </c>
    </row>
    <row r="599" s="2" customFormat="1" ht="37.8" customHeight="1">
      <c r="A599" s="41"/>
      <c r="B599" s="42"/>
      <c r="C599" s="216" t="s">
        <v>2000</v>
      </c>
      <c r="D599" s="216" t="s">
        <v>183</v>
      </c>
      <c r="E599" s="217" t="s">
        <v>11145</v>
      </c>
      <c r="F599" s="218" t="s">
        <v>11146</v>
      </c>
      <c r="G599" s="219" t="s">
        <v>8218</v>
      </c>
      <c r="H599" s="220">
        <v>1</v>
      </c>
      <c r="I599" s="221"/>
      <c r="J599" s="222">
        <f>ROUND(I599*H599,2)</f>
        <v>0</v>
      </c>
      <c r="K599" s="218" t="s">
        <v>187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308</v>
      </c>
      <c r="AT599" s="227" t="s">
        <v>183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11147</v>
      </c>
    </row>
    <row r="600" s="2" customFormat="1">
      <c r="A600" s="41"/>
      <c r="B600" s="42"/>
      <c r="C600" s="43"/>
      <c r="D600" s="229" t="s">
        <v>190</v>
      </c>
      <c r="E600" s="43"/>
      <c r="F600" s="230" t="s">
        <v>11148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190</v>
      </c>
      <c r="AU600" s="20" t="s">
        <v>80</v>
      </c>
    </row>
    <row r="601" s="2" customFormat="1">
      <c r="A601" s="41"/>
      <c r="B601" s="42"/>
      <c r="C601" s="43"/>
      <c r="D601" s="236" t="s">
        <v>1132</v>
      </c>
      <c r="E601" s="43"/>
      <c r="F601" s="288" t="s">
        <v>11107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1132</v>
      </c>
      <c r="AU601" s="20" t="s">
        <v>80</v>
      </c>
    </row>
    <row r="602" s="2" customFormat="1" ht="16.5" customHeight="1">
      <c r="A602" s="41"/>
      <c r="B602" s="42"/>
      <c r="C602" s="278" t="s">
        <v>2005</v>
      </c>
      <c r="D602" s="278" t="s">
        <v>296</v>
      </c>
      <c r="E602" s="279" t="s">
        <v>11149</v>
      </c>
      <c r="F602" s="280" t="s">
        <v>11150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410</v>
      </c>
      <c r="AT602" s="227" t="s">
        <v>296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308</v>
      </c>
      <c r="BM602" s="227" t="s">
        <v>11151</v>
      </c>
    </row>
    <row r="603" s="2" customFormat="1">
      <c r="A603" s="41"/>
      <c r="B603" s="42"/>
      <c r="C603" s="43"/>
      <c r="D603" s="236" t="s">
        <v>1132</v>
      </c>
      <c r="E603" s="43"/>
      <c r="F603" s="288" t="s">
        <v>10854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1132</v>
      </c>
      <c r="AU603" s="20" t="s">
        <v>80</v>
      </c>
    </row>
    <row r="604" s="2" customFormat="1" ht="37.8" customHeight="1">
      <c r="A604" s="41"/>
      <c r="B604" s="42"/>
      <c r="C604" s="216" t="s">
        <v>2010</v>
      </c>
      <c r="D604" s="216" t="s">
        <v>183</v>
      </c>
      <c r="E604" s="217" t="s">
        <v>11152</v>
      </c>
      <c r="F604" s="218" t="s">
        <v>10856</v>
      </c>
      <c r="G604" s="219" t="s">
        <v>8218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11153</v>
      </c>
    </row>
    <row r="605" s="2" customFormat="1">
      <c r="A605" s="41"/>
      <c r="B605" s="42"/>
      <c r="C605" s="43"/>
      <c r="D605" s="236" t="s">
        <v>1132</v>
      </c>
      <c r="E605" s="43"/>
      <c r="F605" s="288" t="s">
        <v>11154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1132</v>
      </c>
      <c r="AU605" s="20" t="s">
        <v>80</v>
      </c>
    </row>
    <row r="606" s="2" customFormat="1" ht="24.15" customHeight="1">
      <c r="A606" s="41"/>
      <c r="B606" s="42"/>
      <c r="C606" s="278" t="s">
        <v>2015</v>
      </c>
      <c r="D606" s="278" t="s">
        <v>296</v>
      </c>
      <c r="E606" s="279" t="s">
        <v>11155</v>
      </c>
      <c r="F606" s="280" t="s">
        <v>11156</v>
      </c>
      <c r="G606" s="281" t="s">
        <v>8218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11157</v>
      </c>
    </row>
    <row r="607" s="2" customFormat="1" ht="37.8" customHeight="1">
      <c r="A607" s="41"/>
      <c r="B607" s="42"/>
      <c r="C607" s="216" t="s">
        <v>2021</v>
      </c>
      <c r="D607" s="216" t="s">
        <v>183</v>
      </c>
      <c r="E607" s="217" t="s">
        <v>11158</v>
      </c>
      <c r="F607" s="218" t="s">
        <v>10712</v>
      </c>
      <c r="G607" s="219" t="s">
        <v>8218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11159</v>
      </c>
    </row>
    <row r="608" s="2" customFormat="1">
      <c r="A608" s="41"/>
      <c r="B608" s="42"/>
      <c r="C608" s="43"/>
      <c r="D608" s="236" t="s">
        <v>1132</v>
      </c>
      <c r="E608" s="43"/>
      <c r="F608" s="288" t="s">
        <v>11160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1132</v>
      </c>
      <c r="AU608" s="20" t="s">
        <v>80</v>
      </c>
    </row>
    <row r="609" s="2" customFormat="1" ht="24.15" customHeight="1">
      <c r="A609" s="41"/>
      <c r="B609" s="42"/>
      <c r="C609" s="278" t="s">
        <v>2027</v>
      </c>
      <c r="D609" s="278" t="s">
        <v>296</v>
      </c>
      <c r="E609" s="279" t="s">
        <v>11161</v>
      </c>
      <c r="F609" s="280" t="s">
        <v>11162</v>
      </c>
      <c r="G609" s="281" t="s">
        <v>8218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410</v>
      </c>
      <c r="AT609" s="227" t="s">
        <v>296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308</v>
      </c>
      <c r="BM609" s="227" t="s">
        <v>11163</v>
      </c>
    </row>
    <row r="610" s="2" customFormat="1">
      <c r="A610" s="41"/>
      <c r="B610" s="42"/>
      <c r="C610" s="43"/>
      <c r="D610" s="236" t="s">
        <v>1132</v>
      </c>
      <c r="E610" s="43"/>
      <c r="F610" s="288" t="s">
        <v>10591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1132</v>
      </c>
      <c r="AU610" s="20" t="s">
        <v>80</v>
      </c>
    </row>
    <row r="611" s="2" customFormat="1" ht="16.5" customHeight="1">
      <c r="A611" s="41"/>
      <c r="B611" s="42"/>
      <c r="C611" s="216" t="s">
        <v>2034</v>
      </c>
      <c r="D611" s="216" t="s">
        <v>183</v>
      </c>
      <c r="E611" s="217" t="s">
        <v>11164</v>
      </c>
      <c r="F611" s="218" t="s">
        <v>11165</v>
      </c>
      <c r="G611" s="219" t="s">
        <v>8218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11166</v>
      </c>
    </row>
    <row r="612" s="2" customFormat="1">
      <c r="A612" s="41"/>
      <c r="B612" s="42"/>
      <c r="C612" s="43"/>
      <c r="D612" s="236" t="s">
        <v>1132</v>
      </c>
      <c r="E612" s="43"/>
      <c r="F612" s="288" t="s">
        <v>11167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1132</v>
      </c>
      <c r="AU612" s="20" t="s">
        <v>80</v>
      </c>
    </row>
    <row r="613" s="2" customFormat="1" ht="49.05" customHeight="1">
      <c r="A613" s="41"/>
      <c r="B613" s="42"/>
      <c r="C613" s="278" t="s">
        <v>2039</v>
      </c>
      <c r="D613" s="278" t="s">
        <v>296</v>
      </c>
      <c r="E613" s="279" t="s">
        <v>11168</v>
      </c>
      <c r="F613" s="280" t="s">
        <v>11169</v>
      </c>
      <c r="G613" s="281" t="s">
        <v>8218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11170</v>
      </c>
    </row>
    <row r="614" s="2" customFormat="1">
      <c r="A614" s="41"/>
      <c r="B614" s="42"/>
      <c r="C614" s="43"/>
      <c r="D614" s="236" t="s">
        <v>1132</v>
      </c>
      <c r="E614" s="43"/>
      <c r="F614" s="288" t="s">
        <v>11171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1132</v>
      </c>
      <c r="AU614" s="20" t="s">
        <v>80</v>
      </c>
    </row>
    <row r="615" s="2" customFormat="1" ht="21.75" customHeight="1">
      <c r="A615" s="41"/>
      <c r="B615" s="42"/>
      <c r="C615" s="216" t="s">
        <v>2045</v>
      </c>
      <c r="D615" s="216" t="s">
        <v>183</v>
      </c>
      <c r="E615" s="217" t="s">
        <v>11172</v>
      </c>
      <c r="F615" s="218" t="s">
        <v>10729</v>
      </c>
      <c r="G615" s="219" t="s">
        <v>8218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308</v>
      </c>
      <c r="BM615" s="227" t="s">
        <v>11173</v>
      </c>
    </row>
    <row r="616" s="2" customFormat="1" ht="16.5" customHeight="1">
      <c r="A616" s="41"/>
      <c r="B616" s="42"/>
      <c r="C616" s="216" t="s">
        <v>2051</v>
      </c>
      <c r="D616" s="216" t="s">
        <v>183</v>
      </c>
      <c r="E616" s="217" t="s">
        <v>10731</v>
      </c>
      <c r="F616" s="218" t="s">
        <v>10732</v>
      </c>
      <c r="G616" s="219" t="s">
        <v>8218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308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308</v>
      </c>
      <c r="BM616" s="227" t="s">
        <v>11174</v>
      </c>
    </row>
    <row r="617" s="2" customFormat="1">
      <c r="A617" s="41"/>
      <c r="B617" s="42"/>
      <c r="C617" s="43"/>
      <c r="D617" s="236" t="s">
        <v>1132</v>
      </c>
      <c r="E617" s="43"/>
      <c r="F617" s="288" t="s">
        <v>10734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1132</v>
      </c>
      <c r="AU617" s="20" t="s">
        <v>80</v>
      </c>
    </row>
    <row r="618" s="2" customFormat="1" ht="33" customHeight="1">
      <c r="A618" s="41"/>
      <c r="B618" s="42"/>
      <c r="C618" s="278" t="s">
        <v>2056</v>
      </c>
      <c r="D618" s="278" t="s">
        <v>296</v>
      </c>
      <c r="E618" s="279" t="s">
        <v>11175</v>
      </c>
      <c r="F618" s="280" t="s">
        <v>10736</v>
      </c>
      <c r="G618" s="281" t="s">
        <v>8218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410</v>
      </c>
      <c r="AT618" s="227" t="s">
        <v>296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11176</v>
      </c>
    </row>
    <row r="619" s="2" customFormat="1">
      <c r="A619" s="41"/>
      <c r="B619" s="42"/>
      <c r="C619" s="43"/>
      <c r="D619" s="236" t="s">
        <v>1132</v>
      </c>
      <c r="E619" s="43"/>
      <c r="F619" s="288" t="s">
        <v>10738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1132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11177</v>
      </c>
      <c r="F620" s="203" t="s">
        <v>11178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11179</v>
      </c>
      <c r="F621" s="214" t="s">
        <v>11180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2062</v>
      </c>
      <c r="D622" s="216" t="s">
        <v>183</v>
      </c>
      <c r="E622" s="217" t="s">
        <v>10594</v>
      </c>
      <c r="F622" s="218" t="s">
        <v>10595</v>
      </c>
      <c r="G622" s="219" t="s">
        <v>283</v>
      </c>
      <c r="H622" s="220">
        <v>3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11181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10597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>
      <c r="A624" s="41"/>
      <c r="B624" s="42"/>
      <c r="C624" s="43"/>
      <c r="D624" s="236" t="s">
        <v>1132</v>
      </c>
      <c r="E624" s="43"/>
      <c r="F624" s="288" t="s">
        <v>11087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1132</v>
      </c>
      <c r="AU624" s="20" t="s">
        <v>80</v>
      </c>
    </row>
    <row r="625" s="2" customFormat="1" ht="33" customHeight="1">
      <c r="A625" s="41"/>
      <c r="B625" s="42"/>
      <c r="C625" s="278" t="s">
        <v>2068</v>
      </c>
      <c r="D625" s="278" t="s">
        <v>296</v>
      </c>
      <c r="E625" s="279" t="s">
        <v>10599</v>
      </c>
      <c r="F625" s="280" t="s">
        <v>10600</v>
      </c>
      <c r="G625" s="281" t="s">
        <v>283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410</v>
      </c>
      <c r="AT625" s="227" t="s">
        <v>296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11182</v>
      </c>
    </row>
    <row r="626" s="2" customFormat="1" ht="24.15" customHeight="1">
      <c r="A626" s="41"/>
      <c r="B626" s="42"/>
      <c r="C626" s="216" t="s">
        <v>2073</v>
      </c>
      <c r="D626" s="216" t="s">
        <v>183</v>
      </c>
      <c r="E626" s="217" t="s">
        <v>11183</v>
      </c>
      <c r="F626" s="218" t="s">
        <v>11184</v>
      </c>
      <c r="G626" s="219" t="s">
        <v>8218</v>
      </c>
      <c r="H626" s="220">
        <v>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308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308</v>
      </c>
      <c r="BM626" s="227" t="s">
        <v>11185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11186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2" customFormat="1" ht="24.15" customHeight="1">
      <c r="A628" s="41"/>
      <c r="B628" s="42"/>
      <c r="C628" s="278" t="s">
        <v>2080</v>
      </c>
      <c r="D628" s="278" t="s">
        <v>296</v>
      </c>
      <c r="E628" s="279" t="s">
        <v>11187</v>
      </c>
      <c r="F628" s="280" t="s">
        <v>11188</v>
      </c>
      <c r="G628" s="281" t="s">
        <v>8218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410</v>
      </c>
      <c r="AT628" s="227" t="s">
        <v>296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11189</v>
      </c>
    </row>
    <row r="629" s="2" customFormat="1" ht="37.8" customHeight="1">
      <c r="A629" s="41"/>
      <c r="B629" s="42"/>
      <c r="C629" s="216" t="s">
        <v>2086</v>
      </c>
      <c r="D629" s="216" t="s">
        <v>183</v>
      </c>
      <c r="E629" s="217" t="s">
        <v>10655</v>
      </c>
      <c r="F629" s="218" t="s">
        <v>10656</v>
      </c>
      <c r="G629" s="219" t="s">
        <v>304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308</v>
      </c>
      <c r="AT629" s="227" t="s">
        <v>183</v>
      </c>
      <c r="AU629" s="227" t="s">
        <v>80</v>
      </c>
      <c r="AY629" s="20" t="s">
        <v>181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308</v>
      </c>
      <c r="BM629" s="227" t="s">
        <v>11190</v>
      </c>
    </row>
    <row r="630" s="2" customFormat="1">
      <c r="A630" s="41"/>
      <c r="B630" s="42"/>
      <c r="C630" s="43"/>
      <c r="D630" s="236" t="s">
        <v>1132</v>
      </c>
      <c r="E630" s="43"/>
      <c r="F630" s="288" t="s">
        <v>11042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1132</v>
      </c>
      <c r="AU630" s="20" t="s">
        <v>80</v>
      </c>
    </row>
    <row r="631" s="2" customFormat="1" ht="21.75" customHeight="1">
      <c r="A631" s="41"/>
      <c r="B631" s="42"/>
      <c r="C631" s="278" t="s">
        <v>2091</v>
      </c>
      <c r="D631" s="278" t="s">
        <v>296</v>
      </c>
      <c r="E631" s="279" t="s">
        <v>11191</v>
      </c>
      <c r="F631" s="280" t="s">
        <v>10804</v>
      </c>
      <c r="G631" s="281" t="s">
        <v>304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410</v>
      </c>
      <c r="AT631" s="227" t="s">
        <v>296</v>
      </c>
      <c r="AU631" s="227" t="s">
        <v>80</v>
      </c>
      <c r="AY631" s="20" t="s">
        <v>181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308</v>
      </c>
      <c r="BM631" s="227" t="s">
        <v>11192</v>
      </c>
    </row>
    <row r="632" s="2" customFormat="1">
      <c r="A632" s="41"/>
      <c r="B632" s="42"/>
      <c r="C632" s="43"/>
      <c r="D632" s="236" t="s">
        <v>1132</v>
      </c>
      <c r="E632" s="43"/>
      <c r="F632" s="288" t="s">
        <v>10845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1132</v>
      </c>
      <c r="AU632" s="20" t="s">
        <v>80</v>
      </c>
    </row>
    <row r="633" s="2" customFormat="1" ht="37.8" customHeight="1">
      <c r="A633" s="41"/>
      <c r="B633" s="42"/>
      <c r="C633" s="216" t="s">
        <v>2098</v>
      </c>
      <c r="D633" s="216" t="s">
        <v>183</v>
      </c>
      <c r="E633" s="217" t="s">
        <v>11014</v>
      </c>
      <c r="F633" s="218" t="s">
        <v>11015</v>
      </c>
      <c r="G633" s="219" t="s">
        <v>8218</v>
      </c>
      <c r="H633" s="220">
        <v>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308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308</v>
      </c>
      <c r="BM633" s="227" t="s">
        <v>11193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11017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>
      <c r="A635" s="41"/>
      <c r="B635" s="42"/>
      <c r="C635" s="43"/>
      <c r="D635" s="236" t="s">
        <v>1132</v>
      </c>
      <c r="E635" s="43"/>
      <c r="F635" s="288" t="s">
        <v>10910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1132</v>
      </c>
      <c r="AU635" s="20" t="s">
        <v>80</v>
      </c>
    </row>
    <row r="636" s="2" customFormat="1" ht="16.5" customHeight="1">
      <c r="A636" s="41"/>
      <c r="B636" s="42"/>
      <c r="C636" s="278" t="s">
        <v>2104</v>
      </c>
      <c r="D636" s="278" t="s">
        <v>296</v>
      </c>
      <c r="E636" s="279" t="s">
        <v>11194</v>
      </c>
      <c r="F636" s="280" t="s">
        <v>11143</v>
      </c>
      <c r="G636" s="281" t="s">
        <v>8218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410</v>
      </c>
      <c r="AT636" s="227" t="s">
        <v>296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11195</v>
      </c>
    </row>
    <row r="637" s="2" customFormat="1">
      <c r="A637" s="41"/>
      <c r="B637" s="42"/>
      <c r="C637" s="43"/>
      <c r="D637" s="236" t="s">
        <v>1132</v>
      </c>
      <c r="E637" s="43"/>
      <c r="F637" s="288" t="s">
        <v>10854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1132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11196</v>
      </c>
      <c r="F638" s="214" t="s">
        <v>11197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181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2109</v>
      </c>
      <c r="D639" s="216" t="s">
        <v>183</v>
      </c>
      <c r="E639" s="217" t="s">
        <v>10594</v>
      </c>
      <c r="F639" s="218" t="s">
        <v>10595</v>
      </c>
      <c r="G639" s="219" t="s">
        <v>283</v>
      </c>
      <c r="H639" s="220">
        <v>2</v>
      </c>
      <c r="I639" s="221"/>
      <c r="J639" s="222">
        <f>ROUND(I639*H639,2)</f>
        <v>0</v>
      </c>
      <c r="K639" s="218" t="s">
        <v>187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308</v>
      </c>
      <c r="AT639" s="227" t="s">
        <v>183</v>
      </c>
      <c r="AU639" s="227" t="s">
        <v>80</v>
      </c>
      <c r="AY639" s="20" t="s">
        <v>181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308</v>
      </c>
      <c r="BM639" s="227" t="s">
        <v>11198</v>
      </c>
    </row>
    <row r="640" s="2" customFormat="1">
      <c r="A640" s="41"/>
      <c r="B640" s="42"/>
      <c r="C640" s="43"/>
      <c r="D640" s="229" t="s">
        <v>190</v>
      </c>
      <c r="E640" s="43"/>
      <c r="F640" s="230" t="s">
        <v>10597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190</v>
      </c>
      <c r="AU640" s="20" t="s">
        <v>80</v>
      </c>
    </row>
    <row r="641" s="2" customFormat="1">
      <c r="A641" s="41"/>
      <c r="B641" s="42"/>
      <c r="C641" s="43"/>
      <c r="D641" s="236" t="s">
        <v>1132</v>
      </c>
      <c r="E641" s="43"/>
      <c r="F641" s="288" t="s">
        <v>11087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1132</v>
      </c>
      <c r="AU641" s="20" t="s">
        <v>80</v>
      </c>
    </row>
    <row r="642" s="2" customFormat="1" ht="33" customHeight="1">
      <c r="A642" s="41"/>
      <c r="B642" s="42"/>
      <c r="C642" s="278" t="s">
        <v>2123</v>
      </c>
      <c r="D642" s="278" t="s">
        <v>296</v>
      </c>
      <c r="E642" s="279" t="s">
        <v>10599</v>
      </c>
      <c r="F642" s="280" t="s">
        <v>10600</v>
      </c>
      <c r="G642" s="281" t="s">
        <v>283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410</v>
      </c>
      <c r="AT642" s="227" t="s">
        <v>296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308</v>
      </c>
      <c r="BM642" s="227" t="s">
        <v>11199</v>
      </c>
    </row>
    <row r="643" s="2" customFormat="1" ht="37.8" customHeight="1">
      <c r="A643" s="41"/>
      <c r="B643" s="42"/>
      <c r="C643" s="216" t="s">
        <v>2130</v>
      </c>
      <c r="D643" s="216" t="s">
        <v>183</v>
      </c>
      <c r="E643" s="217" t="s">
        <v>10965</v>
      </c>
      <c r="F643" s="218" t="s">
        <v>10966</v>
      </c>
      <c r="G643" s="219" t="s">
        <v>8218</v>
      </c>
      <c r="H643" s="220">
        <v>1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11200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10968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>
      <c r="A645" s="41"/>
      <c r="B645" s="42"/>
      <c r="C645" s="43"/>
      <c r="D645" s="236" t="s">
        <v>1132</v>
      </c>
      <c r="E645" s="43"/>
      <c r="F645" s="288" t="s">
        <v>11201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1132</v>
      </c>
      <c r="AU645" s="20" t="s">
        <v>80</v>
      </c>
    </row>
    <row r="646" s="2" customFormat="1" ht="37.8" customHeight="1">
      <c r="A646" s="41"/>
      <c r="B646" s="42"/>
      <c r="C646" s="278" t="s">
        <v>2138</v>
      </c>
      <c r="D646" s="278" t="s">
        <v>296</v>
      </c>
      <c r="E646" s="279" t="s">
        <v>11202</v>
      </c>
      <c r="F646" s="280" t="s">
        <v>11203</v>
      </c>
      <c r="G646" s="281" t="s">
        <v>8218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410</v>
      </c>
      <c r="AT646" s="227" t="s">
        <v>296</v>
      </c>
      <c r="AU646" s="227" t="s">
        <v>80</v>
      </c>
      <c r="AY646" s="20" t="s">
        <v>181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308</v>
      </c>
      <c r="BM646" s="227" t="s">
        <v>11204</v>
      </c>
    </row>
    <row r="647" s="2" customFormat="1">
      <c r="A647" s="41"/>
      <c r="B647" s="42"/>
      <c r="C647" s="43"/>
      <c r="D647" s="236" t="s">
        <v>1132</v>
      </c>
      <c r="E647" s="43"/>
      <c r="F647" s="288" t="s">
        <v>10976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1132</v>
      </c>
      <c r="AU647" s="20" t="s">
        <v>80</v>
      </c>
    </row>
    <row r="648" s="2" customFormat="1" ht="33" customHeight="1">
      <c r="A648" s="41"/>
      <c r="B648" s="42"/>
      <c r="C648" s="216" t="s">
        <v>2144</v>
      </c>
      <c r="D648" s="216" t="s">
        <v>183</v>
      </c>
      <c r="E648" s="217" t="s">
        <v>10764</v>
      </c>
      <c r="F648" s="218" t="s">
        <v>10765</v>
      </c>
      <c r="G648" s="219" t="s">
        <v>8218</v>
      </c>
      <c r="H648" s="220">
        <v>1</v>
      </c>
      <c r="I648" s="221"/>
      <c r="J648" s="222">
        <f>ROUND(I648*H648,2)</f>
        <v>0</v>
      </c>
      <c r="K648" s="218" t="s">
        <v>187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308</v>
      </c>
      <c r="AT648" s="227" t="s">
        <v>183</v>
      </c>
      <c r="AU648" s="227" t="s">
        <v>80</v>
      </c>
      <c r="AY648" s="20" t="s">
        <v>181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308</v>
      </c>
      <c r="BM648" s="227" t="s">
        <v>11205</v>
      </c>
    </row>
    <row r="649" s="2" customFormat="1">
      <c r="A649" s="41"/>
      <c r="B649" s="42"/>
      <c r="C649" s="43"/>
      <c r="D649" s="229" t="s">
        <v>190</v>
      </c>
      <c r="E649" s="43"/>
      <c r="F649" s="230" t="s">
        <v>10767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190</v>
      </c>
      <c r="AU649" s="20" t="s">
        <v>80</v>
      </c>
    </row>
    <row r="650" s="2" customFormat="1">
      <c r="A650" s="41"/>
      <c r="B650" s="42"/>
      <c r="C650" s="43"/>
      <c r="D650" s="236" t="s">
        <v>1132</v>
      </c>
      <c r="E650" s="43"/>
      <c r="F650" s="288" t="s">
        <v>11201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1132</v>
      </c>
      <c r="AU650" s="20" t="s">
        <v>80</v>
      </c>
    </row>
    <row r="651" s="2" customFormat="1" ht="16.5" customHeight="1">
      <c r="A651" s="41"/>
      <c r="B651" s="42"/>
      <c r="C651" s="278" t="s">
        <v>2149</v>
      </c>
      <c r="D651" s="278" t="s">
        <v>296</v>
      </c>
      <c r="E651" s="279" t="s">
        <v>11206</v>
      </c>
      <c r="F651" s="280" t="s">
        <v>10777</v>
      </c>
      <c r="G651" s="281" t="s">
        <v>8218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410</v>
      </c>
      <c r="AT651" s="227" t="s">
        <v>296</v>
      </c>
      <c r="AU651" s="227" t="s">
        <v>80</v>
      </c>
      <c r="AY651" s="20" t="s">
        <v>181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308</v>
      </c>
      <c r="BM651" s="227" t="s">
        <v>11207</v>
      </c>
    </row>
    <row r="652" s="2" customFormat="1">
      <c r="A652" s="41"/>
      <c r="B652" s="42"/>
      <c r="C652" s="43"/>
      <c r="D652" s="236" t="s">
        <v>1132</v>
      </c>
      <c r="E652" s="43"/>
      <c r="F652" s="288" t="s">
        <v>10772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1132</v>
      </c>
      <c r="AU652" s="20" t="s">
        <v>80</v>
      </c>
    </row>
    <row r="653" s="2" customFormat="1" ht="37.8" customHeight="1">
      <c r="A653" s="41"/>
      <c r="B653" s="42"/>
      <c r="C653" s="216" t="s">
        <v>2155</v>
      </c>
      <c r="D653" s="216" t="s">
        <v>183</v>
      </c>
      <c r="E653" s="217" t="s">
        <v>10655</v>
      </c>
      <c r="F653" s="218" t="s">
        <v>10656</v>
      </c>
      <c r="G653" s="219" t="s">
        <v>304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308</v>
      </c>
      <c r="AT653" s="227" t="s">
        <v>183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11208</v>
      </c>
    </row>
    <row r="654" s="2" customFormat="1">
      <c r="A654" s="41"/>
      <c r="B654" s="42"/>
      <c r="C654" s="43"/>
      <c r="D654" s="236" t="s">
        <v>1132</v>
      </c>
      <c r="E654" s="43"/>
      <c r="F654" s="288" t="s">
        <v>11042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1132</v>
      </c>
      <c r="AU654" s="20" t="s">
        <v>80</v>
      </c>
    </row>
    <row r="655" s="2" customFormat="1" ht="21.75" customHeight="1">
      <c r="A655" s="41"/>
      <c r="B655" s="42"/>
      <c r="C655" s="278" t="s">
        <v>2161</v>
      </c>
      <c r="D655" s="278" t="s">
        <v>296</v>
      </c>
      <c r="E655" s="279" t="s">
        <v>11064</v>
      </c>
      <c r="F655" s="280" t="s">
        <v>11007</v>
      </c>
      <c r="G655" s="281" t="s">
        <v>304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410</v>
      </c>
      <c r="AT655" s="227" t="s">
        <v>296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11209</v>
      </c>
    </row>
    <row r="656" s="2" customFormat="1">
      <c r="A656" s="41"/>
      <c r="B656" s="42"/>
      <c r="C656" s="43"/>
      <c r="D656" s="236" t="s">
        <v>1132</v>
      </c>
      <c r="E656" s="43"/>
      <c r="F656" s="288" t="s">
        <v>10661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1132</v>
      </c>
      <c r="AU656" s="20" t="s">
        <v>80</v>
      </c>
    </row>
    <row r="657" s="2" customFormat="1" ht="37.8" customHeight="1">
      <c r="A657" s="41"/>
      <c r="B657" s="42"/>
      <c r="C657" s="216" t="s">
        <v>2166</v>
      </c>
      <c r="D657" s="216" t="s">
        <v>183</v>
      </c>
      <c r="E657" s="217" t="s">
        <v>11014</v>
      </c>
      <c r="F657" s="218" t="s">
        <v>11015</v>
      </c>
      <c r="G657" s="219" t="s">
        <v>8218</v>
      </c>
      <c r="H657" s="220">
        <v>1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308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308</v>
      </c>
      <c r="BM657" s="227" t="s">
        <v>11210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11017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>
      <c r="A659" s="41"/>
      <c r="B659" s="42"/>
      <c r="C659" s="43"/>
      <c r="D659" s="236" t="s">
        <v>1132</v>
      </c>
      <c r="E659" s="43"/>
      <c r="F659" s="288" t="s">
        <v>11201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1132</v>
      </c>
      <c r="AU659" s="20" t="s">
        <v>80</v>
      </c>
    </row>
    <row r="660" s="2" customFormat="1" ht="16.5" customHeight="1">
      <c r="A660" s="41"/>
      <c r="B660" s="42"/>
      <c r="C660" s="278" t="s">
        <v>2172</v>
      </c>
      <c r="D660" s="278" t="s">
        <v>296</v>
      </c>
      <c r="E660" s="279" t="s">
        <v>11211</v>
      </c>
      <c r="F660" s="280" t="s">
        <v>11143</v>
      </c>
      <c r="G660" s="281" t="s">
        <v>8218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410</v>
      </c>
      <c r="AT660" s="227" t="s">
        <v>296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11212</v>
      </c>
    </row>
    <row r="661" s="2" customFormat="1">
      <c r="A661" s="41"/>
      <c r="B661" s="42"/>
      <c r="C661" s="43"/>
      <c r="D661" s="236" t="s">
        <v>1132</v>
      </c>
      <c r="E661" s="43"/>
      <c r="F661" s="288" t="s">
        <v>10854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1132</v>
      </c>
      <c r="AU661" s="20" t="s">
        <v>80</v>
      </c>
    </row>
    <row r="662" s="2" customFormat="1" ht="37.8" customHeight="1">
      <c r="A662" s="41"/>
      <c r="B662" s="42"/>
      <c r="C662" s="216" t="s">
        <v>2178</v>
      </c>
      <c r="D662" s="216" t="s">
        <v>183</v>
      </c>
      <c r="E662" s="217" t="s">
        <v>11213</v>
      </c>
      <c r="F662" s="218" t="s">
        <v>11029</v>
      </c>
      <c r="G662" s="219" t="s">
        <v>304</v>
      </c>
      <c r="H662" s="220">
        <v>1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308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11214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11215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2" customFormat="1">
      <c r="A664" s="41"/>
      <c r="B664" s="42"/>
      <c r="C664" s="43"/>
      <c r="D664" s="236" t="s">
        <v>1132</v>
      </c>
      <c r="E664" s="43"/>
      <c r="F664" s="288" t="s">
        <v>11201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1132</v>
      </c>
      <c r="AU664" s="20" t="s">
        <v>80</v>
      </c>
    </row>
    <row r="665" s="2" customFormat="1" ht="16.5" customHeight="1">
      <c r="A665" s="41"/>
      <c r="B665" s="42"/>
      <c r="C665" s="278" t="s">
        <v>2183</v>
      </c>
      <c r="D665" s="278" t="s">
        <v>296</v>
      </c>
      <c r="E665" s="279" t="s">
        <v>11032</v>
      </c>
      <c r="F665" s="280" t="s">
        <v>11033</v>
      </c>
      <c r="G665" s="281" t="s">
        <v>304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410</v>
      </c>
      <c r="AT665" s="227" t="s">
        <v>296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308</v>
      </c>
      <c r="BM665" s="227" t="s">
        <v>11216</v>
      </c>
    </row>
    <row r="666" s="2" customFormat="1">
      <c r="A666" s="41"/>
      <c r="B666" s="42"/>
      <c r="C666" s="43"/>
      <c r="D666" s="236" t="s">
        <v>1132</v>
      </c>
      <c r="E666" s="43"/>
      <c r="F666" s="288" t="s">
        <v>11035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1132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11217</v>
      </c>
      <c r="F667" s="214" t="s">
        <v>11218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181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2189</v>
      </c>
      <c r="D668" s="216" t="s">
        <v>183</v>
      </c>
      <c r="E668" s="217" t="s">
        <v>11219</v>
      </c>
      <c r="F668" s="218" t="s">
        <v>11220</v>
      </c>
      <c r="G668" s="219" t="s">
        <v>420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308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308</v>
      </c>
      <c r="BM668" s="227" t="s">
        <v>11221</v>
      </c>
    </row>
    <row r="669" s="2" customFormat="1">
      <c r="A669" s="41"/>
      <c r="B669" s="42"/>
      <c r="C669" s="43"/>
      <c r="D669" s="236" t="s">
        <v>1132</v>
      </c>
      <c r="E669" s="43"/>
      <c r="F669" s="288" t="s">
        <v>11222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1132</v>
      </c>
      <c r="AU669" s="20" t="s">
        <v>80</v>
      </c>
    </row>
    <row r="670" s="2" customFormat="1" ht="37.8" customHeight="1">
      <c r="A670" s="41"/>
      <c r="B670" s="42"/>
      <c r="C670" s="278" t="s">
        <v>2195</v>
      </c>
      <c r="D670" s="278" t="s">
        <v>296</v>
      </c>
      <c r="E670" s="279" t="s">
        <v>11223</v>
      </c>
      <c r="F670" s="280" t="s">
        <v>11224</v>
      </c>
      <c r="G670" s="281" t="s">
        <v>8218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410</v>
      </c>
      <c r="AT670" s="227" t="s">
        <v>296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11225</v>
      </c>
    </row>
    <row r="671" s="2" customFormat="1">
      <c r="A671" s="41"/>
      <c r="B671" s="42"/>
      <c r="C671" s="43"/>
      <c r="D671" s="236" t="s">
        <v>1132</v>
      </c>
      <c r="E671" s="43"/>
      <c r="F671" s="288" t="s">
        <v>11226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1132</v>
      </c>
      <c r="AU671" s="20" t="s">
        <v>80</v>
      </c>
    </row>
    <row r="672" s="2" customFormat="1" ht="24.15" customHeight="1">
      <c r="A672" s="41"/>
      <c r="B672" s="42"/>
      <c r="C672" s="216" t="s">
        <v>2200</v>
      </c>
      <c r="D672" s="216" t="s">
        <v>183</v>
      </c>
      <c r="E672" s="217" t="s">
        <v>10996</v>
      </c>
      <c r="F672" s="218" t="s">
        <v>10997</v>
      </c>
      <c r="G672" s="219" t="s">
        <v>8218</v>
      </c>
      <c r="H672" s="220">
        <v>1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308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308</v>
      </c>
      <c r="BM672" s="227" t="s">
        <v>11227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10999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2" customFormat="1">
      <c r="A674" s="41"/>
      <c r="B674" s="42"/>
      <c r="C674" s="43"/>
      <c r="D674" s="236" t="s">
        <v>1132</v>
      </c>
      <c r="E674" s="43"/>
      <c r="F674" s="288" t="s">
        <v>11228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1132</v>
      </c>
      <c r="AU674" s="20" t="s">
        <v>80</v>
      </c>
    </row>
    <row r="675" s="2" customFormat="1" ht="16.5" customHeight="1">
      <c r="A675" s="41"/>
      <c r="B675" s="42"/>
      <c r="C675" s="278" t="s">
        <v>2206</v>
      </c>
      <c r="D675" s="278" t="s">
        <v>296</v>
      </c>
      <c r="E675" s="279" t="s">
        <v>11229</v>
      </c>
      <c r="F675" s="280" t="s">
        <v>11230</v>
      </c>
      <c r="G675" s="281" t="s">
        <v>8218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410</v>
      </c>
      <c r="AT675" s="227" t="s">
        <v>296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11231</v>
      </c>
    </row>
    <row r="676" s="2" customFormat="1" ht="37.8" customHeight="1">
      <c r="A676" s="41"/>
      <c r="B676" s="42"/>
      <c r="C676" s="216" t="s">
        <v>2211</v>
      </c>
      <c r="D676" s="216" t="s">
        <v>183</v>
      </c>
      <c r="E676" s="217" t="s">
        <v>10655</v>
      </c>
      <c r="F676" s="218" t="s">
        <v>10656</v>
      </c>
      <c r="G676" s="219" t="s">
        <v>304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308</v>
      </c>
      <c r="AT676" s="227" t="s">
        <v>183</v>
      </c>
      <c r="AU676" s="227" t="s">
        <v>80</v>
      </c>
      <c r="AY676" s="20" t="s">
        <v>181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308</v>
      </c>
      <c r="BM676" s="227" t="s">
        <v>11232</v>
      </c>
    </row>
    <row r="677" s="2" customFormat="1">
      <c r="A677" s="41"/>
      <c r="B677" s="42"/>
      <c r="C677" s="43"/>
      <c r="D677" s="236" t="s">
        <v>1132</v>
      </c>
      <c r="E677" s="43"/>
      <c r="F677" s="288" t="s">
        <v>11042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1132</v>
      </c>
      <c r="AU677" s="20" t="s">
        <v>80</v>
      </c>
    </row>
    <row r="678" s="2" customFormat="1" ht="16.5" customHeight="1">
      <c r="A678" s="41"/>
      <c r="B678" s="42"/>
      <c r="C678" s="278" t="s">
        <v>2217</v>
      </c>
      <c r="D678" s="278" t="s">
        <v>296</v>
      </c>
      <c r="E678" s="279" t="s">
        <v>11233</v>
      </c>
      <c r="F678" s="280" t="s">
        <v>11234</v>
      </c>
      <c r="G678" s="281" t="s">
        <v>304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410</v>
      </c>
      <c r="AT678" s="227" t="s">
        <v>296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11235</v>
      </c>
    </row>
    <row r="679" s="2" customFormat="1">
      <c r="A679" s="41"/>
      <c r="B679" s="42"/>
      <c r="C679" s="43"/>
      <c r="D679" s="236" t="s">
        <v>1132</v>
      </c>
      <c r="E679" s="43"/>
      <c r="F679" s="288" t="s">
        <v>10661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1132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11236</v>
      </c>
      <c r="F680" s="203" t="s">
        <v>11237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181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11238</v>
      </c>
      <c r="F681" s="214" t="s">
        <v>11197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181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2223</v>
      </c>
      <c r="D682" s="216" t="s">
        <v>183</v>
      </c>
      <c r="E682" s="217" t="s">
        <v>10594</v>
      </c>
      <c r="F682" s="218" t="s">
        <v>10595</v>
      </c>
      <c r="G682" s="219" t="s">
        <v>283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11239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10597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>
      <c r="A684" s="41"/>
      <c r="B684" s="42"/>
      <c r="C684" s="43"/>
      <c r="D684" s="236" t="s">
        <v>1132</v>
      </c>
      <c r="E684" s="43"/>
      <c r="F684" s="288" t="s">
        <v>11087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1132</v>
      </c>
      <c r="AU684" s="20" t="s">
        <v>80</v>
      </c>
    </row>
    <row r="685" s="2" customFormat="1" ht="33" customHeight="1">
      <c r="A685" s="41"/>
      <c r="B685" s="42"/>
      <c r="C685" s="278" t="s">
        <v>2233</v>
      </c>
      <c r="D685" s="278" t="s">
        <v>296</v>
      </c>
      <c r="E685" s="279" t="s">
        <v>10599</v>
      </c>
      <c r="F685" s="280" t="s">
        <v>10600</v>
      </c>
      <c r="G685" s="281" t="s">
        <v>283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410</v>
      </c>
      <c r="AT685" s="227" t="s">
        <v>296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11240</v>
      </c>
    </row>
    <row r="686" s="2" customFormat="1" ht="37.8" customHeight="1">
      <c r="A686" s="41"/>
      <c r="B686" s="42"/>
      <c r="C686" s="216" t="s">
        <v>2241</v>
      </c>
      <c r="D686" s="216" t="s">
        <v>183</v>
      </c>
      <c r="E686" s="217" t="s">
        <v>10965</v>
      </c>
      <c r="F686" s="218" t="s">
        <v>10966</v>
      </c>
      <c r="G686" s="219" t="s">
        <v>8218</v>
      </c>
      <c r="H686" s="220">
        <v>3</v>
      </c>
      <c r="I686" s="221"/>
      <c r="J686" s="222">
        <f>ROUND(I686*H686,2)</f>
        <v>0</v>
      </c>
      <c r="K686" s="218" t="s">
        <v>187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308</v>
      </c>
      <c r="AT686" s="227" t="s">
        <v>183</v>
      </c>
      <c r="AU686" s="227" t="s">
        <v>80</v>
      </c>
      <c r="AY686" s="20" t="s">
        <v>181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308</v>
      </c>
      <c r="BM686" s="227" t="s">
        <v>11241</v>
      </c>
    </row>
    <row r="687" s="2" customFormat="1">
      <c r="A687" s="41"/>
      <c r="B687" s="42"/>
      <c r="C687" s="43"/>
      <c r="D687" s="229" t="s">
        <v>190</v>
      </c>
      <c r="E687" s="43"/>
      <c r="F687" s="230" t="s">
        <v>10968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190</v>
      </c>
      <c r="AU687" s="20" t="s">
        <v>80</v>
      </c>
    </row>
    <row r="688" s="2" customFormat="1">
      <c r="A688" s="41"/>
      <c r="B688" s="42"/>
      <c r="C688" s="43"/>
      <c r="D688" s="236" t="s">
        <v>1132</v>
      </c>
      <c r="E688" s="43"/>
      <c r="F688" s="288" t="s">
        <v>11201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1132</v>
      </c>
      <c r="AU688" s="20" t="s">
        <v>80</v>
      </c>
    </row>
    <row r="689" s="2" customFormat="1" ht="37.8" customHeight="1">
      <c r="A689" s="41"/>
      <c r="B689" s="42"/>
      <c r="C689" s="278" t="s">
        <v>2247</v>
      </c>
      <c r="D689" s="278" t="s">
        <v>296</v>
      </c>
      <c r="E689" s="279" t="s">
        <v>11242</v>
      </c>
      <c r="F689" s="280" t="s">
        <v>11243</v>
      </c>
      <c r="G689" s="281" t="s">
        <v>8218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11244</v>
      </c>
    </row>
    <row r="690" s="2" customFormat="1">
      <c r="A690" s="41"/>
      <c r="B690" s="42"/>
      <c r="C690" s="43"/>
      <c r="D690" s="236" t="s">
        <v>1132</v>
      </c>
      <c r="E690" s="43"/>
      <c r="F690" s="288" t="s">
        <v>10976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1132</v>
      </c>
      <c r="AU690" s="20" t="s">
        <v>80</v>
      </c>
    </row>
    <row r="691" s="2" customFormat="1" ht="33" customHeight="1">
      <c r="A691" s="41"/>
      <c r="B691" s="42"/>
      <c r="C691" s="216" t="s">
        <v>2252</v>
      </c>
      <c r="D691" s="216" t="s">
        <v>183</v>
      </c>
      <c r="E691" s="217" t="s">
        <v>10764</v>
      </c>
      <c r="F691" s="218" t="s">
        <v>10765</v>
      </c>
      <c r="G691" s="219" t="s">
        <v>8218</v>
      </c>
      <c r="H691" s="220">
        <v>6</v>
      </c>
      <c r="I691" s="221"/>
      <c r="J691" s="222">
        <f>ROUND(I691*H691,2)</f>
        <v>0</v>
      </c>
      <c r="K691" s="218" t="s">
        <v>187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308</v>
      </c>
      <c r="AT691" s="227" t="s">
        <v>183</v>
      </c>
      <c r="AU691" s="227" t="s">
        <v>80</v>
      </c>
      <c r="AY691" s="20" t="s">
        <v>181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308</v>
      </c>
      <c r="BM691" s="227" t="s">
        <v>11245</v>
      </c>
    </row>
    <row r="692" s="2" customFormat="1">
      <c r="A692" s="41"/>
      <c r="B692" s="42"/>
      <c r="C692" s="43"/>
      <c r="D692" s="229" t="s">
        <v>190</v>
      </c>
      <c r="E692" s="43"/>
      <c r="F692" s="230" t="s">
        <v>10767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190</v>
      </c>
      <c r="AU692" s="20" t="s">
        <v>80</v>
      </c>
    </row>
    <row r="693" s="2" customFormat="1">
      <c r="A693" s="41"/>
      <c r="B693" s="42"/>
      <c r="C693" s="43"/>
      <c r="D693" s="236" t="s">
        <v>1132</v>
      </c>
      <c r="E693" s="43"/>
      <c r="F693" s="288" t="s">
        <v>11246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1132</v>
      </c>
      <c r="AU693" s="20" t="s">
        <v>80</v>
      </c>
    </row>
    <row r="694" s="2" customFormat="1" ht="16.5" customHeight="1">
      <c r="A694" s="41"/>
      <c r="B694" s="42"/>
      <c r="C694" s="278" t="s">
        <v>2257</v>
      </c>
      <c r="D694" s="278" t="s">
        <v>296</v>
      </c>
      <c r="E694" s="279" t="s">
        <v>11247</v>
      </c>
      <c r="F694" s="280" t="s">
        <v>10777</v>
      </c>
      <c r="G694" s="281" t="s">
        <v>8218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410</v>
      </c>
      <c r="AT694" s="227" t="s">
        <v>296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308</v>
      </c>
      <c r="BM694" s="227" t="s">
        <v>11248</v>
      </c>
    </row>
    <row r="695" s="2" customFormat="1" ht="16.5" customHeight="1">
      <c r="A695" s="41"/>
      <c r="B695" s="42"/>
      <c r="C695" s="278" t="s">
        <v>2261</v>
      </c>
      <c r="D695" s="278" t="s">
        <v>296</v>
      </c>
      <c r="E695" s="279" t="s">
        <v>11249</v>
      </c>
      <c r="F695" s="280" t="s">
        <v>10774</v>
      </c>
      <c r="G695" s="281" t="s">
        <v>8218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410</v>
      </c>
      <c r="AT695" s="227" t="s">
        <v>296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11250</v>
      </c>
    </row>
    <row r="696" s="2" customFormat="1">
      <c r="A696" s="41"/>
      <c r="B696" s="42"/>
      <c r="C696" s="43"/>
      <c r="D696" s="236" t="s">
        <v>1132</v>
      </c>
      <c r="E696" s="43"/>
      <c r="F696" s="288" t="s">
        <v>10772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1132</v>
      </c>
      <c r="AU696" s="20" t="s">
        <v>80</v>
      </c>
    </row>
    <row r="697" s="2" customFormat="1" ht="37.8" customHeight="1">
      <c r="A697" s="41"/>
      <c r="B697" s="42"/>
      <c r="C697" s="216" t="s">
        <v>2265</v>
      </c>
      <c r="D697" s="216" t="s">
        <v>183</v>
      </c>
      <c r="E697" s="217" t="s">
        <v>10655</v>
      </c>
      <c r="F697" s="218" t="s">
        <v>10656</v>
      </c>
      <c r="G697" s="219" t="s">
        <v>304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308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308</v>
      </c>
      <c r="BM697" s="227" t="s">
        <v>11251</v>
      </c>
    </row>
    <row r="698" s="2" customFormat="1">
      <c r="A698" s="41"/>
      <c r="B698" s="42"/>
      <c r="C698" s="43"/>
      <c r="D698" s="236" t="s">
        <v>1132</v>
      </c>
      <c r="E698" s="43"/>
      <c r="F698" s="288" t="s">
        <v>11252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1132</v>
      </c>
      <c r="AU698" s="20" t="s">
        <v>80</v>
      </c>
    </row>
    <row r="699" s="2" customFormat="1" ht="21.75" customHeight="1">
      <c r="A699" s="41"/>
      <c r="B699" s="42"/>
      <c r="C699" s="278" t="s">
        <v>2269</v>
      </c>
      <c r="D699" s="278" t="s">
        <v>296</v>
      </c>
      <c r="E699" s="279" t="s">
        <v>11253</v>
      </c>
      <c r="F699" s="280" t="s">
        <v>11254</v>
      </c>
      <c r="G699" s="281" t="s">
        <v>304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410</v>
      </c>
      <c r="AT699" s="227" t="s">
        <v>296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308</v>
      </c>
      <c r="BM699" s="227" t="s">
        <v>11255</v>
      </c>
    </row>
    <row r="700" s="2" customFormat="1">
      <c r="A700" s="41"/>
      <c r="B700" s="42"/>
      <c r="C700" s="43"/>
      <c r="D700" s="236" t="s">
        <v>1132</v>
      </c>
      <c r="E700" s="43"/>
      <c r="F700" s="288" t="s">
        <v>10661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1132</v>
      </c>
      <c r="AU700" s="20" t="s">
        <v>80</v>
      </c>
    </row>
    <row r="701" s="2" customFormat="1" ht="21.75" customHeight="1">
      <c r="A701" s="41"/>
      <c r="B701" s="42"/>
      <c r="C701" s="278" t="s">
        <v>2273</v>
      </c>
      <c r="D701" s="278" t="s">
        <v>296</v>
      </c>
      <c r="E701" s="279" t="s">
        <v>11064</v>
      </c>
      <c r="F701" s="280" t="s">
        <v>11007</v>
      </c>
      <c r="G701" s="281" t="s">
        <v>304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410</v>
      </c>
      <c r="AT701" s="227" t="s">
        <v>296</v>
      </c>
      <c r="AU701" s="227" t="s">
        <v>80</v>
      </c>
      <c r="AY701" s="20" t="s">
        <v>181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308</v>
      </c>
      <c r="BM701" s="227" t="s">
        <v>11256</v>
      </c>
    </row>
    <row r="702" s="2" customFormat="1">
      <c r="A702" s="41"/>
      <c r="B702" s="42"/>
      <c r="C702" s="43"/>
      <c r="D702" s="236" t="s">
        <v>1132</v>
      </c>
      <c r="E702" s="43"/>
      <c r="F702" s="288" t="s">
        <v>10661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1132</v>
      </c>
      <c r="AU702" s="20" t="s">
        <v>80</v>
      </c>
    </row>
    <row r="703" s="2" customFormat="1" ht="37.8" customHeight="1">
      <c r="A703" s="41"/>
      <c r="B703" s="42"/>
      <c r="C703" s="216" t="s">
        <v>2277</v>
      </c>
      <c r="D703" s="216" t="s">
        <v>183</v>
      </c>
      <c r="E703" s="217" t="s">
        <v>11014</v>
      </c>
      <c r="F703" s="218" t="s">
        <v>11015</v>
      </c>
      <c r="G703" s="219" t="s">
        <v>8218</v>
      </c>
      <c r="H703" s="220">
        <v>3</v>
      </c>
      <c r="I703" s="221"/>
      <c r="J703" s="222">
        <f>ROUND(I703*H703,2)</f>
        <v>0</v>
      </c>
      <c r="K703" s="218" t="s">
        <v>187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308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308</v>
      </c>
      <c r="BM703" s="227" t="s">
        <v>11257</v>
      </c>
    </row>
    <row r="704" s="2" customFormat="1">
      <c r="A704" s="41"/>
      <c r="B704" s="42"/>
      <c r="C704" s="43"/>
      <c r="D704" s="229" t="s">
        <v>190</v>
      </c>
      <c r="E704" s="43"/>
      <c r="F704" s="230" t="s">
        <v>11017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190</v>
      </c>
      <c r="AU704" s="20" t="s">
        <v>80</v>
      </c>
    </row>
    <row r="705" s="2" customFormat="1">
      <c r="A705" s="41"/>
      <c r="B705" s="42"/>
      <c r="C705" s="43"/>
      <c r="D705" s="236" t="s">
        <v>1132</v>
      </c>
      <c r="E705" s="43"/>
      <c r="F705" s="288" t="s">
        <v>11201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1132</v>
      </c>
      <c r="AU705" s="20" t="s">
        <v>80</v>
      </c>
    </row>
    <row r="706" s="2" customFormat="1" ht="16.5" customHeight="1">
      <c r="A706" s="41"/>
      <c r="B706" s="42"/>
      <c r="C706" s="278" t="s">
        <v>2281</v>
      </c>
      <c r="D706" s="278" t="s">
        <v>296</v>
      </c>
      <c r="E706" s="279" t="s">
        <v>11258</v>
      </c>
      <c r="F706" s="280" t="s">
        <v>11143</v>
      </c>
      <c r="G706" s="281" t="s">
        <v>8218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410</v>
      </c>
      <c r="AT706" s="227" t="s">
        <v>296</v>
      </c>
      <c r="AU706" s="227" t="s">
        <v>80</v>
      </c>
      <c r="AY706" s="20" t="s">
        <v>181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308</v>
      </c>
      <c r="BM706" s="227" t="s">
        <v>11259</v>
      </c>
    </row>
    <row r="707" s="2" customFormat="1">
      <c r="A707" s="41"/>
      <c r="B707" s="42"/>
      <c r="C707" s="43"/>
      <c r="D707" s="236" t="s">
        <v>1132</v>
      </c>
      <c r="E707" s="43"/>
      <c r="F707" s="288" t="s">
        <v>10854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1132</v>
      </c>
      <c r="AU707" s="20" t="s">
        <v>80</v>
      </c>
    </row>
    <row r="708" s="2" customFormat="1" ht="37.8" customHeight="1">
      <c r="A708" s="41"/>
      <c r="B708" s="42"/>
      <c r="C708" s="216" t="s">
        <v>2285</v>
      </c>
      <c r="D708" s="216" t="s">
        <v>183</v>
      </c>
      <c r="E708" s="217" t="s">
        <v>11213</v>
      </c>
      <c r="F708" s="218" t="s">
        <v>11029</v>
      </c>
      <c r="G708" s="219" t="s">
        <v>304</v>
      </c>
      <c r="H708" s="220">
        <v>6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308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308</v>
      </c>
      <c r="BM708" s="227" t="s">
        <v>11260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11215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2" customFormat="1">
      <c r="A710" s="41"/>
      <c r="B710" s="42"/>
      <c r="C710" s="43"/>
      <c r="D710" s="236" t="s">
        <v>1132</v>
      </c>
      <c r="E710" s="43"/>
      <c r="F710" s="288" t="s">
        <v>11246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1132</v>
      </c>
      <c r="AU710" s="20" t="s">
        <v>80</v>
      </c>
    </row>
    <row r="711" s="2" customFormat="1" ht="16.5" customHeight="1">
      <c r="A711" s="41"/>
      <c r="B711" s="42"/>
      <c r="C711" s="278" t="s">
        <v>2289</v>
      </c>
      <c r="D711" s="278" t="s">
        <v>296</v>
      </c>
      <c r="E711" s="279" t="s">
        <v>11081</v>
      </c>
      <c r="F711" s="280" t="s">
        <v>11082</v>
      </c>
      <c r="G711" s="281" t="s">
        <v>304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410</v>
      </c>
      <c r="AT711" s="227" t="s">
        <v>296</v>
      </c>
      <c r="AU711" s="227" t="s">
        <v>80</v>
      </c>
      <c r="AY711" s="20" t="s">
        <v>181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308</v>
      </c>
      <c r="BM711" s="227" t="s">
        <v>11261</v>
      </c>
    </row>
    <row r="712" s="2" customFormat="1">
      <c r="A712" s="41"/>
      <c r="B712" s="42"/>
      <c r="C712" s="43"/>
      <c r="D712" s="236" t="s">
        <v>1132</v>
      </c>
      <c r="E712" s="43"/>
      <c r="F712" s="288" t="s">
        <v>11035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1132</v>
      </c>
      <c r="AU712" s="20" t="s">
        <v>80</v>
      </c>
    </row>
    <row r="713" s="2" customFormat="1" ht="16.5" customHeight="1">
      <c r="A713" s="41"/>
      <c r="B713" s="42"/>
      <c r="C713" s="278" t="s">
        <v>2294</v>
      </c>
      <c r="D713" s="278" t="s">
        <v>296</v>
      </c>
      <c r="E713" s="279" t="s">
        <v>11032</v>
      </c>
      <c r="F713" s="280" t="s">
        <v>11033</v>
      </c>
      <c r="G713" s="281" t="s">
        <v>304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410</v>
      </c>
      <c r="AT713" s="227" t="s">
        <v>296</v>
      </c>
      <c r="AU713" s="227" t="s">
        <v>80</v>
      </c>
      <c r="AY713" s="20" t="s">
        <v>181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308</v>
      </c>
      <c r="BM713" s="227" t="s">
        <v>11262</v>
      </c>
    </row>
    <row r="714" s="2" customFormat="1">
      <c r="A714" s="41"/>
      <c r="B714" s="42"/>
      <c r="C714" s="43"/>
      <c r="D714" s="236" t="s">
        <v>1132</v>
      </c>
      <c r="E714" s="43"/>
      <c r="F714" s="288" t="s">
        <v>11035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1132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11263</v>
      </c>
      <c r="F715" s="214" t="s">
        <v>11264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181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2299</v>
      </c>
      <c r="D716" s="216" t="s">
        <v>183</v>
      </c>
      <c r="E716" s="217" t="s">
        <v>10594</v>
      </c>
      <c r="F716" s="218" t="s">
        <v>10595</v>
      </c>
      <c r="G716" s="219" t="s">
        <v>283</v>
      </c>
      <c r="H716" s="220">
        <v>3</v>
      </c>
      <c r="I716" s="221"/>
      <c r="J716" s="222">
        <f>ROUND(I716*H716,2)</f>
        <v>0</v>
      </c>
      <c r="K716" s="218" t="s">
        <v>187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308</v>
      </c>
      <c r="AT716" s="227" t="s">
        <v>183</v>
      </c>
      <c r="AU716" s="227" t="s">
        <v>80</v>
      </c>
      <c r="AY716" s="20" t="s">
        <v>181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308</v>
      </c>
      <c r="BM716" s="227" t="s">
        <v>11265</v>
      </c>
    </row>
    <row r="717" s="2" customFormat="1">
      <c r="A717" s="41"/>
      <c r="B717" s="42"/>
      <c r="C717" s="43"/>
      <c r="D717" s="229" t="s">
        <v>190</v>
      </c>
      <c r="E717" s="43"/>
      <c r="F717" s="230" t="s">
        <v>10597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190</v>
      </c>
      <c r="AU717" s="20" t="s">
        <v>80</v>
      </c>
    </row>
    <row r="718" s="2" customFormat="1">
      <c r="A718" s="41"/>
      <c r="B718" s="42"/>
      <c r="C718" s="43"/>
      <c r="D718" s="236" t="s">
        <v>1132</v>
      </c>
      <c r="E718" s="43"/>
      <c r="F718" s="288" t="s">
        <v>11087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1132</v>
      </c>
      <c r="AU718" s="20" t="s">
        <v>80</v>
      </c>
    </row>
    <row r="719" s="2" customFormat="1" ht="33" customHeight="1">
      <c r="A719" s="41"/>
      <c r="B719" s="42"/>
      <c r="C719" s="278" t="s">
        <v>2305</v>
      </c>
      <c r="D719" s="278" t="s">
        <v>296</v>
      </c>
      <c r="E719" s="279" t="s">
        <v>10599</v>
      </c>
      <c r="F719" s="280" t="s">
        <v>10600</v>
      </c>
      <c r="G719" s="281" t="s">
        <v>283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410</v>
      </c>
      <c r="AT719" s="227" t="s">
        <v>296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308</v>
      </c>
      <c r="BM719" s="227" t="s">
        <v>11266</v>
      </c>
    </row>
    <row r="720" s="2" customFormat="1" ht="24.15" customHeight="1">
      <c r="A720" s="41"/>
      <c r="B720" s="42"/>
      <c r="C720" s="216" t="s">
        <v>2309</v>
      </c>
      <c r="D720" s="216" t="s">
        <v>183</v>
      </c>
      <c r="E720" s="217" t="s">
        <v>11183</v>
      </c>
      <c r="F720" s="218" t="s">
        <v>11184</v>
      </c>
      <c r="G720" s="219" t="s">
        <v>8218</v>
      </c>
      <c r="H720" s="220">
        <v>1</v>
      </c>
      <c r="I720" s="221"/>
      <c r="J720" s="222">
        <f>ROUND(I720*H720,2)</f>
        <v>0</v>
      </c>
      <c r="K720" s="218" t="s">
        <v>187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308</v>
      </c>
      <c r="AT720" s="227" t="s">
        <v>183</v>
      </c>
      <c r="AU720" s="227" t="s">
        <v>80</v>
      </c>
      <c r="AY720" s="20" t="s">
        <v>181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308</v>
      </c>
      <c r="BM720" s="227" t="s">
        <v>11267</v>
      </c>
    </row>
    <row r="721" s="2" customFormat="1">
      <c r="A721" s="41"/>
      <c r="B721" s="42"/>
      <c r="C721" s="43"/>
      <c r="D721" s="229" t="s">
        <v>190</v>
      </c>
      <c r="E721" s="43"/>
      <c r="F721" s="230" t="s">
        <v>11186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190</v>
      </c>
      <c r="AU721" s="20" t="s">
        <v>80</v>
      </c>
    </row>
    <row r="722" s="2" customFormat="1" ht="24.15" customHeight="1">
      <c r="A722" s="41"/>
      <c r="B722" s="42"/>
      <c r="C722" s="278" t="s">
        <v>2316</v>
      </c>
      <c r="D722" s="278" t="s">
        <v>296</v>
      </c>
      <c r="E722" s="279" t="s">
        <v>11268</v>
      </c>
      <c r="F722" s="280" t="s">
        <v>11188</v>
      </c>
      <c r="G722" s="281" t="s">
        <v>8218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410</v>
      </c>
      <c r="AT722" s="227" t="s">
        <v>296</v>
      </c>
      <c r="AU722" s="227" t="s">
        <v>80</v>
      </c>
      <c r="AY722" s="20" t="s">
        <v>181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308</v>
      </c>
      <c r="BM722" s="227" t="s">
        <v>11269</v>
      </c>
    </row>
    <row r="723" s="2" customFormat="1" ht="37.8" customHeight="1">
      <c r="A723" s="41"/>
      <c r="B723" s="42"/>
      <c r="C723" s="216" t="s">
        <v>2320</v>
      </c>
      <c r="D723" s="216" t="s">
        <v>183</v>
      </c>
      <c r="E723" s="217" t="s">
        <v>10655</v>
      </c>
      <c r="F723" s="218" t="s">
        <v>10656</v>
      </c>
      <c r="G723" s="219" t="s">
        <v>304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308</v>
      </c>
      <c r="AT723" s="227" t="s">
        <v>183</v>
      </c>
      <c r="AU723" s="227" t="s">
        <v>80</v>
      </c>
      <c r="AY723" s="20" t="s">
        <v>181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308</v>
      </c>
      <c r="BM723" s="227" t="s">
        <v>11270</v>
      </c>
    </row>
    <row r="724" s="2" customFormat="1">
      <c r="A724" s="41"/>
      <c r="B724" s="42"/>
      <c r="C724" s="43"/>
      <c r="D724" s="236" t="s">
        <v>1132</v>
      </c>
      <c r="E724" s="43"/>
      <c r="F724" s="288" t="s">
        <v>11042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1132</v>
      </c>
      <c r="AU724" s="20" t="s">
        <v>80</v>
      </c>
    </row>
    <row r="725" s="2" customFormat="1" ht="21.75" customHeight="1">
      <c r="A725" s="41"/>
      <c r="B725" s="42"/>
      <c r="C725" s="278" t="s">
        <v>2324</v>
      </c>
      <c r="D725" s="278" t="s">
        <v>296</v>
      </c>
      <c r="E725" s="279" t="s">
        <v>11191</v>
      </c>
      <c r="F725" s="280" t="s">
        <v>10804</v>
      </c>
      <c r="G725" s="281" t="s">
        <v>304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410</v>
      </c>
      <c r="AT725" s="227" t="s">
        <v>296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308</v>
      </c>
      <c r="BM725" s="227" t="s">
        <v>11271</v>
      </c>
    </row>
    <row r="726" s="2" customFormat="1">
      <c r="A726" s="41"/>
      <c r="B726" s="42"/>
      <c r="C726" s="43"/>
      <c r="D726" s="236" t="s">
        <v>1132</v>
      </c>
      <c r="E726" s="43"/>
      <c r="F726" s="288" t="s">
        <v>10845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1132</v>
      </c>
      <c r="AU726" s="20" t="s">
        <v>80</v>
      </c>
    </row>
    <row r="727" s="2" customFormat="1" ht="37.8" customHeight="1">
      <c r="A727" s="41"/>
      <c r="B727" s="42"/>
      <c r="C727" s="216" t="s">
        <v>2329</v>
      </c>
      <c r="D727" s="216" t="s">
        <v>183</v>
      </c>
      <c r="E727" s="217" t="s">
        <v>11014</v>
      </c>
      <c r="F727" s="218" t="s">
        <v>11015</v>
      </c>
      <c r="G727" s="219" t="s">
        <v>8218</v>
      </c>
      <c r="H727" s="220">
        <v>1</v>
      </c>
      <c r="I727" s="221"/>
      <c r="J727" s="222">
        <f>ROUND(I727*H727,2)</f>
        <v>0</v>
      </c>
      <c r="K727" s="218" t="s">
        <v>187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308</v>
      </c>
      <c r="AT727" s="227" t="s">
        <v>183</v>
      </c>
      <c r="AU727" s="227" t="s">
        <v>80</v>
      </c>
      <c r="AY727" s="20" t="s">
        <v>181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308</v>
      </c>
      <c r="BM727" s="227" t="s">
        <v>11272</v>
      </c>
    </row>
    <row r="728" s="2" customFormat="1">
      <c r="A728" s="41"/>
      <c r="B728" s="42"/>
      <c r="C728" s="43"/>
      <c r="D728" s="229" t="s">
        <v>190</v>
      </c>
      <c r="E728" s="43"/>
      <c r="F728" s="230" t="s">
        <v>11017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190</v>
      </c>
      <c r="AU728" s="20" t="s">
        <v>80</v>
      </c>
    </row>
    <row r="729" s="2" customFormat="1">
      <c r="A729" s="41"/>
      <c r="B729" s="42"/>
      <c r="C729" s="43"/>
      <c r="D729" s="236" t="s">
        <v>1132</v>
      </c>
      <c r="E729" s="43"/>
      <c r="F729" s="288" t="s">
        <v>10910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1132</v>
      </c>
      <c r="AU729" s="20" t="s">
        <v>80</v>
      </c>
    </row>
    <row r="730" s="2" customFormat="1" ht="16.5" customHeight="1">
      <c r="A730" s="41"/>
      <c r="B730" s="42"/>
      <c r="C730" s="278" t="s">
        <v>2333</v>
      </c>
      <c r="D730" s="278" t="s">
        <v>296</v>
      </c>
      <c r="E730" s="279" t="s">
        <v>11273</v>
      </c>
      <c r="F730" s="280" t="s">
        <v>11143</v>
      </c>
      <c r="G730" s="281" t="s">
        <v>8218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410</v>
      </c>
      <c r="AT730" s="227" t="s">
        <v>296</v>
      </c>
      <c r="AU730" s="227" t="s">
        <v>80</v>
      </c>
      <c r="AY730" s="20" t="s">
        <v>181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308</v>
      </c>
      <c r="BM730" s="227" t="s">
        <v>11274</v>
      </c>
    </row>
    <row r="731" s="2" customFormat="1">
      <c r="A731" s="41"/>
      <c r="B731" s="42"/>
      <c r="C731" s="43"/>
      <c r="D731" s="236" t="s">
        <v>1132</v>
      </c>
      <c r="E731" s="43"/>
      <c r="F731" s="288" t="s">
        <v>10854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1132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11275</v>
      </c>
      <c r="F732" s="214" t="s">
        <v>11276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181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2337</v>
      </c>
      <c r="D733" s="216" t="s">
        <v>183</v>
      </c>
      <c r="E733" s="217" t="s">
        <v>11277</v>
      </c>
      <c r="F733" s="218" t="s">
        <v>10595</v>
      </c>
      <c r="G733" s="219" t="s">
        <v>283</v>
      </c>
      <c r="H733" s="220">
        <v>5</v>
      </c>
      <c r="I733" s="221"/>
      <c r="J733" s="222">
        <f>ROUND(I733*H733,2)</f>
        <v>0</v>
      </c>
      <c r="K733" s="218" t="s">
        <v>187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308</v>
      </c>
      <c r="AT733" s="227" t="s">
        <v>183</v>
      </c>
      <c r="AU733" s="227" t="s">
        <v>80</v>
      </c>
      <c r="AY733" s="20" t="s">
        <v>181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308</v>
      </c>
      <c r="BM733" s="227" t="s">
        <v>11278</v>
      </c>
    </row>
    <row r="734" s="2" customFormat="1">
      <c r="A734" s="41"/>
      <c r="B734" s="42"/>
      <c r="C734" s="43"/>
      <c r="D734" s="229" t="s">
        <v>190</v>
      </c>
      <c r="E734" s="43"/>
      <c r="F734" s="230" t="s">
        <v>11279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190</v>
      </c>
      <c r="AU734" s="20" t="s">
        <v>80</v>
      </c>
    </row>
    <row r="735" s="2" customFormat="1">
      <c r="A735" s="41"/>
      <c r="B735" s="42"/>
      <c r="C735" s="43"/>
      <c r="D735" s="236" t="s">
        <v>1132</v>
      </c>
      <c r="E735" s="43"/>
      <c r="F735" s="288" t="s">
        <v>11280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1132</v>
      </c>
      <c r="AU735" s="20" t="s">
        <v>80</v>
      </c>
    </row>
    <row r="736" s="2" customFormat="1" ht="44.25" customHeight="1">
      <c r="A736" s="41"/>
      <c r="B736" s="42"/>
      <c r="C736" s="278" t="s">
        <v>2344</v>
      </c>
      <c r="D736" s="278" t="s">
        <v>296</v>
      </c>
      <c r="E736" s="279" t="s">
        <v>11281</v>
      </c>
      <c r="F736" s="280" t="s">
        <v>11282</v>
      </c>
      <c r="G736" s="281" t="s">
        <v>283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410</v>
      </c>
      <c r="AT736" s="227" t="s">
        <v>296</v>
      </c>
      <c r="AU736" s="227" t="s">
        <v>80</v>
      </c>
      <c r="AY736" s="20" t="s">
        <v>181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308</v>
      </c>
      <c r="BM736" s="227" t="s">
        <v>11283</v>
      </c>
    </row>
    <row r="737" s="2" customFormat="1" ht="37.8" customHeight="1">
      <c r="A737" s="41"/>
      <c r="B737" s="42"/>
      <c r="C737" s="216" t="s">
        <v>2349</v>
      </c>
      <c r="D737" s="216" t="s">
        <v>183</v>
      </c>
      <c r="E737" s="217" t="s">
        <v>10965</v>
      </c>
      <c r="F737" s="218" t="s">
        <v>10966</v>
      </c>
      <c r="G737" s="219" t="s">
        <v>8218</v>
      </c>
      <c r="H737" s="220">
        <v>1</v>
      </c>
      <c r="I737" s="221"/>
      <c r="J737" s="222">
        <f>ROUND(I737*H737,2)</f>
        <v>0</v>
      </c>
      <c r="K737" s="218" t="s">
        <v>187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308</v>
      </c>
      <c r="AT737" s="227" t="s">
        <v>183</v>
      </c>
      <c r="AU737" s="227" t="s">
        <v>80</v>
      </c>
      <c r="AY737" s="20" t="s">
        <v>181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308</v>
      </c>
      <c r="BM737" s="227" t="s">
        <v>11284</v>
      </c>
    </row>
    <row r="738" s="2" customFormat="1">
      <c r="A738" s="41"/>
      <c r="B738" s="42"/>
      <c r="C738" s="43"/>
      <c r="D738" s="229" t="s">
        <v>190</v>
      </c>
      <c r="E738" s="43"/>
      <c r="F738" s="230" t="s">
        <v>10968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190</v>
      </c>
      <c r="AU738" s="20" t="s">
        <v>80</v>
      </c>
    </row>
    <row r="739" s="2" customFormat="1">
      <c r="A739" s="41"/>
      <c r="B739" s="42"/>
      <c r="C739" s="43"/>
      <c r="D739" s="236" t="s">
        <v>1132</v>
      </c>
      <c r="E739" s="43"/>
      <c r="F739" s="288" t="s">
        <v>11285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1132</v>
      </c>
      <c r="AU739" s="20" t="s">
        <v>80</v>
      </c>
    </row>
    <row r="740" s="2" customFormat="1" ht="37.8" customHeight="1">
      <c r="A740" s="41"/>
      <c r="B740" s="42"/>
      <c r="C740" s="278" t="s">
        <v>2354</v>
      </c>
      <c r="D740" s="278" t="s">
        <v>296</v>
      </c>
      <c r="E740" s="279" t="s">
        <v>11286</v>
      </c>
      <c r="F740" s="280" t="s">
        <v>11203</v>
      </c>
      <c r="G740" s="281" t="s">
        <v>8218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410</v>
      </c>
      <c r="AT740" s="227" t="s">
        <v>296</v>
      </c>
      <c r="AU740" s="227" t="s">
        <v>80</v>
      </c>
      <c r="AY740" s="20" t="s">
        <v>181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308</v>
      </c>
      <c r="BM740" s="227" t="s">
        <v>11287</v>
      </c>
    </row>
    <row r="741" s="2" customFormat="1">
      <c r="A741" s="41"/>
      <c r="B741" s="42"/>
      <c r="C741" s="43"/>
      <c r="D741" s="236" t="s">
        <v>1132</v>
      </c>
      <c r="E741" s="43"/>
      <c r="F741" s="288" t="s">
        <v>10976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1132</v>
      </c>
      <c r="AU741" s="20" t="s">
        <v>80</v>
      </c>
    </row>
    <row r="742" s="2" customFormat="1" ht="33" customHeight="1">
      <c r="A742" s="41"/>
      <c r="B742" s="42"/>
      <c r="C742" s="216" t="s">
        <v>2362</v>
      </c>
      <c r="D742" s="216" t="s">
        <v>183</v>
      </c>
      <c r="E742" s="217" t="s">
        <v>10764</v>
      </c>
      <c r="F742" s="218" t="s">
        <v>10765</v>
      </c>
      <c r="G742" s="219" t="s">
        <v>8218</v>
      </c>
      <c r="H742" s="220">
        <v>2</v>
      </c>
      <c r="I742" s="221"/>
      <c r="J742" s="222">
        <f>ROUND(I742*H742,2)</f>
        <v>0</v>
      </c>
      <c r="K742" s="218" t="s">
        <v>187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308</v>
      </c>
      <c r="AT742" s="227" t="s">
        <v>183</v>
      </c>
      <c r="AU742" s="227" t="s">
        <v>80</v>
      </c>
      <c r="AY742" s="20" t="s">
        <v>181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308</v>
      </c>
      <c r="BM742" s="227" t="s">
        <v>11288</v>
      </c>
    </row>
    <row r="743" s="2" customFormat="1">
      <c r="A743" s="41"/>
      <c r="B743" s="42"/>
      <c r="C743" s="43"/>
      <c r="D743" s="229" t="s">
        <v>190</v>
      </c>
      <c r="E743" s="43"/>
      <c r="F743" s="230" t="s">
        <v>10767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190</v>
      </c>
      <c r="AU743" s="20" t="s">
        <v>80</v>
      </c>
    </row>
    <row r="744" s="2" customFormat="1">
      <c r="A744" s="41"/>
      <c r="B744" s="42"/>
      <c r="C744" s="43"/>
      <c r="D744" s="236" t="s">
        <v>1132</v>
      </c>
      <c r="E744" s="43"/>
      <c r="F744" s="288" t="s">
        <v>11201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1132</v>
      </c>
      <c r="AU744" s="20" t="s">
        <v>80</v>
      </c>
    </row>
    <row r="745" s="2" customFormat="1" ht="24.15" customHeight="1">
      <c r="A745" s="41"/>
      <c r="B745" s="42"/>
      <c r="C745" s="278" t="s">
        <v>2369</v>
      </c>
      <c r="D745" s="278" t="s">
        <v>296</v>
      </c>
      <c r="E745" s="279" t="s">
        <v>11289</v>
      </c>
      <c r="F745" s="280" t="s">
        <v>10984</v>
      </c>
      <c r="G745" s="281" t="s">
        <v>8218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410</v>
      </c>
      <c r="AT745" s="227" t="s">
        <v>296</v>
      </c>
      <c r="AU745" s="227" t="s">
        <v>80</v>
      </c>
      <c r="AY745" s="20" t="s">
        <v>181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308</v>
      </c>
      <c r="BM745" s="227" t="s">
        <v>11290</v>
      </c>
    </row>
    <row r="746" s="2" customFormat="1">
      <c r="A746" s="41"/>
      <c r="B746" s="42"/>
      <c r="C746" s="43"/>
      <c r="D746" s="236" t="s">
        <v>1132</v>
      </c>
      <c r="E746" s="43"/>
      <c r="F746" s="288" t="s">
        <v>10982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1132</v>
      </c>
      <c r="AU746" s="20" t="s">
        <v>80</v>
      </c>
    </row>
    <row r="747" s="2" customFormat="1" ht="24.15" customHeight="1">
      <c r="A747" s="41"/>
      <c r="B747" s="42"/>
      <c r="C747" s="216" t="s">
        <v>2375</v>
      </c>
      <c r="D747" s="216" t="s">
        <v>183</v>
      </c>
      <c r="E747" s="217" t="s">
        <v>10996</v>
      </c>
      <c r="F747" s="218" t="s">
        <v>10997</v>
      </c>
      <c r="G747" s="219" t="s">
        <v>8218</v>
      </c>
      <c r="H747" s="220">
        <v>2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308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308</v>
      </c>
      <c r="BM747" s="227" t="s">
        <v>11291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10999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2" customFormat="1">
      <c r="A749" s="41"/>
      <c r="B749" s="42"/>
      <c r="C749" s="43"/>
      <c r="D749" s="236" t="s">
        <v>1132</v>
      </c>
      <c r="E749" s="43"/>
      <c r="F749" s="288" t="s">
        <v>11292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1132</v>
      </c>
      <c r="AU749" s="20" t="s">
        <v>80</v>
      </c>
    </row>
    <row r="750" s="2" customFormat="1" ht="16.5" customHeight="1">
      <c r="A750" s="41"/>
      <c r="B750" s="42"/>
      <c r="C750" s="278" t="s">
        <v>2395</v>
      </c>
      <c r="D750" s="278" t="s">
        <v>296</v>
      </c>
      <c r="E750" s="279" t="s">
        <v>11293</v>
      </c>
      <c r="F750" s="280" t="s">
        <v>11109</v>
      </c>
      <c r="G750" s="281" t="s">
        <v>8218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410</v>
      </c>
      <c r="AT750" s="227" t="s">
        <v>296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308</v>
      </c>
      <c r="BM750" s="227" t="s">
        <v>11294</v>
      </c>
    </row>
    <row r="751" s="2" customFormat="1" ht="37.8" customHeight="1">
      <c r="A751" s="41"/>
      <c r="B751" s="42"/>
      <c r="C751" s="216" t="s">
        <v>2406</v>
      </c>
      <c r="D751" s="216" t="s">
        <v>183</v>
      </c>
      <c r="E751" s="217" t="s">
        <v>10655</v>
      </c>
      <c r="F751" s="218" t="s">
        <v>10656</v>
      </c>
      <c r="G751" s="219" t="s">
        <v>304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308</v>
      </c>
      <c r="AT751" s="227" t="s">
        <v>183</v>
      </c>
      <c r="AU751" s="227" t="s">
        <v>80</v>
      </c>
      <c r="AY751" s="20" t="s">
        <v>181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308</v>
      </c>
      <c r="BM751" s="227" t="s">
        <v>11295</v>
      </c>
    </row>
    <row r="752" s="2" customFormat="1">
      <c r="A752" s="41"/>
      <c r="B752" s="42"/>
      <c r="C752" s="43"/>
      <c r="D752" s="236" t="s">
        <v>1132</v>
      </c>
      <c r="E752" s="43"/>
      <c r="F752" s="288" t="s">
        <v>11252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1132</v>
      </c>
      <c r="AU752" s="20" t="s">
        <v>80</v>
      </c>
    </row>
    <row r="753" s="2" customFormat="1" ht="21.75" customHeight="1">
      <c r="A753" s="41"/>
      <c r="B753" s="42"/>
      <c r="C753" s="278" t="s">
        <v>2413</v>
      </c>
      <c r="D753" s="278" t="s">
        <v>296</v>
      </c>
      <c r="E753" s="279" t="s">
        <v>11064</v>
      </c>
      <c r="F753" s="280" t="s">
        <v>11007</v>
      </c>
      <c r="G753" s="281" t="s">
        <v>304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410</v>
      </c>
      <c r="AT753" s="227" t="s">
        <v>296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308</v>
      </c>
      <c r="BM753" s="227" t="s">
        <v>11296</v>
      </c>
    </row>
    <row r="754" s="2" customFormat="1">
      <c r="A754" s="41"/>
      <c r="B754" s="42"/>
      <c r="C754" s="43"/>
      <c r="D754" s="236" t="s">
        <v>1132</v>
      </c>
      <c r="E754" s="43"/>
      <c r="F754" s="288" t="s">
        <v>10661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1132</v>
      </c>
      <c r="AU754" s="20" t="s">
        <v>80</v>
      </c>
    </row>
    <row r="755" s="2" customFormat="1" ht="37.8" customHeight="1">
      <c r="A755" s="41"/>
      <c r="B755" s="42"/>
      <c r="C755" s="216" t="s">
        <v>2431</v>
      </c>
      <c r="D755" s="216" t="s">
        <v>183</v>
      </c>
      <c r="E755" s="217" t="s">
        <v>11014</v>
      </c>
      <c r="F755" s="218" t="s">
        <v>11015</v>
      </c>
      <c r="G755" s="219" t="s">
        <v>8218</v>
      </c>
      <c r="H755" s="220">
        <v>1</v>
      </c>
      <c r="I755" s="221"/>
      <c r="J755" s="222">
        <f>ROUND(I755*H755,2)</f>
        <v>0</v>
      </c>
      <c r="K755" s="218" t="s">
        <v>187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308</v>
      </c>
      <c r="AT755" s="227" t="s">
        <v>183</v>
      </c>
      <c r="AU755" s="227" t="s">
        <v>80</v>
      </c>
      <c r="AY755" s="20" t="s">
        <v>181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308</v>
      </c>
      <c r="BM755" s="227" t="s">
        <v>11297</v>
      </c>
    </row>
    <row r="756" s="2" customFormat="1">
      <c r="A756" s="41"/>
      <c r="B756" s="42"/>
      <c r="C756" s="43"/>
      <c r="D756" s="229" t="s">
        <v>190</v>
      </c>
      <c r="E756" s="43"/>
      <c r="F756" s="230" t="s">
        <v>11017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190</v>
      </c>
      <c r="AU756" s="20" t="s">
        <v>80</v>
      </c>
    </row>
    <row r="757" s="2" customFormat="1">
      <c r="A757" s="41"/>
      <c r="B757" s="42"/>
      <c r="C757" s="43"/>
      <c r="D757" s="236" t="s">
        <v>1132</v>
      </c>
      <c r="E757" s="43"/>
      <c r="F757" s="288" t="s">
        <v>11285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1132</v>
      </c>
      <c r="AU757" s="20" t="s">
        <v>80</v>
      </c>
    </row>
    <row r="758" s="2" customFormat="1" ht="16.5" customHeight="1">
      <c r="A758" s="41"/>
      <c r="B758" s="42"/>
      <c r="C758" s="278" t="s">
        <v>2437</v>
      </c>
      <c r="D758" s="278" t="s">
        <v>296</v>
      </c>
      <c r="E758" s="279" t="s">
        <v>11298</v>
      </c>
      <c r="F758" s="280" t="s">
        <v>11143</v>
      </c>
      <c r="G758" s="281" t="s">
        <v>8218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410</v>
      </c>
      <c r="AT758" s="227" t="s">
        <v>296</v>
      </c>
      <c r="AU758" s="227" t="s">
        <v>80</v>
      </c>
      <c r="AY758" s="20" t="s">
        <v>181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308</v>
      </c>
      <c r="BM758" s="227" t="s">
        <v>11299</v>
      </c>
    </row>
    <row r="759" s="2" customFormat="1">
      <c r="A759" s="41"/>
      <c r="B759" s="42"/>
      <c r="C759" s="43"/>
      <c r="D759" s="236" t="s">
        <v>1132</v>
      </c>
      <c r="E759" s="43"/>
      <c r="F759" s="288" t="s">
        <v>10854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1132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11300</v>
      </c>
      <c r="F760" s="214" t="s">
        <v>11301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181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2443</v>
      </c>
      <c r="D761" s="278" t="s">
        <v>296</v>
      </c>
      <c r="E761" s="279" t="s">
        <v>11302</v>
      </c>
      <c r="F761" s="280" t="s">
        <v>11303</v>
      </c>
      <c r="G761" s="281" t="s">
        <v>5892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410</v>
      </c>
      <c r="AT761" s="227" t="s">
        <v>296</v>
      </c>
      <c r="AU761" s="227" t="s">
        <v>80</v>
      </c>
      <c r="AY761" s="20" t="s">
        <v>181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308</v>
      </c>
      <c r="BM761" s="227" t="s">
        <v>11304</v>
      </c>
    </row>
    <row r="762" s="2" customFormat="1" ht="16.5" customHeight="1">
      <c r="A762" s="41"/>
      <c r="B762" s="42"/>
      <c r="C762" s="216" t="s">
        <v>2448</v>
      </c>
      <c r="D762" s="216" t="s">
        <v>183</v>
      </c>
      <c r="E762" s="217" t="s">
        <v>11305</v>
      </c>
      <c r="F762" s="218" t="s">
        <v>11306</v>
      </c>
      <c r="G762" s="219" t="s">
        <v>11307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308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308</v>
      </c>
      <c r="BM762" s="227" t="s">
        <v>11308</v>
      </c>
    </row>
    <row r="763" s="2" customFormat="1" ht="24.15" customHeight="1">
      <c r="A763" s="41"/>
      <c r="B763" s="42"/>
      <c r="C763" s="216" t="s">
        <v>2454</v>
      </c>
      <c r="D763" s="216" t="s">
        <v>183</v>
      </c>
      <c r="E763" s="217" t="s">
        <v>11309</v>
      </c>
      <c r="F763" s="218" t="s">
        <v>11310</v>
      </c>
      <c r="G763" s="219" t="s">
        <v>11311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308</v>
      </c>
      <c r="AT763" s="227" t="s">
        <v>183</v>
      </c>
      <c r="AU763" s="227" t="s">
        <v>80</v>
      </c>
      <c r="AY763" s="20" t="s">
        <v>181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308</v>
      </c>
      <c r="BM763" s="227" t="s">
        <v>11312</v>
      </c>
    </row>
    <row r="764" s="2" customFormat="1" ht="16.5" customHeight="1">
      <c r="A764" s="41"/>
      <c r="B764" s="42"/>
      <c r="C764" s="216" t="s">
        <v>2460</v>
      </c>
      <c r="D764" s="216" t="s">
        <v>183</v>
      </c>
      <c r="E764" s="217" t="s">
        <v>11313</v>
      </c>
      <c r="F764" s="218" t="s">
        <v>11314</v>
      </c>
      <c r="G764" s="219" t="s">
        <v>11311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308</v>
      </c>
      <c r="BM764" s="227" t="s">
        <v>11315</v>
      </c>
    </row>
    <row r="765" s="2" customFormat="1" ht="16.5" customHeight="1">
      <c r="A765" s="41"/>
      <c r="B765" s="42"/>
      <c r="C765" s="216" t="s">
        <v>2467</v>
      </c>
      <c r="D765" s="216" t="s">
        <v>183</v>
      </c>
      <c r="E765" s="217" t="s">
        <v>11316</v>
      </c>
      <c r="F765" s="218" t="s">
        <v>11317</v>
      </c>
      <c r="G765" s="219" t="s">
        <v>11311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308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308</v>
      </c>
      <c r="BM765" s="227" t="s">
        <v>11318</v>
      </c>
    </row>
    <row r="766" s="2" customFormat="1" ht="16.5" customHeight="1">
      <c r="A766" s="41"/>
      <c r="B766" s="42"/>
      <c r="C766" s="216" t="s">
        <v>2473</v>
      </c>
      <c r="D766" s="216" t="s">
        <v>183</v>
      </c>
      <c r="E766" s="217" t="s">
        <v>11319</v>
      </c>
      <c r="F766" s="218" t="s">
        <v>11320</v>
      </c>
      <c r="G766" s="219" t="s">
        <v>2255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308</v>
      </c>
      <c r="BM766" s="227" t="s">
        <v>11321</v>
      </c>
    </row>
    <row r="767" s="2" customFormat="1" ht="16.5" customHeight="1">
      <c r="A767" s="41"/>
      <c r="B767" s="42"/>
      <c r="C767" s="216" t="s">
        <v>2479</v>
      </c>
      <c r="D767" s="216" t="s">
        <v>183</v>
      </c>
      <c r="E767" s="217" t="s">
        <v>11322</v>
      </c>
      <c r="F767" s="218" t="s">
        <v>11323</v>
      </c>
      <c r="G767" s="219" t="s">
        <v>11311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308</v>
      </c>
      <c r="AT767" s="227" t="s">
        <v>183</v>
      </c>
      <c r="AU767" s="227" t="s">
        <v>80</v>
      </c>
      <c r="AY767" s="20" t="s">
        <v>181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308</v>
      </c>
      <c r="BM767" s="227" t="s">
        <v>11324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11325</v>
      </c>
      <c r="F768" s="203" t="s">
        <v>11326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181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11327</v>
      </c>
      <c r="F769" s="214" t="s">
        <v>11328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181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2484</v>
      </c>
      <c r="D770" s="278" t="s">
        <v>296</v>
      </c>
      <c r="E770" s="279" t="s">
        <v>11329</v>
      </c>
      <c r="F770" s="280" t="s">
        <v>11330</v>
      </c>
      <c r="G770" s="281" t="s">
        <v>8218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410</v>
      </c>
      <c r="AT770" s="227" t="s">
        <v>296</v>
      </c>
      <c r="AU770" s="227" t="s">
        <v>80</v>
      </c>
      <c r="AY770" s="20" t="s">
        <v>181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308</v>
      </c>
      <c r="BM770" s="227" t="s">
        <v>11331</v>
      </c>
    </row>
    <row r="771" s="2" customFormat="1" ht="33" customHeight="1">
      <c r="A771" s="41"/>
      <c r="B771" s="42"/>
      <c r="C771" s="278" t="s">
        <v>2490</v>
      </c>
      <c r="D771" s="278" t="s">
        <v>296</v>
      </c>
      <c r="E771" s="279" t="s">
        <v>11332</v>
      </c>
      <c r="F771" s="280" t="s">
        <v>11333</v>
      </c>
      <c r="G771" s="281" t="s">
        <v>8218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410</v>
      </c>
      <c r="AT771" s="227" t="s">
        <v>296</v>
      </c>
      <c r="AU771" s="227" t="s">
        <v>80</v>
      </c>
      <c r="AY771" s="20" t="s">
        <v>181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308</v>
      </c>
      <c r="BM771" s="227" t="s">
        <v>11334</v>
      </c>
    </row>
    <row r="772" s="2" customFormat="1" ht="16.5" customHeight="1">
      <c r="A772" s="41"/>
      <c r="B772" s="42"/>
      <c r="C772" s="278" t="s">
        <v>2496</v>
      </c>
      <c r="D772" s="278" t="s">
        <v>296</v>
      </c>
      <c r="E772" s="279" t="s">
        <v>11335</v>
      </c>
      <c r="F772" s="280" t="s">
        <v>11336</v>
      </c>
      <c r="G772" s="281" t="s">
        <v>8218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410</v>
      </c>
      <c r="AT772" s="227" t="s">
        <v>296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308</v>
      </c>
      <c r="BM772" s="227" t="s">
        <v>11337</v>
      </c>
    </row>
    <row r="773" s="2" customFormat="1" ht="44.25" customHeight="1">
      <c r="A773" s="41"/>
      <c r="B773" s="42"/>
      <c r="C773" s="278" t="s">
        <v>2503</v>
      </c>
      <c r="D773" s="278" t="s">
        <v>296</v>
      </c>
      <c r="E773" s="279" t="s">
        <v>11338</v>
      </c>
      <c r="F773" s="280" t="s">
        <v>11339</v>
      </c>
      <c r="G773" s="281" t="s">
        <v>2255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410</v>
      </c>
      <c r="AT773" s="227" t="s">
        <v>296</v>
      </c>
      <c r="AU773" s="227" t="s">
        <v>80</v>
      </c>
      <c r="AY773" s="20" t="s">
        <v>181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308</v>
      </c>
      <c r="BM773" s="227" t="s">
        <v>11340</v>
      </c>
    </row>
    <row r="774" s="2" customFormat="1" ht="16.5" customHeight="1">
      <c r="A774" s="41"/>
      <c r="B774" s="42"/>
      <c r="C774" s="216" t="s">
        <v>2509</v>
      </c>
      <c r="D774" s="216" t="s">
        <v>183</v>
      </c>
      <c r="E774" s="217" t="s">
        <v>11338</v>
      </c>
      <c r="F774" s="218" t="s">
        <v>11341</v>
      </c>
      <c r="G774" s="219" t="s">
        <v>2255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308</v>
      </c>
      <c r="AT774" s="227" t="s">
        <v>183</v>
      </c>
      <c r="AU774" s="227" t="s">
        <v>80</v>
      </c>
      <c r="AY774" s="20" t="s">
        <v>181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308</v>
      </c>
      <c r="BM774" s="227" t="s">
        <v>11342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11343</v>
      </c>
      <c r="F775" s="214" t="s">
        <v>11344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181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2516</v>
      </c>
      <c r="D776" s="278" t="s">
        <v>296</v>
      </c>
      <c r="E776" s="279" t="s">
        <v>11345</v>
      </c>
      <c r="F776" s="280" t="s">
        <v>11346</v>
      </c>
      <c r="G776" s="281" t="s">
        <v>304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410</v>
      </c>
      <c r="AT776" s="227" t="s">
        <v>296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308</v>
      </c>
      <c r="BM776" s="227" t="s">
        <v>11347</v>
      </c>
    </row>
    <row r="777" s="2" customFormat="1" ht="37.8" customHeight="1">
      <c r="A777" s="41"/>
      <c r="B777" s="42"/>
      <c r="C777" s="278" t="s">
        <v>2522</v>
      </c>
      <c r="D777" s="278" t="s">
        <v>296</v>
      </c>
      <c r="E777" s="279" t="s">
        <v>11348</v>
      </c>
      <c r="F777" s="280" t="s">
        <v>11349</v>
      </c>
      <c r="G777" s="281" t="s">
        <v>2255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410</v>
      </c>
      <c r="AT777" s="227" t="s">
        <v>296</v>
      </c>
      <c r="AU777" s="227" t="s">
        <v>80</v>
      </c>
      <c r="AY777" s="20" t="s">
        <v>181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308</v>
      </c>
      <c r="BM777" s="227" t="s">
        <v>11350</v>
      </c>
    </row>
    <row r="778" s="2" customFormat="1" ht="16.5" customHeight="1">
      <c r="A778" s="41"/>
      <c r="B778" s="42"/>
      <c r="C778" s="278" t="s">
        <v>2528</v>
      </c>
      <c r="D778" s="278" t="s">
        <v>296</v>
      </c>
      <c r="E778" s="279" t="s">
        <v>11351</v>
      </c>
      <c r="F778" s="280" t="s">
        <v>11352</v>
      </c>
      <c r="G778" s="281" t="s">
        <v>2255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410</v>
      </c>
      <c r="AT778" s="227" t="s">
        <v>296</v>
      </c>
      <c r="AU778" s="227" t="s">
        <v>80</v>
      </c>
      <c r="AY778" s="20" t="s">
        <v>181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308</v>
      </c>
      <c r="BM778" s="227" t="s">
        <v>11353</v>
      </c>
    </row>
    <row r="779" s="2" customFormat="1" ht="16.5" customHeight="1">
      <c r="A779" s="41"/>
      <c r="B779" s="42"/>
      <c r="C779" s="278" t="s">
        <v>2536</v>
      </c>
      <c r="D779" s="278" t="s">
        <v>296</v>
      </c>
      <c r="E779" s="279" t="s">
        <v>11354</v>
      </c>
      <c r="F779" s="280" t="s">
        <v>11355</v>
      </c>
      <c r="G779" s="281" t="s">
        <v>2255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410</v>
      </c>
      <c r="AT779" s="227" t="s">
        <v>296</v>
      </c>
      <c r="AU779" s="227" t="s">
        <v>80</v>
      </c>
      <c r="AY779" s="20" t="s">
        <v>181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308</v>
      </c>
      <c r="BM779" s="227" t="s">
        <v>11356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11357</v>
      </c>
      <c r="F780" s="214" t="s">
        <v>11358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181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2542</v>
      </c>
      <c r="D781" s="216" t="s">
        <v>183</v>
      </c>
      <c r="E781" s="217" t="s">
        <v>11359</v>
      </c>
      <c r="F781" s="218" t="s">
        <v>11360</v>
      </c>
      <c r="G781" s="219" t="s">
        <v>2255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308</v>
      </c>
      <c r="AT781" s="227" t="s">
        <v>183</v>
      </c>
      <c r="AU781" s="227" t="s">
        <v>80</v>
      </c>
      <c r="AY781" s="20" t="s">
        <v>181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308</v>
      </c>
      <c r="BM781" s="227" t="s">
        <v>11361</v>
      </c>
    </row>
    <row r="782" s="2" customFormat="1" ht="16.5" customHeight="1">
      <c r="A782" s="41"/>
      <c r="B782" s="42"/>
      <c r="C782" s="216" t="s">
        <v>2548</v>
      </c>
      <c r="D782" s="216" t="s">
        <v>183</v>
      </c>
      <c r="E782" s="217" t="s">
        <v>11362</v>
      </c>
      <c r="F782" s="218" t="s">
        <v>11363</v>
      </c>
      <c r="G782" s="219" t="s">
        <v>2255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308</v>
      </c>
      <c r="AT782" s="227" t="s">
        <v>183</v>
      </c>
      <c r="AU782" s="227" t="s">
        <v>80</v>
      </c>
      <c r="AY782" s="20" t="s">
        <v>181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308</v>
      </c>
      <c r="BM782" s="227" t="s">
        <v>11364</v>
      </c>
    </row>
    <row r="783" s="2" customFormat="1" ht="16.5" customHeight="1">
      <c r="A783" s="41"/>
      <c r="B783" s="42"/>
      <c r="C783" s="216" t="s">
        <v>2553</v>
      </c>
      <c r="D783" s="216" t="s">
        <v>183</v>
      </c>
      <c r="E783" s="217" t="s">
        <v>11365</v>
      </c>
      <c r="F783" s="218" t="s">
        <v>11366</v>
      </c>
      <c r="G783" s="219" t="s">
        <v>8218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308</v>
      </c>
      <c r="AT783" s="227" t="s">
        <v>183</v>
      </c>
      <c r="AU783" s="227" t="s">
        <v>80</v>
      </c>
      <c r="AY783" s="20" t="s">
        <v>181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308</v>
      </c>
      <c r="BM783" s="227" t="s">
        <v>11367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11368</v>
      </c>
      <c r="F784" s="214" t="s">
        <v>11369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181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2560</v>
      </c>
      <c r="D785" s="216" t="s">
        <v>183</v>
      </c>
      <c r="E785" s="217" t="s">
        <v>11370</v>
      </c>
      <c r="F785" s="218" t="s">
        <v>11371</v>
      </c>
      <c r="G785" s="219" t="s">
        <v>11372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308</v>
      </c>
      <c r="AT785" s="227" t="s">
        <v>183</v>
      </c>
      <c r="AU785" s="227" t="s">
        <v>80</v>
      </c>
      <c r="AY785" s="20" t="s">
        <v>181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308</v>
      </c>
      <c r="BM785" s="227" t="s">
        <v>11373</v>
      </c>
    </row>
    <row r="786" s="2" customFormat="1" ht="16.5" customHeight="1">
      <c r="A786" s="41"/>
      <c r="B786" s="42"/>
      <c r="C786" s="216" t="s">
        <v>2571</v>
      </c>
      <c r="D786" s="216" t="s">
        <v>183</v>
      </c>
      <c r="E786" s="217" t="s">
        <v>11374</v>
      </c>
      <c r="F786" s="218" t="s">
        <v>11375</v>
      </c>
      <c r="G786" s="219" t="s">
        <v>11372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308</v>
      </c>
      <c r="AT786" s="227" t="s">
        <v>183</v>
      </c>
      <c r="AU786" s="227" t="s">
        <v>80</v>
      </c>
      <c r="AY786" s="20" t="s">
        <v>181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308</v>
      </c>
      <c r="BM786" s="227" t="s">
        <v>11376</v>
      </c>
    </row>
    <row r="787" s="2" customFormat="1" ht="16.5" customHeight="1">
      <c r="A787" s="41"/>
      <c r="B787" s="42"/>
      <c r="C787" s="216" t="s">
        <v>2579</v>
      </c>
      <c r="D787" s="216" t="s">
        <v>183</v>
      </c>
      <c r="E787" s="217" t="s">
        <v>11377</v>
      </c>
      <c r="F787" s="218" t="s">
        <v>11378</v>
      </c>
      <c r="G787" s="219" t="s">
        <v>2255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308</v>
      </c>
      <c r="AT787" s="227" t="s">
        <v>183</v>
      </c>
      <c r="AU787" s="227" t="s">
        <v>80</v>
      </c>
      <c r="AY787" s="20" t="s">
        <v>181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308</v>
      </c>
      <c r="BM787" s="227" t="s">
        <v>11379</v>
      </c>
    </row>
    <row r="788" s="2" customFormat="1" ht="16.5" customHeight="1">
      <c r="A788" s="41"/>
      <c r="B788" s="42"/>
      <c r="C788" s="216" t="s">
        <v>2592</v>
      </c>
      <c r="D788" s="216" t="s">
        <v>183</v>
      </c>
      <c r="E788" s="217" t="s">
        <v>11380</v>
      </c>
      <c r="F788" s="218" t="s">
        <v>11381</v>
      </c>
      <c r="G788" s="219" t="s">
        <v>2255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308</v>
      </c>
      <c r="AT788" s="227" t="s">
        <v>183</v>
      </c>
      <c r="AU788" s="227" t="s">
        <v>80</v>
      </c>
      <c r="AY788" s="20" t="s">
        <v>181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308</v>
      </c>
      <c r="BM788" s="227" t="s">
        <v>11382</v>
      </c>
    </row>
    <row r="789" s="2" customFormat="1" ht="16.5" customHeight="1">
      <c r="A789" s="41"/>
      <c r="B789" s="42"/>
      <c r="C789" s="216" t="s">
        <v>2606</v>
      </c>
      <c r="D789" s="216" t="s">
        <v>183</v>
      </c>
      <c r="E789" s="217" t="s">
        <v>11383</v>
      </c>
      <c r="F789" s="218" t="s">
        <v>11320</v>
      </c>
      <c r="G789" s="219" t="s">
        <v>2255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96" t="s">
        <v>19</v>
      </c>
      <c r="N789" s="297" t="s">
        <v>42</v>
      </c>
      <c r="O789" s="291"/>
      <c r="P789" s="298">
        <f>O789*H789</f>
        <v>0</v>
      </c>
      <c r="Q789" s="298">
        <v>0</v>
      </c>
      <c r="R789" s="298">
        <f>Q789*H789</f>
        <v>0</v>
      </c>
      <c r="S789" s="298">
        <v>0</v>
      </c>
      <c r="T789" s="299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308</v>
      </c>
      <c r="AT789" s="227" t="s">
        <v>183</v>
      </c>
      <c r="AU789" s="227" t="s">
        <v>80</v>
      </c>
      <c r="AY789" s="20" t="s">
        <v>181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308</v>
      </c>
      <c r="BM789" s="227" t="s">
        <v>11384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sl38D5GjJ71beYRu66tmqPQGVkEN9l2xRUMg60fBN554xlAfnesXHu+4g5KtDpHp0bwmMnLhq83TEB3H4lk5Yw==" hashValue="IBwygQfT0E1umbjFsihxZFNiPOML0WC7TSSlmWNlfNQa9F0IfzdouH6EQyZofpXPX2secjfqRMPMw8O0Rqi2Zg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11385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11386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124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21. 11. 2025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167</v>
      </c>
      <c r="D88" s="192" t="s">
        <v>56</v>
      </c>
      <c r="E88" s="192" t="s">
        <v>52</v>
      </c>
      <c r="F88" s="192" t="s">
        <v>53</v>
      </c>
      <c r="G88" s="192" t="s">
        <v>168</v>
      </c>
      <c r="H88" s="192" t="s">
        <v>169</v>
      </c>
      <c r="I88" s="192" t="s">
        <v>170</v>
      </c>
      <c r="J88" s="192" t="s">
        <v>130</v>
      </c>
      <c r="K88" s="193" t="s">
        <v>171</v>
      </c>
      <c r="L88" s="194"/>
      <c r="M88" s="95" t="s">
        <v>19</v>
      </c>
      <c r="N88" s="96" t="s">
        <v>41</v>
      </c>
      <c r="O88" s="96" t="s">
        <v>172</v>
      </c>
      <c r="P88" s="96" t="s">
        <v>173</v>
      </c>
      <c r="Q88" s="96" t="s">
        <v>174</v>
      </c>
      <c r="R88" s="96" t="s">
        <v>175</v>
      </c>
      <c r="S88" s="96" t="s">
        <v>176</v>
      </c>
      <c r="T88" s="97" t="s">
        <v>177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178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131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179</v>
      </c>
      <c r="F90" s="203" t="s">
        <v>180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181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416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181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183</v>
      </c>
      <c r="E92" s="217" t="s">
        <v>11387</v>
      </c>
      <c r="F92" s="218" t="s">
        <v>11388</v>
      </c>
      <c r="G92" s="219" t="s">
        <v>420</v>
      </c>
      <c r="H92" s="220">
        <v>4</v>
      </c>
      <c r="I92" s="221"/>
      <c r="J92" s="222">
        <f>ROUND(I92*H92,2)</f>
        <v>0</v>
      </c>
      <c r="K92" s="218" t="s">
        <v>421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188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188</v>
      </c>
      <c r="BM92" s="227" t="s">
        <v>11389</v>
      </c>
    </row>
    <row r="93" s="2" customFormat="1">
      <c r="A93" s="41"/>
      <c r="B93" s="42"/>
      <c r="C93" s="43"/>
      <c r="D93" s="229" t="s">
        <v>190</v>
      </c>
      <c r="E93" s="43"/>
      <c r="F93" s="230" t="s">
        <v>11390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190</v>
      </c>
      <c r="AU93" s="20" t="s">
        <v>80</v>
      </c>
    </row>
    <row r="94" s="14" customFormat="1">
      <c r="A94" s="14"/>
      <c r="B94" s="245"/>
      <c r="C94" s="246"/>
      <c r="D94" s="236" t="s">
        <v>192</v>
      </c>
      <c r="E94" s="247" t="s">
        <v>19</v>
      </c>
      <c r="F94" s="248" t="s">
        <v>11391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192</v>
      </c>
      <c r="AU94" s="255" t="s">
        <v>80</v>
      </c>
      <c r="AV94" s="14" t="s">
        <v>80</v>
      </c>
      <c r="AW94" s="14" t="s">
        <v>194</v>
      </c>
      <c r="AX94" s="14" t="s">
        <v>71</v>
      </c>
      <c r="AY94" s="255" t="s">
        <v>181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238</v>
      </c>
      <c r="F95" s="214" t="s">
        <v>1146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183</v>
      </c>
      <c r="E96" s="217" t="s">
        <v>1446</v>
      </c>
      <c r="F96" s="218" t="s">
        <v>1447</v>
      </c>
      <c r="G96" s="219" t="s">
        <v>420</v>
      </c>
      <c r="H96" s="220">
        <v>20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11392</v>
      </c>
    </row>
    <row r="97" s="2" customFormat="1">
      <c r="A97" s="41"/>
      <c r="B97" s="42"/>
      <c r="C97" s="43"/>
      <c r="D97" s="229" t="s">
        <v>190</v>
      </c>
      <c r="E97" s="43"/>
      <c r="F97" s="230" t="s">
        <v>1449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11393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11394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11395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11396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11397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44.25" customHeight="1">
      <c r="A103" s="41"/>
      <c r="B103" s="42"/>
      <c r="C103" s="216" t="s">
        <v>97</v>
      </c>
      <c r="D103" s="216" t="s">
        <v>183</v>
      </c>
      <c r="E103" s="217" t="s">
        <v>11398</v>
      </c>
      <c r="F103" s="218" t="s">
        <v>11399</v>
      </c>
      <c r="G103" s="219" t="s">
        <v>283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11400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11401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37.8" customHeight="1">
      <c r="A105" s="41"/>
      <c r="B105" s="42"/>
      <c r="C105" s="216" t="s">
        <v>188</v>
      </c>
      <c r="D105" s="216" t="s">
        <v>183</v>
      </c>
      <c r="E105" s="217" t="s">
        <v>1656</v>
      </c>
      <c r="F105" s="218" t="s">
        <v>1657</v>
      </c>
      <c r="G105" s="219" t="s">
        <v>283</v>
      </c>
      <c r="H105" s="220">
        <v>218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11402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1659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3" customFormat="1">
      <c r="A107" s="13"/>
      <c r="B107" s="234"/>
      <c r="C107" s="235"/>
      <c r="D107" s="236" t="s">
        <v>192</v>
      </c>
      <c r="E107" s="237" t="s">
        <v>19</v>
      </c>
      <c r="F107" s="238" t="s">
        <v>11403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192</v>
      </c>
      <c r="AU107" s="244" t="s">
        <v>80</v>
      </c>
      <c r="AV107" s="13" t="s">
        <v>78</v>
      </c>
      <c r="AW107" s="13" t="s">
        <v>194</v>
      </c>
      <c r="AX107" s="13" t="s">
        <v>71</v>
      </c>
      <c r="AY107" s="244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11404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11405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11406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71</v>
      </c>
      <c r="AY110" s="255" t="s">
        <v>181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11407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11408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11409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1670</v>
      </c>
      <c r="F114" s="218" t="s">
        <v>1671</v>
      </c>
      <c r="G114" s="219" t="s">
        <v>283</v>
      </c>
      <c r="H114" s="220">
        <v>218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11410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1673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11411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7.8" customHeight="1">
      <c r="A117" s="41"/>
      <c r="B117" s="42"/>
      <c r="C117" s="216" t="s">
        <v>238</v>
      </c>
      <c r="D117" s="216" t="s">
        <v>183</v>
      </c>
      <c r="E117" s="217" t="s">
        <v>11412</v>
      </c>
      <c r="F117" s="218" t="s">
        <v>11413</v>
      </c>
      <c r="G117" s="219" t="s">
        <v>283</v>
      </c>
      <c r="H117" s="220">
        <v>65.168000000000006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11414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11415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11416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24.15" customHeight="1">
      <c r="A120" s="41"/>
      <c r="B120" s="42"/>
      <c r="C120" s="216" t="s">
        <v>246</v>
      </c>
      <c r="D120" s="216" t="s">
        <v>183</v>
      </c>
      <c r="E120" s="217" t="s">
        <v>11417</v>
      </c>
      <c r="F120" s="218" t="s">
        <v>11418</v>
      </c>
      <c r="G120" s="219" t="s">
        <v>283</v>
      </c>
      <c r="H120" s="220">
        <v>65.168000000000006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11419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11420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11421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37.8" customHeight="1">
      <c r="A123" s="41"/>
      <c r="B123" s="42"/>
      <c r="C123" s="216" t="s">
        <v>253</v>
      </c>
      <c r="D123" s="216" t="s">
        <v>183</v>
      </c>
      <c r="E123" s="217" t="s">
        <v>1688</v>
      </c>
      <c r="F123" s="218" t="s">
        <v>1689</v>
      </c>
      <c r="G123" s="219" t="s">
        <v>283</v>
      </c>
      <c r="H123" s="220">
        <v>109.771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11422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1691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11423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11424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11425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11426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11427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11428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11429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11430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260</v>
      </c>
      <c r="D133" s="216" t="s">
        <v>183</v>
      </c>
      <c r="E133" s="217" t="s">
        <v>11431</v>
      </c>
      <c r="F133" s="218" t="s">
        <v>11432</v>
      </c>
      <c r="G133" s="219" t="s">
        <v>283</v>
      </c>
      <c r="H133" s="220">
        <v>262.47000000000003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11433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11434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11435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11436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37.8" customHeight="1">
      <c r="A137" s="41"/>
      <c r="B137" s="42"/>
      <c r="C137" s="216" t="s">
        <v>266</v>
      </c>
      <c r="D137" s="216" t="s">
        <v>183</v>
      </c>
      <c r="E137" s="217" t="s">
        <v>11437</v>
      </c>
      <c r="F137" s="218" t="s">
        <v>11438</v>
      </c>
      <c r="G137" s="219" t="s">
        <v>283</v>
      </c>
      <c r="H137" s="220">
        <v>40.466000000000001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11439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11440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3" customFormat="1">
      <c r="A139" s="13"/>
      <c r="B139" s="234"/>
      <c r="C139" s="235"/>
      <c r="D139" s="236" t="s">
        <v>192</v>
      </c>
      <c r="E139" s="237" t="s">
        <v>19</v>
      </c>
      <c r="F139" s="238" t="s">
        <v>11441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192</v>
      </c>
      <c r="AU139" s="244" t="s">
        <v>80</v>
      </c>
      <c r="AV139" s="13" t="s">
        <v>78</v>
      </c>
      <c r="AW139" s="13" t="s">
        <v>194</v>
      </c>
      <c r="AX139" s="13" t="s">
        <v>71</v>
      </c>
      <c r="AY139" s="244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11442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11443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11444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7.8" customHeight="1">
      <c r="A143" s="41"/>
      <c r="B143" s="42"/>
      <c r="C143" s="216" t="s">
        <v>273</v>
      </c>
      <c r="D143" s="216" t="s">
        <v>183</v>
      </c>
      <c r="E143" s="217" t="s">
        <v>11445</v>
      </c>
      <c r="F143" s="218" t="s">
        <v>11446</v>
      </c>
      <c r="G143" s="219" t="s">
        <v>283</v>
      </c>
      <c r="H143" s="220">
        <v>864.79700000000003</v>
      </c>
      <c r="I143" s="221"/>
      <c r="J143" s="222">
        <f>ROUND(I143*H143,2)</f>
        <v>0</v>
      </c>
      <c r="K143" s="218" t="s">
        <v>187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11447</v>
      </c>
    </row>
    <row r="144" s="2" customFormat="1">
      <c r="A144" s="41"/>
      <c r="B144" s="42"/>
      <c r="C144" s="43"/>
      <c r="D144" s="229" t="s">
        <v>190</v>
      </c>
      <c r="E144" s="43"/>
      <c r="F144" s="230" t="s">
        <v>11448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190</v>
      </c>
      <c r="AU144" s="20" t="s">
        <v>80</v>
      </c>
    </row>
    <row r="145" s="13" customFormat="1">
      <c r="A145" s="13"/>
      <c r="B145" s="234"/>
      <c r="C145" s="235"/>
      <c r="D145" s="236" t="s">
        <v>192</v>
      </c>
      <c r="E145" s="237" t="s">
        <v>19</v>
      </c>
      <c r="F145" s="238" t="s">
        <v>11449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192</v>
      </c>
      <c r="AU145" s="244" t="s">
        <v>80</v>
      </c>
      <c r="AV145" s="13" t="s">
        <v>78</v>
      </c>
      <c r="AW145" s="13" t="s">
        <v>194</v>
      </c>
      <c r="AX145" s="13" t="s">
        <v>71</v>
      </c>
      <c r="AY145" s="244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11450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11451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11452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11453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11454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3" customFormat="1">
      <c r="A151" s="13"/>
      <c r="B151" s="234"/>
      <c r="C151" s="235"/>
      <c r="D151" s="236" t="s">
        <v>192</v>
      </c>
      <c r="E151" s="237" t="s">
        <v>19</v>
      </c>
      <c r="F151" s="238" t="s">
        <v>11455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192</v>
      </c>
      <c r="AU151" s="244" t="s">
        <v>80</v>
      </c>
      <c r="AV151" s="13" t="s">
        <v>78</v>
      </c>
      <c r="AW151" s="13" t="s">
        <v>194</v>
      </c>
      <c r="AX151" s="13" t="s">
        <v>71</v>
      </c>
      <c r="AY151" s="244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11456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11457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11458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11459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15" customFormat="1">
      <c r="A156" s="15"/>
      <c r="B156" s="256"/>
      <c r="C156" s="257"/>
      <c r="D156" s="236" t="s">
        <v>192</v>
      </c>
      <c r="E156" s="258" t="s">
        <v>19</v>
      </c>
      <c r="F156" s="259" t="s">
        <v>214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192</v>
      </c>
      <c r="AU156" s="266" t="s">
        <v>80</v>
      </c>
      <c r="AV156" s="15" t="s">
        <v>97</v>
      </c>
      <c r="AW156" s="15" t="s">
        <v>194</v>
      </c>
      <c r="AX156" s="15" t="s">
        <v>71</v>
      </c>
      <c r="AY156" s="266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11460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5" customFormat="1">
      <c r="A158" s="15"/>
      <c r="B158" s="256"/>
      <c r="C158" s="257"/>
      <c r="D158" s="236" t="s">
        <v>192</v>
      </c>
      <c r="E158" s="258" t="s">
        <v>19</v>
      </c>
      <c r="F158" s="259" t="s">
        <v>214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192</v>
      </c>
      <c r="AU158" s="266" t="s">
        <v>80</v>
      </c>
      <c r="AV158" s="15" t="s">
        <v>97</v>
      </c>
      <c r="AW158" s="15" t="s">
        <v>194</v>
      </c>
      <c r="AX158" s="15" t="s">
        <v>71</v>
      </c>
      <c r="AY158" s="266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11461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5" customFormat="1">
      <c r="A160" s="15"/>
      <c r="B160" s="256"/>
      <c r="C160" s="257"/>
      <c r="D160" s="236" t="s">
        <v>192</v>
      </c>
      <c r="E160" s="258" t="s">
        <v>19</v>
      </c>
      <c r="F160" s="259" t="s">
        <v>214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192</v>
      </c>
      <c r="AU160" s="266" t="s">
        <v>80</v>
      </c>
      <c r="AV160" s="15" t="s">
        <v>97</v>
      </c>
      <c r="AW160" s="15" t="s">
        <v>194</v>
      </c>
      <c r="AX160" s="15" t="s">
        <v>71</v>
      </c>
      <c r="AY160" s="266" t="s">
        <v>181</v>
      </c>
    </row>
    <row r="161" s="13" customFormat="1">
      <c r="A161" s="13"/>
      <c r="B161" s="234"/>
      <c r="C161" s="235"/>
      <c r="D161" s="236" t="s">
        <v>192</v>
      </c>
      <c r="E161" s="237" t="s">
        <v>19</v>
      </c>
      <c r="F161" s="238" t="s">
        <v>11462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192</v>
      </c>
      <c r="AU161" s="244" t="s">
        <v>80</v>
      </c>
      <c r="AV161" s="13" t="s">
        <v>78</v>
      </c>
      <c r="AW161" s="13" t="s">
        <v>194</v>
      </c>
      <c r="AX161" s="13" t="s">
        <v>71</v>
      </c>
      <c r="AY161" s="244" t="s">
        <v>181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11463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11464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11465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5" customFormat="1">
      <c r="A165" s="15"/>
      <c r="B165" s="256"/>
      <c r="C165" s="257"/>
      <c r="D165" s="236" t="s">
        <v>192</v>
      </c>
      <c r="E165" s="258" t="s">
        <v>19</v>
      </c>
      <c r="F165" s="259" t="s">
        <v>214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192</v>
      </c>
      <c r="AU165" s="266" t="s">
        <v>80</v>
      </c>
      <c r="AV165" s="15" t="s">
        <v>97</v>
      </c>
      <c r="AW165" s="15" t="s">
        <v>194</v>
      </c>
      <c r="AX165" s="15" t="s">
        <v>71</v>
      </c>
      <c r="AY165" s="266" t="s">
        <v>181</v>
      </c>
    </row>
    <row r="166" s="13" customFormat="1">
      <c r="A166" s="13"/>
      <c r="B166" s="234"/>
      <c r="C166" s="235"/>
      <c r="D166" s="236" t="s">
        <v>192</v>
      </c>
      <c r="E166" s="237" t="s">
        <v>19</v>
      </c>
      <c r="F166" s="238" t="s">
        <v>11466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192</v>
      </c>
      <c r="AU166" s="244" t="s">
        <v>80</v>
      </c>
      <c r="AV166" s="13" t="s">
        <v>78</v>
      </c>
      <c r="AW166" s="13" t="s">
        <v>194</v>
      </c>
      <c r="AX166" s="13" t="s">
        <v>71</v>
      </c>
      <c r="AY166" s="244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11467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11468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11469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11470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5" customFormat="1">
      <c r="A171" s="15"/>
      <c r="B171" s="256"/>
      <c r="C171" s="257"/>
      <c r="D171" s="236" t="s">
        <v>192</v>
      </c>
      <c r="E171" s="258" t="s">
        <v>19</v>
      </c>
      <c r="F171" s="259" t="s">
        <v>214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192</v>
      </c>
      <c r="AU171" s="266" t="s">
        <v>80</v>
      </c>
      <c r="AV171" s="15" t="s">
        <v>97</v>
      </c>
      <c r="AW171" s="15" t="s">
        <v>194</v>
      </c>
      <c r="AX171" s="15" t="s">
        <v>71</v>
      </c>
      <c r="AY171" s="266" t="s">
        <v>181</v>
      </c>
    </row>
    <row r="172" s="16" customFormat="1">
      <c r="A172" s="16"/>
      <c r="B172" s="267"/>
      <c r="C172" s="268"/>
      <c r="D172" s="236" t="s">
        <v>192</v>
      </c>
      <c r="E172" s="269" t="s">
        <v>19</v>
      </c>
      <c r="F172" s="270" t="s">
        <v>220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192</v>
      </c>
      <c r="AU172" s="277" t="s">
        <v>80</v>
      </c>
      <c r="AV172" s="16" t="s">
        <v>188</v>
      </c>
      <c r="AW172" s="16" t="s">
        <v>194</v>
      </c>
      <c r="AX172" s="16" t="s">
        <v>78</v>
      </c>
      <c r="AY172" s="277" t="s">
        <v>181</v>
      </c>
    </row>
    <row r="173" s="2" customFormat="1" ht="37.8" customHeight="1">
      <c r="A173" s="41"/>
      <c r="B173" s="42"/>
      <c r="C173" s="216" t="s">
        <v>8</v>
      </c>
      <c r="D173" s="216" t="s">
        <v>183</v>
      </c>
      <c r="E173" s="217" t="s">
        <v>11471</v>
      </c>
      <c r="F173" s="218" t="s">
        <v>11472</v>
      </c>
      <c r="G173" s="219" t="s">
        <v>283</v>
      </c>
      <c r="H173" s="220">
        <v>1629.0999999999999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11473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11474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3" customFormat="1">
      <c r="A175" s="13"/>
      <c r="B175" s="234"/>
      <c r="C175" s="235"/>
      <c r="D175" s="236" t="s">
        <v>192</v>
      </c>
      <c r="E175" s="237" t="s">
        <v>19</v>
      </c>
      <c r="F175" s="238" t="s">
        <v>2619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192</v>
      </c>
      <c r="AU175" s="244" t="s">
        <v>80</v>
      </c>
      <c r="AV175" s="13" t="s">
        <v>78</v>
      </c>
      <c r="AW175" s="13" t="s">
        <v>194</v>
      </c>
      <c r="AX175" s="13" t="s">
        <v>71</v>
      </c>
      <c r="AY175" s="244" t="s">
        <v>181</v>
      </c>
    </row>
    <row r="176" s="13" customFormat="1">
      <c r="A176" s="13"/>
      <c r="B176" s="234"/>
      <c r="C176" s="235"/>
      <c r="D176" s="236" t="s">
        <v>192</v>
      </c>
      <c r="E176" s="237" t="s">
        <v>19</v>
      </c>
      <c r="F176" s="238" t="s">
        <v>11475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192</v>
      </c>
      <c r="AU176" s="244" t="s">
        <v>80</v>
      </c>
      <c r="AV176" s="13" t="s">
        <v>78</v>
      </c>
      <c r="AW176" s="13" t="s">
        <v>194</v>
      </c>
      <c r="AX176" s="13" t="s">
        <v>71</v>
      </c>
      <c r="AY176" s="244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11476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11477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11478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11479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11480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15" customFormat="1">
      <c r="A182" s="15"/>
      <c r="B182" s="256"/>
      <c r="C182" s="257"/>
      <c r="D182" s="236" t="s">
        <v>192</v>
      </c>
      <c r="E182" s="258" t="s">
        <v>19</v>
      </c>
      <c r="F182" s="259" t="s">
        <v>214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192</v>
      </c>
      <c r="AU182" s="266" t="s">
        <v>80</v>
      </c>
      <c r="AV182" s="15" t="s">
        <v>97</v>
      </c>
      <c r="AW182" s="15" t="s">
        <v>194</v>
      </c>
      <c r="AX182" s="15" t="s">
        <v>71</v>
      </c>
      <c r="AY182" s="266" t="s">
        <v>181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11481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11482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11483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11484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5" customFormat="1">
      <c r="A187" s="15"/>
      <c r="B187" s="256"/>
      <c r="C187" s="257"/>
      <c r="D187" s="236" t="s">
        <v>192</v>
      </c>
      <c r="E187" s="258" t="s">
        <v>19</v>
      </c>
      <c r="F187" s="259" t="s">
        <v>11485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192</v>
      </c>
      <c r="AU187" s="266" t="s">
        <v>80</v>
      </c>
      <c r="AV187" s="15" t="s">
        <v>97</v>
      </c>
      <c r="AW187" s="15" t="s">
        <v>194</v>
      </c>
      <c r="AX187" s="15" t="s">
        <v>71</v>
      </c>
      <c r="AY187" s="266" t="s">
        <v>181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11486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11487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11488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13" customFormat="1">
      <c r="A191" s="13"/>
      <c r="B191" s="234"/>
      <c r="C191" s="235"/>
      <c r="D191" s="236" t="s">
        <v>192</v>
      </c>
      <c r="E191" s="237" t="s">
        <v>19</v>
      </c>
      <c r="F191" s="238" t="s">
        <v>11489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192</v>
      </c>
      <c r="AU191" s="244" t="s">
        <v>80</v>
      </c>
      <c r="AV191" s="13" t="s">
        <v>78</v>
      </c>
      <c r="AW191" s="13" t="s">
        <v>194</v>
      </c>
      <c r="AX191" s="13" t="s">
        <v>71</v>
      </c>
      <c r="AY191" s="244" t="s">
        <v>181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11490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11491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13" customFormat="1">
      <c r="A194" s="13"/>
      <c r="B194" s="234"/>
      <c r="C194" s="235"/>
      <c r="D194" s="236" t="s">
        <v>192</v>
      </c>
      <c r="E194" s="237" t="s">
        <v>19</v>
      </c>
      <c r="F194" s="238" t="s">
        <v>11492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192</v>
      </c>
      <c r="AU194" s="244" t="s">
        <v>80</v>
      </c>
      <c r="AV194" s="13" t="s">
        <v>78</v>
      </c>
      <c r="AW194" s="13" t="s">
        <v>194</v>
      </c>
      <c r="AX194" s="13" t="s">
        <v>71</v>
      </c>
      <c r="AY194" s="244" t="s">
        <v>181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11493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11494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11495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5" customFormat="1">
      <c r="A198" s="15"/>
      <c r="B198" s="256"/>
      <c r="C198" s="257"/>
      <c r="D198" s="236" t="s">
        <v>192</v>
      </c>
      <c r="E198" s="258" t="s">
        <v>19</v>
      </c>
      <c r="F198" s="259" t="s">
        <v>214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192</v>
      </c>
      <c r="AU198" s="266" t="s">
        <v>80</v>
      </c>
      <c r="AV198" s="15" t="s">
        <v>97</v>
      </c>
      <c r="AW198" s="15" t="s">
        <v>194</v>
      </c>
      <c r="AX198" s="15" t="s">
        <v>71</v>
      </c>
      <c r="AY198" s="266" t="s">
        <v>181</v>
      </c>
    </row>
    <row r="199" s="13" customFormat="1">
      <c r="A199" s="13"/>
      <c r="B199" s="234"/>
      <c r="C199" s="235"/>
      <c r="D199" s="236" t="s">
        <v>192</v>
      </c>
      <c r="E199" s="237" t="s">
        <v>19</v>
      </c>
      <c r="F199" s="238" t="s">
        <v>3461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192</v>
      </c>
      <c r="AU199" s="244" t="s">
        <v>80</v>
      </c>
      <c r="AV199" s="13" t="s">
        <v>78</v>
      </c>
      <c r="AW199" s="13" t="s">
        <v>194</v>
      </c>
      <c r="AX199" s="13" t="s">
        <v>71</v>
      </c>
      <c r="AY199" s="244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11496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11497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5" customFormat="1">
      <c r="A202" s="15"/>
      <c r="B202" s="256"/>
      <c r="C202" s="257"/>
      <c r="D202" s="236" t="s">
        <v>192</v>
      </c>
      <c r="E202" s="258" t="s">
        <v>19</v>
      </c>
      <c r="F202" s="259" t="s">
        <v>214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192</v>
      </c>
      <c r="AU202" s="266" t="s">
        <v>80</v>
      </c>
      <c r="AV202" s="15" t="s">
        <v>97</v>
      </c>
      <c r="AW202" s="15" t="s">
        <v>194</v>
      </c>
      <c r="AX202" s="15" t="s">
        <v>71</v>
      </c>
      <c r="AY202" s="266" t="s">
        <v>181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11498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6" customFormat="1">
      <c r="A204" s="16"/>
      <c r="B204" s="267"/>
      <c r="C204" s="268"/>
      <c r="D204" s="236" t="s">
        <v>192</v>
      </c>
      <c r="E204" s="269" t="s">
        <v>19</v>
      </c>
      <c r="F204" s="270" t="s">
        <v>220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192</v>
      </c>
      <c r="AU204" s="277" t="s">
        <v>80</v>
      </c>
      <c r="AV204" s="16" t="s">
        <v>188</v>
      </c>
      <c r="AW204" s="16" t="s">
        <v>194</v>
      </c>
      <c r="AX204" s="16" t="s">
        <v>78</v>
      </c>
      <c r="AY204" s="277" t="s">
        <v>181</v>
      </c>
    </row>
    <row r="205" s="2" customFormat="1" ht="37.8" customHeight="1">
      <c r="A205" s="41"/>
      <c r="B205" s="42"/>
      <c r="C205" s="216" t="s">
        <v>289</v>
      </c>
      <c r="D205" s="216" t="s">
        <v>183</v>
      </c>
      <c r="E205" s="217" t="s">
        <v>11499</v>
      </c>
      <c r="F205" s="218" t="s">
        <v>11500</v>
      </c>
      <c r="G205" s="219" t="s">
        <v>283</v>
      </c>
      <c r="H205" s="220">
        <v>617.96400000000006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188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188</v>
      </c>
      <c r="BM205" s="227" t="s">
        <v>11501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11502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11503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11504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11505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13" customFormat="1">
      <c r="A210" s="13"/>
      <c r="B210" s="234"/>
      <c r="C210" s="235"/>
      <c r="D210" s="236" t="s">
        <v>192</v>
      </c>
      <c r="E210" s="237" t="s">
        <v>19</v>
      </c>
      <c r="F210" s="238" t="s">
        <v>11506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192</v>
      </c>
      <c r="AU210" s="244" t="s">
        <v>80</v>
      </c>
      <c r="AV210" s="13" t="s">
        <v>78</v>
      </c>
      <c r="AW210" s="13" t="s">
        <v>194</v>
      </c>
      <c r="AX210" s="13" t="s">
        <v>71</v>
      </c>
      <c r="AY210" s="244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11507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11508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11509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11510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11511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5" customFormat="1">
      <c r="A216" s="15"/>
      <c r="B216" s="256"/>
      <c r="C216" s="257"/>
      <c r="D216" s="236" t="s">
        <v>192</v>
      </c>
      <c r="E216" s="258" t="s">
        <v>19</v>
      </c>
      <c r="F216" s="259" t="s">
        <v>214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192</v>
      </c>
      <c r="AU216" s="266" t="s">
        <v>80</v>
      </c>
      <c r="AV216" s="15" t="s">
        <v>97</v>
      </c>
      <c r="AW216" s="15" t="s">
        <v>194</v>
      </c>
      <c r="AX216" s="15" t="s">
        <v>71</v>
      </c>
      <c r="AY216" s="266" t="s">
        <v>181</v>
      </c>
    </row>
    <row r="217" s="13" customFormat="1">
      <c r="A217" s="13"/>
      <c r="B217" s="234"/>
      <c r="C217" s="235"/>
      <c r="D217" s="236" t="s">
        <v>192</v>
      </c>
      <c r="E217" s="237" t="s">
        <v>19</v>
      </c>
      <c r="F217" s="238" t="s">
        <v>11512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192</v>
      </c>
      <c r="AU217" s="244" t="s">
        <v>80</v>
      </c>
      <c r="AV217" s="13" t="s">
        <v>78</v>
      </c>
      <c r="AW217" s="13" t="s">
        <v>194</v>
      </c>
      <c r="AX217" s="13" t="s">
        <v>71</v>
      </c>
      <c r="AY217" s="244" t="s">
        <v>181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11513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11514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11515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11516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5" customFormat="1">
      <c r="A222" s="15"/>
      <c r="B222" s="256"/>
      <c r="C222" s="257"/>
      <c r="D222" s="236" t="s">
        <v>192</v>
      </c>
      <c r="E222" s="258" t="s">
        <v>19</v>
      </c>
      <c r="F222" s="259" t="s">
        <v>214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192</v>
      </c>
      <c r="AU222" s="266" t="s">
        <v>80</v>
      </c>
      <c r="AV222" s="15" t="s">
        <v>97</v>
      </c>
      <c r="AW222" s="15" t="s">
        <v>194</v>
      </c>
      <c r="AX222" s="15" t="s">
        <v>71</v>
      </c>
      <c r="AY222" s="266" t="s">
        <v>181</v>
      </c>
    </row>
    <row r="223" s="16" customFormat="1">
      <c r="A223" s="16"/>
      <c r="B223" s="267"/>
      <c r="C223" s="268"/>
      <c r="D223" s="236" t="s">
        <v>192</v>
      </c>
      <c r="E223" s="269" t="s">
        <v>19</v>
      </c>
      <c r="F223" s="270" t="s">
        <v>220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192</v>
      </c>
      <c r="AU223" s="277" t="s">
        <v>80</v>
      </c>
      <c r="AV223" s="16" t="s">
        <v>188</v>
      </c>
      <c r="AW223" s="16" t="s">
        <v>194</v>
      </c>
      <c r="AX223" s="16" t="s">
        <v>78</v>
      </c>
      <c r="AY223" s="277" t="s">
        <v>181</v>
      </c>
    </row>
    <row r="224" s="2" customFormat="1" ht="37.8" customHeight="1">
      <c r="A224" s="41"/>
      <c r="B224" s="42"/>
      <c r="C224" s="216" t="s">
        <v>295</v>
      </c>
      <c r="D224" s="216" t="s">
        <v>183</v>
      </c>
      <c r="E224" s="217" t="s">
        <v>11517</v>
      </c>
      <c r="F224" s="218" t="s">
        <v>11518</v>
      </c>
      <c r="G224" s="219" t="s">
        <v>283</v>
      </c>
      <c r="H224" s="220">
        <v>303.46199999999999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11519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11520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11521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3" customFormat="1">
      <c r="A227" s="13"/>
      <c r="B227" s="234"/>
      <c r="C227" s="235"/>
      <c r="D227" s="236" t="s">
        <v>192</v>
      </c>
      <c r="E227" s="237" t="s">
        <v>19</v>
      </c>
      <c r="F227" s="238" t="s">
        <v>11522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192</v>
      </c>
      <c r="AU227" s="244" t="s">
        <v>80</v>
      </c>
      <c r="AV227" s="13" t="s">
        <v>78</v>
      </c>
      <c r="AW227" s="13" t="s">
        <v>194</v>
      </c>
      <c r="AX227" s="13" t="s">
        <v>71</v>
      </c>
      <c r="AY227" s="244" t="s">
        <v>181</v>
      </c>
    </row>
    <row r="228" s="14" customFormat="1">
      <c r="A228" s="14"/>
      <c r="B228" s="245"/>
      <c r="C228" s="246"/>
      <c r="D228" s="236" t="s">
        <v>192</v>
      </c>
      <c r="E228" s="247" t="s">
        <v>19</v>
      </c>
      <c r="F228" s="248" t="s">
        <v>11523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192</v>
      </c>
      <c r="AU228" s="255" t="s">
        <v>80</v>
      </c>
      <c r="AV228" s="14" t="s">
        <v>80</v>
      </c>
      <c r="AW228" s="14" t="s">
        <v>194</v>
      </c>
      <c r="AX228" s="14" t="s">
        <v>71</v>
      </c>
      <c r="AY228" s="255" t="s">
        <v>181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11524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11525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11526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301</v>
      </c>
      <c r="D232" s="216" t="s">
        <v>183</v>
      </c>
      <c r="E232" s="217" t="s">
        <v>11527</v>
      </c>
      <c r="F232" s="218" t="s">
        <v>11528</v>
      </c>
      <c r="G232" s="219" t="s">
        <v>2255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11529</v>
      </c>
    </row>
    <row r="233" s="2" customFormat="1" ht="24.15" customHeight="1">
      <c r="A233" s="41"/>
      <c r="B233" s="42"/>
      <c r="C233" s="216" t="s">
        <v>308</v>
      </c>
      <c r="D233" s="216" t="s">
        <v>183</v>
      </c>
      <c r="E233" s="217" t="s">
        <v>1739</v>
      </c>
      <c r="F233" s="218" t="s">
        <v>1740</v>
      </c>
      <c r="G233" s="219" t="s">
        <v>304</v>
      </c>
      <c r="H233" s="220">
        <v>19.800000000000001</v>
      </c>
      <c r="I233" s="221"/>
      <c r="J233" s="222">
        <f>ROUND(I233*H233,2)</f>
        <v>0</v>
      </c>
      <c r="K233" s="218" t="s">
        <v>187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188</v>
      </c>
      <c r="AT233" s="227" t="s">
        <v>183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188</v>
      </c>
      <c r="BM233" s="227" t="s">
        <v>11530</v>
      </c>
    </row>
    <row r="234" s="2" customFormat="1">
      <c r="A234" s="41"/>
      <c r="B234" s="42"/>
      <c r="C234" s="43"/>
      <c r="D234" s="229" t="s">
        <v>190</v>
      </c>
      <c r="E234" s="43"/>
      <c r="F234" s="230" t="s">
        <v>1742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190</v>
      </c>
      <c r="AU234" s="20" t="s">
        <v>80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11531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11532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314</v>
      </c>
      <c r="D237" s="216" t="s">
        <v>183</v>
      </c>
      <c r="E237" s="217" t="s">
        <v>11533</v>
      </c>
      <c r="F237" s="218" t="s">
        <v>11534</v>
      </c>
      <c r="G237" s="219" t="s">
        <v>283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11535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11536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7.8" customHeight="1">
      <c r="A239" s="41"/>
      <c r="B239" s="42"/>
      <c r="C239" s="216" t="s">
        <v>319</v>
      </c>
      <c r="D239" s="216" t="s">
        <v>183</v>
      </c>
      <c r="E239" s="217" t="s">
        <v>1745</v>
      </c>
      <c r="F239" s="218" t="s">
        <v>1746</v>
      </c>
      <c r="G239" s="219" t="s">
        <v>283</v>
      </c>
      <c r="H239" s="220">
        <v>562.47799999999995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11537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1748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1749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1750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1751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1752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899</v>
      </c>
      <c r="F245" s="214" t="s">
        <v>2020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181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328</v>
      </c>
      <c r="D246" s="216" t="s">
        <v>183</v>
      </c>
      <c r="E246" s="217" t="s">
        <v>11538</v>
      </c>
      <c r="F246" s="218" t="s">
        <v>11539</v>
      </c>
      <c r="G246" s="219" t="s">
        <v>283</v>
      </c>
      <c r="H246" s="220">
        <v>180.84999999999999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11540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11541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11542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11543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2" customFormat="1" ht="44.25" customHeight="1">
      <c r="A250" s="41"/>
      <c r="B250" s="42"/>
      <c r="C250" s="216" t="s">
        <v>334</v>
      </c>
      <c r="D250" s="216" t="s">
        <v>183</v>
      </c>
      <c r="E250" s="217" t="s">
        <v>11544</v>
      </c>
      <c r="F250" s="218" t="s">
        <v>11545</v>
      </c>
      <c r="G250" s="219" t="s">
        <v>283</v>
      </c>
      <c r="H250" s="220">
        <v>226.19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188</v>
      </c>
      <c r="BM250" s="227" t="s">
        <v>11546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11547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14" customFormat="1">
      <c r="A252" s="14"/>
      <c r="B252" s="245"/>
      <c r="C252" s="246"/>
      <c r="D252" s="236" t="s">
        <v>192</v>
      </c>
      <c r="E252" s="247" t="s">
        <v>19</v>
      </c>
      <c r="F252" s="248" t="s">
        <v>11548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192</v>
      </c>
      <c r="AU252" s="255" t="s">
        <v>80</v>
      </c>
      <c r="AV252" s="14" t="s">
        <v>80</v>
      </c>
      <c r="AW252" s="14" t="s">
        <v>194</v>
      </c>
      <c r="AX252" s="14" t="s">
        <v>71</v>
      </c>
      <c r="AY252" s="255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11549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11550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11551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11552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16" t="s">
        <v>7</v>
      </c>
      <c r="D257" s="216" t="s">
        <v>183</v>
      </c>
      <c r="E257" s="217" t="s">
        <v>11553</v>
      </c>
      <c r="F257" s="218" t="s">
        <v>11554</v>
      </c>
      <c r="G257" s="219" t="s">
        <v>283</v>
      </c>
      <c r="H257" s="220">
        <v>63297.5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11555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11556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11557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55.5" customHeight="1">
      <c r="A260" s="41"/>
      <c r="B260" s="42"/>
      <c r="C260" s="216" t="s">
        <v>347</v>
      </c>
      <c r="D260" s="216" t="s">
        <v>183</v>
      </c>
      <c r="E260" s="217" t="s">
        <v>11558</v>
      </c>
      <c r="F260" s="218" t="s">
        <v>11559</v>
      </c>
      <c r="G260" s="219" t="s">
        <v>283</v>
      </c>
      <c r="H260" s="220">
        <v>79166.5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188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188</v>
      </c>
      <c r="BM260" s="227" t="s">
        <v>11560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11561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6"/>
      <c r="F262" s="248" t="s">
        <v>11562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181</v>
      </c>
    </row>
    <row r="263" s="2" customFormat="1" ht="44.25" customHeight="1">
      <c r="A263" s="41"/>
      <c r="B263" s="42"/>
      <c r="C263" s="216" t="s">
        <v>354</v>
      </c>
      <c r="D263" s="216" t="s">
        <v>183</v>
      </c>
      <c r="E263" s="217" t="s">
        <v>11563</v>
      </c>
      <c r="F263" s="218" t="s">
        <v>11564</v>
      </c>
      <c r="G263" s="219" t="s">
        <v>283</v>
      </c>
      <c r="H263" s="220">
        <v>180.84999999999999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11565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11566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44.25" customHeight="1">
      <c r="A265" s="41"/>
      <c r="B265" s="42"/>
      <c r="C265" s="216" t="s">
        <v>360</v>
      </c>
      <c r="D265" s="216" t="s">
        <v>183</v>
      </c>
      <c r="E265" s="217" t="s">
        <v>11567</v>
      </c>
      <c r="F265" s="218" t="s">
        <v>11568</v>
      </c>
      <c r="G265" s="219" t="s">
        <v>283</v>
      </c>
      <c r="H265" s="220">
        <v>226.19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188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188</v>
      </c>
      <c r="BM265" s="227" t="s">
        <v>11569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11570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365</v>
      </c>
      <c r="D267" s="216" t="s">
        <v>183</v>
      </c>
      <c r="E267" s="217" t="s">
        <v>11571</v>
      </c>
      <c r="F267" s="218" t="s">
        <v>11572</v>
      </c>
      <c r="G267" s="219" t="s">
        <v>283</v>
      </c>
      <c r="H267" s="220">
        <v>1964.4300000000001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11573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11574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14" customFormat="1">
      <c r="A269" s="14"/>
      <c r="B269" s="245"/>
      <c r="C269" s="246"/>
      <c r="D269" s="236" t="s">
        <v>192</v>
      </c>
      <c r="E269" s="247" t="s">
        <v>19</v>
      </c>
      <c r="F269" s="248" t="s">
        <v>11575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192</v>
      </c>
      <c r="AU269" s="255" t="s">
        <v>80</v>
      </c>
      <c r="AV269" s="14" t="s">
        <v>80</v>
      </c>
      <c r="AW269" s="14" t="s">
        <v>194</v>
      </c>
      <c r="AX269" s="14" t="s">
        <v>71</v>
      </c>
      <c r="AY269" s="255" t="s">
        <v>181</v>
      </c>
    </row>
    <row r="270" s="14" customFormat="1">
      <c r="A270" s="14"/>
      <c r="B270" s="245"/>
      <c r="C270" s="246"/>
      <c r="D270" s="236" t="s">
        <v>192</v>
      </c>
      <c r="E270" s="247" t="s">
        <v>19</v>
      </c>
      <c r="F270" s="248" t="s">
        <v>11576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192</v>
      </c>
      <c r="AU270" s="255" t="s">
        <v>80</v>
      </c>
      <c r="AV270" s="14" t="s">
        <v>80</v>
      </c>
      <c r="AW270" s="14" t="s">
        <v>194</v>
      </c>
      <c r="AX270" s="14" t="s">
        <v>71</v>
      </c>
      <c r="AY270" s="255" t="s">
        <v>181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11577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11578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14" customFormat="1">
      <c r="A273" s="14"/>
      <c r="B273" s="245"/>
      <c r="C273" s="246"/>
      <c r="D273" s="236" t="s">
        <v>192</v>
      </c>
      <c r="E273" s="247" t="s">
        <v>19</v>
      </c>
      <c r="F273" s="248" t="s">
        <v>11579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194</v>
      </c>
      <c r="AX273" s="14" t="s">
        <v>71</v>
      </c>
      <c r="AY273" s="255" t="s">
        <v>181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11580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11581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14" customFormat="1">
      <c r="A276" s="14"/>
      <c r="B276" s="245"/>
      <c r="C276" s="246"/>
      <c r="D276" s="236" t="s">
        <v>192</v>
      </c>
      <c r="E276" s="247" t="s">
        <v>19</v>
      </c>
      <c r="F276" s="248" t="s">
        <v>11582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192</v>
      </c>
      <c r="AU276" s="255" t="s">
        <v>80</v>
      </c>
      <c r="AV276" s="14" t="s">
        <v>80</v>
      </c>
      <c r="AW276" s="14" t="s">
        <v>194</v>
      </c>
      <c r="AX276" s="14" t="s">
        <v>71</v>
      </c>
      <c r="AY276" s="255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11583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44.25" customHeight="1">
      <c r="A278" s="41"/>
      <c r="B278" s="42"/>
      <c r="C278" s="216" t="s">
        <v>372</v>
      </c>
      <c r="D278" s="216" t="s">
        <v>183</v>
      </c>
      <c r="E278" s="217" t="s">
        <v>11584</v>
      </c>
      <c r="F278" s="218" t="s">
        <v>11585</v>
      </c>
      <c r="G278" s="219" t="s">
        <v>283</v>
      </c>
      <c r="H278" s="220">
        <v>1371.675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188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188</v>
      </c>
      <c r="BM278" s="227" t="s">
        <v>11586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11587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11588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11589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11590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11591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380</v>
      </c>
      <c r="D284" s="216" t="s">
        <v>183</v>
      </c>
      <c r="E284" s="217" t="s">
        <v>11592</v>
      </c>
      <c r="F284" s="218" t="s">
        <v>11593</v>
      </c>
      <c r="G284" s="219" t="s">
        <v>283</v>
      </c>
      <c r="H284" s="220">
        <v>687550.5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11594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11595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11596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55.5" customHeight="1">
      <c r="A287" s="41"/>
      <c r="B287" s="42"/>
      <c r="C287" s="216" t="s">
        <v>386</v>
      </c>
      <c r="D287" s="216" t="s">
        <v>183</v>
      </c>
      <c r="E287" s="217" t="s">
        <v>11597</v>
      </c>
      <c r="F287" s="218" t="s">
        <v>11598</v>
      </c>
      <c r="G287" s="219" t="s">
        <v>283</v>
      </c>
      <c r="H287" s="220">
        <v>480086.25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11599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11600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14" customFormat="1">
      <c r="A289" s="14"/>
      <c r="B289" s="245"/>
      <c r="C289" s="246"/>
      <c r="D289" s="236" t="s">
        <v>192</v>
      </c>
      <c r="E289" s="246"/>
      <c r="F289" s="248" t="s">
        <v>11601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181</v>
      </c>
    </row>
    <row r="290" s="2" customFormat="1" ht="44.25" customHeight="1">
      <c r="A290" s="41"/>
      <c r="B290" s="42"/>
      <c r="C290" s="216" t="s">
        <v>392</v>
      </c>
      <c r="D290" s="216" t="s">
        <v>183</v>
      </c>
      <c r="E290" s="217" t="s">
        <v>11602</v>
      </c>
      <c r="F290" s="218" t="s">
        <v>11603</v>
      </c>
      <c r="G290" s="219" t="s">
        <v>283</v>
      </c>
      <c r="H290" s="220">
        <v>1964.4300000000001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188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11604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11605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44.25" customHeight="1">
      <c r="A292" s="41"/>
      <c r="B292" s="42"/>
      <c r="C292" s="216" t="s">
        <v>398</v>
      </c>
      <c r="D292" s="216" t="s">
        <v>183</v>
      </c>
      <c r="E292" s="217" t="s">
        <v>11606</v>
      </c>
      <c r="F292" s="218" t="s">
        <v>11607</v>
      </c>
      <c r="G292" s="219" t="s">
        <v>283</v>
      </c>
      <c r="H292" s="220">
        <v>1371.675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188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11608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11609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44.25" customHeight="1">
      <c r="A294" s="41"/>
      <c r="B294" s="42"/>
      <c r="C294" s="216" t="s">
        <v>404</v>
      </c>
      <c r="D294" s="216" t="s">
        <v>183</v>
      </c>
      <c r="E294" s="217" t="s">
        <v>11610</v>
      </c>
      <c r="F294" s="218" t="s">
        <v>11611</v>
      </c>
      <c r="G294" s="219" t="s">
        <v>283</v>
      </c>
      <c r="H294" s="220">
        <v>170.13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188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11612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11613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13" customFormat="1">
      <c r="A296" s="13"/>
      <c r="B296" s="234"/>
      <c r="C296" s="235"/>
      <c r="D296" s="236" t="s">
        <v>192</v>
      </c>
      <c r="E296" s="237" t="s">
        <v>19</v>
      </c>
      <c r="F296" s="238" t="s">
        <v>11614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192</v>
      </c>
      <c r="AU296" s="244" t="s">
        <v>80</v>
      </c>
      <c r="AV296" s="13" t="s">
        <v>78</v>
      </c>
      <c r="AW296" s="13" t="s">
        <v>194</v>
      </c>
      <c r="AX296" s="13" t="s">
        <v>71</v>
      </c>
      <c r="AY296" s="244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11615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11616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11617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49.05" customHeight="1">
      <c r="A300" s="41"/>
      <c r="B300" s="42"/>
      <c r="C300" s="216" t="s">
        <v>410</v>
      </c>
      <c r="D300" s="216" t="s">
        <v>183</v>
      </c>
      <c r="E300" s="217" t="s">
        <v>11618</v>
      </c>
      <c r="F300" s="218" t="s">
        <v>11619</v>
      </c>
      <c r="G300" s="219" t="s">
        <v>283</v>
      </c>
      <c r="H300" s="220">
        <v>59545.5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11620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11621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11622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4.25" customHeight="1">
      <c r="A303" s="41"/>
      <c r="B303" s="42"/>
      <c r="C303" s="216" t="s">
        <v>426</v>
      </c>
      <c r="D303" s="216" t="s">
        <v>183</v>
      </c>
      <c r="E303" s="217" t="s">
        <v>11623</v>
      </c>
      <c r="F303" s="218" t="s">
        <v>11624</v>
      </c>
      <c r="G303" s="219" t="s">
        <v>283</v>
      </c>
      <c r="H303" s="220">
        <v>170.13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188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11625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11626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33" customHeight="1">
      <c r="A305" s="41"/>
      <c r="B305" s="42"/>
      <c r="C305" s="216" t="s">
        <v>431</v>
      </c>
      <c r="D305" s="216" t="s">
        <v>183</v>
      </c>
      <c r="E305" s="217" t="s">
        <v>11627</v>
      </c>
      <c r="F305" s="218" t="s">
        <v>11628</v>
      </c>
      <c r="G305" s="219" t="s">
        <v>283</v>
      </c>
      <c r="H305" s="220">
        <v>170.13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11629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11630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11631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2" customFormat="1" ht="37.8" customHeight="1">
      <c r="A308" s="41"/>
      <c r="B308" s="42"/>
      <c r="C308" s="216" t="s">
        <v>439</v>
      </c>
      <c r="D308" s="216" t="s">
        <v>183</v>
      </c>
      <c r="E308" s="217" t="s">
        <v>11632</v>
      </c>
      <c r="F308" s="218" t="s">
        <v>11633</v>
      </c>
      <c r="G308" s="219" t="s">
        <v>283</v>
      </c>
      <c r="H308" s="220">
        <v>59545.5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188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11634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11635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14" customFormat="1">
      <c r="A310" s="14"/>
      <c r="B310" s="245"/>
      <c r="C310" s="246"/>
      <c r="D310" s="236" t="s">
        <v>192</v>
      </c>
      <c r="E310" s="246"/>
      <c r="F310" s="248" t="s">
        <v>11622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181</v>
      </c>
    </row>
    <row r="311" s="2" customFormat="1" ht="33" customHeight="1">
      <c r="A311" s="41"/>
      <c r="B311" s="42"/>
      <c r="C311" s="216" t="s">
        <v>446</v>
      </c>
      <c r="D311" s="216" t="s">
        <v>183</v>
      </c>
      <c r="E311" s="217" t="s">
        <v>11636</v>
      </c>
      <c r="F311" s="218" t="s">
        <v>11637</v>
      </c>
      <c r="G311" s="219" t="s">
        <v>283</v>
      </c>
      <c r="H311" s="220">
        <v>170.13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11638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11639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7.8" customHeight="1">
      <c r="A313" s="41"/>
      <c r="B313" s="42"/>
      <c r="C313" s="216" t="s">
        <v>452</v>
      </c>
      <c r="D313" s="216" t="s">
        <v>183</v>
      </c>
      <c r="E313" s="217" t="s">
        <v>2022</v>
      </c>
      <c r="F313" s="218" t="s">
        <v>2023</v>
      </c>
      <c r="G313" s="219" t="s">
        <v>186</v>
      </c>
      <c r="H313" s="220">
        <v>33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11640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2025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11641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2" customFormat="1" ht="44.25" customHeight="1">
      <c r="A316" s="41"/>
      <c r="B316" s="42"/>
      <c r="C316" s="216" t="s">
        <v>459</v>
      </c>
      <c r="D316" s="216" t="s">
        <v>183</v>
      </c>
      <c r="E316" s="217" t="s">
        <v>2028</v>
      </c>
      <c r="F316" s="218" t="s">
        <v>2029</v>
      </c>
      <c r="G316" s="219" t="s">
        <v>186</v>
      </c>
      <c r="H316" s="220">
        <v>11550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11642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2031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6"/>
      <c r="F318" s="248" t="s">
        <v>11643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181</v>
      </c>
    </row>
    <row r="319" s="2" customFormat="1" ht="37.8" customHeight="1">
      <c r="A319" s="41"/>
      <c r="B319" s="42"/>
      <c r="C319" s="216" t="s">
        <v>477</v>
      </c>
      <c r="D319" s="216" t="s">
        <v>183</v>
      </c>
      <c r="E319" s="217" t="s">
        <v>2035</v>
      </c>
      <c r="F319" s="218" t="s">
        <v>2036</v>
      </c>
      <c r="G319" s="219" t="s">
        <v>186</v>
      </c>
      <c r="H319" s="220">
        <v>33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11644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2038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4.15" customHeight="1">
      <c r="A321" s="41"/>
      <c r="B321" s="42"/>
      <c r="C321" s="216" t="s">
        <v>485</v>
      </c>
      <c r="D321" s="216" t="s">
        <v>183</v>
      </c>
      <c r="E321" s="217" t="s">
        <v>11645</v>
      </c>
      <c r="F321" s="218" t="s">
        <v>11646</v>
      </c>
      <c r="G321" s="219" t="s">
        <v>283</v>
      </c>
      <c r="H321" s="220">
        <v>3759.645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188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11647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11648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11649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11650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492</v>
      </c>
      <c r="D325" s="216" t="s">
        <v>183</v>
      </c>
      <c r="E325" s="217" t="s">
        <v>11651</v>
      </c>
      <c r="F325" s="218" t="s">
        <v>11652</v>
      </c>
      <c r="G325" s="219" t="s">
        <v>283</v>
      </c>
      <c r="H325" s="220">
        <v>1315875.75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11653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11654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11655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497</v>
      </c>
      <c r="D328" s="216" t="s">
        <v>183</v>
      </c>
      <c r="E328" s="217" t="s">
        <v>11656</v>
      </c>
      <c r="F328" s="218" t="s">
        <v>11657</v>
      </c>
      <c r="G328" s="219" t="s">
        <v>283</v>
      </c>
      <c r="H328" s="220">
        <v>3759.645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11658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11659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16" t="s">
        <v>505</v>
      </c>
      <c r="D330" s="216" t="s">
        <v>183</v>
      </c>
      <c r="E330" s="217" t="s">
        <v>11660</v>
      </c>
      <c r="F330" s="218" t="s">
        <v>11661</v>
      </c>
      <c r="G330" s="219" t="s">
        <v>304</v>
      </c>
      <c r="H330" s="220">
        <v>107.90000000000001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188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11662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11663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11664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11665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11666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11667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11668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2" customFormat="1" ht="37.8" customHeight="1">
      <c r="A337" s="41"/>
      <c r="B337" s="42"/>
      <c r="C337" s="216" t="s">
        <v>511</v>
      </c>
      <c r="D337" s="216" t="s">
        <v>183</v>
      </c>
      <c r="E337" s="217" t="s">
        <v>11669</v>
      </c>
      <c r="F337" s="218" t="s">
        <v>11670</v>
      </c>
      <c r="G337" s="219" t="s">
        <v>304</v>
      </c>
      <c r="H337" s="220">
        <v>37765</v>
      </c>
      <c r="I337" s="221"/>
      <c r="J337" s="222">
        <f>ROUND(I337*H337,2)</f>
        <v>0</v>
      </c>
      <c r="K337" s="218" t="s">
        <v>187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188</v>
      </c>
      <c r="AT337" s="227" t="s">
        <v>183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11671</v>
      </c>
    </row>
    <row r="338" s="2" customFormat="1">
      <c r="A338" s="41"/>
      <c r="B338" s="42"/>
      <c r="C338" s="43"/>
      <c r="D338" s="229" t="s">
        <v>190</v>
      </c>
      <c r="E338" s="43"/>
      <c r="F338" s="230" t="s">
        <v>11672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190</v>
      </c>
      <c r="AU338" s="20" t="s">
        <v>80</v>
      </c>
    </row>
    <row r="339" s="14" customFormat="1">
      <c r="A339" s="14"/>
      <c r="B339" s="245"/>
      <c r="C339" s="246"/>
      <c r="D339" s="236" t="s">
        <v>192</v>
      </c>
      <c r="E339" s="246"/>
      <c r="F339" s="248" t="s">
        <v>11673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192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181</v>
      </c>
    </row>
    <row r="340" s="2" customFormat="1" ht="24.15" customHeight="1">
      <c r="A340" s="41"/>
      <c r="B340" s="42"/>
      <c r="C340" s="216" t="s">
        <v>517</v>
      </c>
      <c r="D340" s="216" t="s">
        <v>183</v>
      </c>
      <c r="E340" s="217" t="s">
        <v>11674</v>
      </c>
      <c r="F340" s="218" t="s">
        <v>11675</v>
      </c>
      <c r="G340" s="219" t="s">
        <v>304</v>
      </c>
      <c r="H340" s="220">
        <v>107.90000000000001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11676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11677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16" t="s">
        <v>523</v>
      </c>
      <c r="D342" s="216" t="s">
        <v>183</v>
      </c>
      <c r="E342" s="217" t="s">
        <v>2110</v>
      </c>
      <c r="F342" s="218" t="s">
        <v>2111</v>
      </c>
      <c r="G342" s="219" t="s">
        <v>283</v>
      </c>
      <c r="H342" s="220">
        <v>110.88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188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11678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2113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11679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11680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44.25" customHeight="1">
      <c r="A346" s="41"/>
      <c r="B346" s="42"/>
      <c r="C346" s="216" t="s">
        <v>531</v>
      </c>
      <c r="D346" s="216" t="s">
        <v>183</v>
      </c>
      <c r="E346" s="217" t="s">
        <v>2150</v>
      </c>
      <c r="F346" s="218" t="s">
        <v>2151</v>
      </c>
      <c r="G346" s="219" t="s">
        <v>283</v>
      </c>
      <c r="H346" s="220">
        <v>39.600000000000001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11681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2153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11682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49.05" customHeight="1">
      <c r="A349" s="41"/>
      <c r="B349" s="42"/>
      <c r="C349" s="216" t="s">
        <v>539</v>
      </c>
      <c r="D349" s="216" t="s">
        <v>183</v>
      </c>
      <c r="E349" s="217" t="s">
        <v>2156</v>
      </c>
      <c r="F349" s="218" t="s">
        <v>2157</v>
      </c>
      <c r="G349" s="219" t="s">
        <v>283</v>
      </c>
      <c r="H349" s="220">
        <v>13860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11683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2159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6"/>
      <c r="F351" s="248" t="s">
        <v>11684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181</v>
      </c>
    </row>
    <row r="352" s="2" customFormat="1" ht="44.25" customHeight="1">
      <c r="A352" s="41"/>
      <c r="B352" s="42"/>
      <c r="C352" s="216" t="s">
        <v>545</v>
      </c>
      <c r="D352" s="216" t="s">
        <v>183</v>
      </c>
      <c r="E352" s="217" t="s">
        <v>2162</v>
      </c>
      <c r="F352" s="218" t="s">
        <v>2163</v>
      </c>
      <c r="G352" s="219" t="s">
        <v>283</v>
      </c>
      <c r="H352" s="220">
        <v>39.600000000000001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188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188</v>
      </c>
      <c r="BM352" s="227" t="s">
        <v>11685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2165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37.8" customHeight="1">
      <c r="A354" s="41"/>
      <c r="B354" s="42"/>
      <c r="C354" s="216" t="s">
        <v>549</v>
      </c>
      <c r="D354" s="216" t="s">
        <v>183</v>
      </c>
      <c r="E354" s="217" t="s">
        <v>11686</v>
      </c>
      <c r="F354" s="218" t="s">
        <v>11687</v>
      </c>
      <c r="G354" s="219" t="s">
        <v>304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11688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11689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11690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2" customFormat="1" ht="44.25" customHeight="1">
      <c r="A357" s="41"/>
      <c r="B357" s="42"/>
      <c r="C357" s="216" t="s">
        <v>555</v>
      </c>
      <c r="D357" s="216" t="s">
        <v>183</v>
      </c>
      <c r="E357" s="217" t="s">
        <v>11691</v>
      </c>
      <c r="F357" s="218" t="s">
        <v>11692</v>
      </c>
      <c r="G357" s="219" t="s">
        <v>304</v>
      </c>
      <c r="H357" s="220">
        <v>10150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188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188</v>
      </c>
      <c r="BM357" s="227" t="s">
        <v>11693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11694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11695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561</v>
      </c>
      <c r="D360" s="216" t="s">
        <v>183</v>
      </c>
      <c r="E360" s="217" t="s">
        <v>11696</v>
      </c>
      <c r="F360" s="218" t="s">
        <v>11697</v>
      </c>
      <c r="G360" s="219" t="s">
        <v>304</v>
      </c>
      <c r="H360" s="220">
        <v>29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11698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11699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37.8" customHeight="1">
      <c r="A362" s="41"/>
      <c r="B362" s="42"/>
      <c r="C362" s="216" t="s">
        <v>567</v>
      </c>
      <c r="D362" s="216" t="s">
        <v>183</v>
      </c>
      <c r="E362" s="217" t="s">
        <v>11700</v>
      </c>
      <c r="F362" s="218" t="s">
        <v>11701</v>
      </c>
      <c r="G362" s="219" t="s">
        <v>304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11702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11664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11703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11666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11667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11668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4.15" customHeight="1">
      <c r="A368" s="41"/>
      <c r="B368" s="42"/>
      <c r="C368" s="278" t="s">
        <v>575</v>
      </c>
      <c r="D368" s="278" t="s">
        <v>296</v>
      </c>
      <c r="E368" s="279" t="s">
        <v>11704</v>
      </c>
      <c r="F368" s="280" t="s">
        <v>11705</v>
      </c>
      <c r="G368" s="281" t="s">
        <v>283</v>
      </c>
      <c r="H368" s="282">
        <v>155.62799999999999</v>
      </c>
      <c r="I368" s="283"/>
      <c r="J368" s="284">
        <f>ROUND(I368*H368,2)</f>
        <v>0</v>
      </c>
      <c r="K368" s="280" t="s">
        <v>187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253</v>
      </c>
      <c r="AT368" s="227" t="s">
        <v>296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11706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11707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6"/>
      <c r="F370" s="248" t="s">
        <v>11708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181</v>
      </c>
    </row>
    <row r="371" s="2" customFormat="1" ht="24.15" customHeight="1">
      <c r="A371" s="41"/>
      <c r="B371" s="42"/>
      <c r="C371" s="216" t="s">
        <v>583</v>
      </c>
      <c r="D371" s="216" t="s">
        <v>183</v>
      </c>
      <c r="E371" s="217" t="s">
        <v>2201</v>
      </c>
      <c r="F371" s="218" t="s">
        <v>2202</v>
      </c>
      <c r="G371" s="219" t="s">
        <v>283</v>
      </c>
      <c r="H371" s="220">
        <v>3743.145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11709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2204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44.25" customHeight="1">
      <c r="A373" s="41"/>
      <c r="B373" s="42"/>
      <c r="C373" s="216" t="s">
        <v>589</v>
      </c>
      <c r="D373" s="216" t="s">
        <v>183</v>
      </c>
      <c r="E373" s="217" t="s">
        <v>2207</v>
      </c>
      <c r="F373" s="218" t="s">
        <v>2208</v>
      </c>
      <c r="G373" s="219" t="s">
        <v>283</v>
      </c>
      <c r="H373" s="220">
        <v>3743.145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11710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2210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4.15" customHeight="1">
      <c r="A375" s="41"/>
      <c r="B375" s="42"/>
      <c r="C375" s="216" t="s">
        <v>594</v>
      </c>
      <c r="D375" s="216" t="s">
        <v>183</v>
      </c>
      <c r="E375" s="217" t="s">
        <v>2212</v>
      </c>
      <c r="F375" s="218" t="s">
        <v>2213</v>
      </c>
      <c r="G375" s="219" t="s">
        <v>186</v>
      </c>
      <c r="H375" s="220">
        <v>33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11711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2215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2" customFormat="1" ht="44.25" customHeight="1">
      <c r="A377" s="41"/>
      <c r="B377" s="42"/>
      <c r="C377" s="216" t="s">
        <v>602</v>
      </c>
      <c r="D377" s="216" t="s">
        <v>183</v>
      </c>
      <c r="E377" s="217" t="s">
        <v>2218</v>
      </c>
      <c r="F377" s="218" t="s">
        <v>2219</v>
      </c>
      <c r="G377" s="219" t="s">
        <v>186</v>
      </c>
      <c r="H377" s="220">
        <v>33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11712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2221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260</v>
      </c>
      <c r="F379" s="214" t="s">
        <v>7130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181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608</v>
      </c>
      <c r="D380" s="216" t="s">
        <v>183</v>
      </c>
      <c r="E380" s="217" t="s">
        <v>2957</v>
      </c>
      <c r="F380" s="218" t="s">
        <v>2958</v>
      </c>
      <c r="G380" s="219" t="s">
        <v>420</v>
      </c>
      <c r="H380" s="220">
        <v>8</v>
      </c>
      <c r="I380" s="221"/>
      <c r="J380" s="222">
        <f>ROUND(I380*H380,2)</f>
        <v>0</v>
      </c>
      <c r="K380" s="218" t="s">
        <v>421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11713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11714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11715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11391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33" customHeight="1">
      <c r="A384" s="41"/>
      <c r="B384" s="42"/>
      <c r="C384" s="216" t="s">
        <v>614</v>
      </c>
      <c r="D384" s="216" t="s">
        <v>183</v>
      </c>
      <c r="E384" s="217" t="s">
        <v>3039</v>
      </c>
      <c r="F384" s="218" t="s">
        <v>3040</v>
      </c>
      <c r="G384" s="219" t="s">
        <v>283</v>
      </c>
      <c r="H384" s="220">
        <v>65.168000000000006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188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188</v>
      </c>
      <c r="BM384" s="227" t="s">
        <v>11716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3042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11717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44.25" customHeight="1">
      <c r="A387" s="41"/>
      <c r="B387" s="42"/>
      <c r="C387" s="216" t="s">
        <v>620</v>
      </c>
      <c r="D387" s="216" t="s">
        <v>183</v>
      </c>
      <c r="E387" s="217" t="s">
        <v>11718</v>
      </c>
      <c r="F387" s="218" t="s">
        <v>11719</v>
      </c>
      <c r="G387" s="219" t="s">
        <v>283</v>
      </c>
      <c r="H387" s="220">
        <v>40.659999999999997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11720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11721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11722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44.25" customHeight="1">
      <c r="A390" s="41"/>
      <c r="B390" s="42"/>
      <c r="C390" s="216" t="s">
        <v>625</v>
      </c>
      <c r="D390" s="216" t="s">
        <v>183</v>
      </c>
      <c r="E390" s="217" t="s">
        <v>11723</v>
      </c>
      <c r="F390" s="218" t="s">
        <v>11724</v>
      </c>
      <c r="G390" s="219" t="s">
        <v>283</v>
      </c>
      <c r="H390" s="220">
        <v>864.79700000000003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188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11725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11726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11727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44.25" customHeight="1">
      <c r="A393" s="41"/>
      <c r="B393" s="42"/>
      <c r="C393" s="216" t="s">
        <v>638</v>
      </c>
      <c r="D393" s="216" t="s">
        <v>183</v>
      </c>
      <c r="E393" s="217" t="s">
        <v>11728</v>
      </c>
      <c r="F393" s="218" t="s">
        <v>11729</v>
      </c>
      <c r="G393" s="219" t="s">
        <v>283</v>
      </c>
      <c r="H393" s="220">
        <v>1629.0999999999999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188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11730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11731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11732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44.25" customHeight="1">
      <c r="A396" s="41"/>
      <c r="B396" s="42"/>
      <c r="C396" s="216" t="s">
        <v>644</v>
      </c>
      <c r="D396" s="216" t="s">
        <v>183</v>
      </c>
      <c r="E396" s="217" t="s">
        <v>11733</v>
      </c>
      <c r="F396" s="218" t="s">
        <v>11734</v>
      </c>
      <c r="G396" s="219" t="s">
        <v>283</v>
      </c>
      <c r="H396" s="220">
        <v>617.96400000000006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188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11735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11736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11737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44.25" customHeight="1">
      <c r="A399" s="41"/>
      <c r="B399" s="42"/>
      <c r="C399" s="216" t="s">
        <v>650</v>
      </c>
      <c r="D399" s="216" t="s">
        <v>183</v>
      </c>
      <c r="E399" s="217" t="s">
        <v>11738</v>
      </c>
      <c r="F399" s="218" t="s">
        <v>11739</v>
      </c>
      <c r="G399" s="219" t="s">
        <v>283</v>
      </c>
      <c r="H399" s="220">
        <v>109.771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11740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11741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11742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44.25" customHeight="1">
      <c r="A402" s="41"/>
      <c r="B402" s="42"/>
      <c r="C402" s="216" t="s">
        <v>655</v>
      </c>
      <c r="D402" s="216" t="s">
        <v>183</v>
      </c>
      <c r="E402" s="217" t="s">
        <v>11743</v>
      </c>
      <c r="F402" s="218" t="s">
        <v>11744</v>
      </c>
      <c r="G402" s="219" t="s">
        <v>283</v>
      </c>
      <c r="H402" s="220">
        <v>303.46199999999999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11745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11746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11747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33" customHeight="1">
      <c r="A405" s="41"/>
      <c r="B405" s="42"/>
      <c r="C405" s="216" t="s">
        <v>667</v>
      </c>
      <c r="D405" s="216" t="s">
        <v>183</v>
      </c>
      <c r="E405" s="217" t="s">
        <v>11748</v>
      </c>
      <c r="F405" s="218" t="s">
        <v>11749</v>
      </c>
      <c r="G405" s="219" t="s">
        <v>283</v>
      </c>
      <c r="H405" s="220">
        <v>1793.72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11750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11751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11752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37.8" customHeight="1">
      <c r="A408" s="41"/>
      <c r="B408" s="42"/>
      <c r="C408" s="216" t="s">
        <v>673</v>
      </c>
      <c r="D408" s="216" t="s">
        <v>183</v>
      </c>
      <c r="E408" s="217" t="s">
        <v>11753</v>
      </c>
      <c r="F408" s="218" t="s">
        <v>11754</v>
      </c>
      <c r="G408" s="219" t="s">
        <v>283</v>
      </c>
      <c r="H408" s="220">
        <v>29.591000000000001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188</v>
      </c>
      <c r="BM408" s="227" t="s">
        <v>11755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11756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11757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11758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11759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24.15" customHeight="1">
      <c r="A413" s="41"/>
      <c r="B413" s="42"/>
      <c r="C413" s="216" t="s">
        <v>679</v>
      </c>
      <c r="D413" s="216" t="s">
        <v>183</v>
      </c>
      <c r="E413" s="217" t="s">
        <v>11760</v>
      </c>
      <c r="F413" s="218" t="s">
        <v>11761</v>
      </c>
      <c r="G413" s="219" t="s">
        <v>2255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8841</v>
      </c>
    </row>
    <row r="414" s="2" customFormat="1">
      <c r="A414" s="41"/>
      <c r="B414" s="42"/>
      <c r="C414" s="43"/>
      <c r="D414" s="236" t="s">
        <v>1132</v>
      </c>
      <c r="E414" s="43"/>
      <c r="F414" s="288" t="s">
        <v>11762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1132</v>
      </c>
      <c r="AU414" s="20" t="s">
        <v>80</v>
      </c>
    </row>
    <row r="415" s="2" customFormat="1" ht="24.15" customHeight="1">
      <c r="A415" s="41"/>
      <c r="B415" s="42"/>
      <c r="C415" s="216" t="s">
        <v>686</v>
      </c>
      <c r="D415" s="216" t="s">
        <v>183</v>
      </c>
      <c r="E415" s="217" t="s">
        <v>11763</v>
      </c>
      <c r="F415" s="218" t="s">
        <v>11764</v>
      </c>
      <c r="G415" s="219" t="s">
        <v>420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188</v>
      </c>
      <c r="AT415" s="227" t="s">
        <v>183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188</v>
      </c>
      <c r="BM415" s="227" t="s">
        <v>8891</v>
      </c>
    </row>
    <row r="416" s="2" customFormat="1" ht="24.15" customHeight="1">
      <c r="A416" s="41"/>
      <c r="B416" s="42"/>
      <c r="C416" s="216" t="s">
        <v>700</v>
      </c>
      <c r="D416" s="216" t="s">
        <v>183</v>
      </c>
      <c r="E416" s="217" t="s">
        <v>3143</v>
      </c>
      <c r="F416" s="218" t="s">
        <v>3144</v>
      </c>
      <c r="G416" s="219" t="s">
        <v>283</v>
      </c>
      <c r="H416" s="220">
        <v>3455.9830000000002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188</v>
      </c>
      <c r="BM416" s="227" t="s">
        <v>11765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3146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11766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21.75" customHeight="1">
      <c r="A419" s="41"/>
      <c r="B419" s="42"/>
      <c r="C419" s="216" t="s">
        <v>721</v>
      </c>
      <c r="D419" s="216" t="s">
        <v>183</v>
      </c>
      <c r="E419" s="217" t="s">
        <v>3155</v>
      </c>
      <c r="F419" s="218" t="s">
        <v>3156</v>
      </c>
      <c r="G419" s="219" t="s">
        <v>283</v>
      </c>
      <c r="H419" s="220">
        <v>65.168000000000006</v>
      </c>
      <c r="I419" s="221"/>
      <c r="J419" s="222">
        <f>ROUND(I419*H419,2)</f>
        <v>0</v>
      </c>
      <c r="K419" s="218" t="s">
        <v>187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188</v>
      </c>
      <c r="AT419" s="227" t="s">
        <v>183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11767</v>
      </c>
    </row>
    <row r="420" s="2" customFormat="1">
      <c r="A420" s="41"/>
      <c r="B420" s="42"/>
      <c r="C420" s="43"/>
      <c r="D420" s="229" t="s">
        <v>190</v>
      </c>
      <c r="E420" s="43"/>
      <c r="F420" s="230" t="s">
        <v>3158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190</v>
      </c>
      <c r="AU420" s="20" t="s">
        <v>80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11768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3166</v>
      </c>
      <c r="F422" s="214" t="s">
        <v>3167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181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730</v>
      </c>
      <c r="D423" s="216" t="s">
        <v>183</v>
      </c>
      <c r="E423" s="217" t="s">
        <v>11769</v>
      </c>
      <c r="F423" s="218" t="s">
        <v>11770</v>
      </c>
      <c r="G423" s="219" t="s">
        <v>5892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188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11771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11772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2" customFormat="1" ht="44.25" customHeight="1">
      <c r="A425" s="41"/>
      <c r="B425" s="42"/>
      <c r="C425" s="216" t="s">
        <v>736</v>
      </c>
      <c r="D425" s="216" t="s">
        <v>183</v>
      </c>
      <c r="E425" s="217" t="s">
        <v>11773</v>
      </c>
      <c r="F425" s="218" t="s">
        <v>11774</v>
      </c>
      <c r="G425" s="219" t="s">
        <v>256</v>
      </c>
      <c r="H425" s="220">
        <v>127.16800000000001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188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11775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11776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44.25" customHeight="1">
      <c r="A427" s="41"/>
      <c r="B427" s="42"/>
      <c r="C427" s="216" t="s">
        <v>744</v>
      </c>
      <c r="D427" s="216" t="s">
        <v>183</v>
      </c>
      <c r="E427" s="217" t="s">
        <v>3220</v>
      </c>
      <c r="F427" s="218" t="s">
        <v>3221</v>
      </c>
      <c r="G427" s="219" t="s">
        <v>256</v>
      </c>
      <c r="H427" s="220">
        <v>763.00800000000004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11777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3223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6"/>
      <c r="F429" s="248" t="s">
        <v>11778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181</v>
      </c>
    </row>
    <row r="430" s="2" customFormat="1" ht="37.8" customHeight="1">
      <c r="A430" s="41"/>
      <c r="B430" s="42"/>
      <c r="C430" s="216" t="s">
        <v>750</v>
      </c>
      <c r="D430" s="216" t="s">
        <v>183</v>
      </c>
      <c r="E430" s="217" t="s">
        <v>3226</v>
      </c>
      <c r="F430" s="218" t="s">
        <v>3227</v>
      </c>
      <c r="G430" s="219" t="s">
        <v>256</v>
      </c>
      <c r="H430" s="220">
        <v>127.16800000000001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11779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3229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9.05" customHeight="1">
      <c r="A432" s="41"/>
      <c r="B432" s="42"/>
      <c r="C432" s="216" t="s">
        <v>761</v>
      </c>
      <c r="D432" s="216" t="s">
        <v>183</v>
      </c>
      <c r="E432" s="217" t="s">
        <v>3267</v>
      </c>
      <c r="F432" s="218" t="s">
        <v>3268</v>
      </c>
      <c r="G432" s="219" t="s">
        <v>256</v>
      </c>
      <c r="H432" s="220">
        <v>124.042</v>
      </c>
      <c r="I432" s="221"/>
      <c r="J432" s="222">
        <f>ROUND(I432*H432,2)</f>
        <v>0</v>
      </c>
      <c r="K432" s="218" t="s">
        <v>187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188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11780</v>
      </c>
    </row>
    <row r="433" s="2" customFormat="1">
      <c r="A433" s="41"/>
      <c r="B433" s="42"/>
      <c r="C433" s="43"/>
      <c r="D433" s="229" t="s">
        <v>190</v>
      </c>
      <c r="E433" s="43"/>
      <c r="F433" s="230" t="s">
        <v>3270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190</v>
      </c>
      <c r="AU433" s="20" t="s">
        <v>80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11781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3272</v>
      </c>
      <c r="F435" s="214" t="s">
        <v>3273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181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771</v>
      </c>
      <c r="D436" s="216" t="s">
        <v>183</v>
      </c>
      <c r="E436" s="217" t="s">
        <v>3275</v>
      </c>
      <c r="F436" s="218" t="s">
        <v>3276</v>
      </c>
      <c r="G436" s="219" t="s">
        <v>256</v>
      </c>
      <c r="H436" s="220">
        <v>131.017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11782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3278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66.75" customHeight="1">
      <c r="A438" s="41"/>
      <c r="B438" s="42"/>
      <c r="C438" s="216" t="s">
        <v>777</v>
      </c>
      <c r="D438" s="216" t="s">
        <v>183</v>
      </c>
      <c r="E438" s="217" t="s">
        <v>3281</v>
      </c>
      <c r="F438" s="218" t="s">
        <v>3282</v>
      </c>
      <c r="G438" s="219" t="s">
        <v>256</v>
      </c>
      <c r="H438" s="220">
        <v>43.671999999999997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11783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3284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11784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3292</v>
      </c>
      <c r="F441" s="203" t="s">
        <v>3293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181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5117</v>
      </c>
      <c r="F442" s="214" t="s">
        <v>11785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181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793</v>
      </c>
      <c r="D443" s="216" t="s">
        <v>183</v>
      </c>
      <c r="E443" s="217" t="s">
        <v>11786</v>
      </c>
      <c r="F443" s="218" t="s">
        <v>11787</v>
      </c>
      <c r="G443" s="219" t="s">
        <v>304</v>
      </c>
      <c r="H443" s="220">
        <v>15.300000000000001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11788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11789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11790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807</v>
      </c>
      <c r="D446" s="216" t="s">
        <v>183</v>
      </c>
      <c r="E446" s="217" t="s">
        <v>11791</v>
      </c>
      <c r="F446" s="218" t="s">
        <v>11792</v>
      </c>
      <c r="G446" s="219" t="s">
        <v>304</v>
      </c>
      <c r="H446" s="220">
        <v>78.5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11793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11794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11795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4.15" customHeight="1">
      <c r="A449" s="41"/>
      <c r="B449" s="42"/>
      <c r="C449" s="216" t="s">
        <v>820</v>
      </c>
      <c r="D449" s="216" t="s">
        <v>183</v>
      </c>
      <c r="E449" s="217" t="s">
        <v>11796</v>
      </c>
      <c r="F449" s="218" t="s">
        <v>11797</v>
      </c>
      <c r="G449" s="219" t="s">
        <v>304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11798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11799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3" customHeight="1">
      <c r="A451" s="41"/>
      <c r="B451" s="42"/>
      <c r="C451" s="216" t="s">
        <v>826</v>
      </c>
      <c r="D451" s="216" t="s">
        <v>183</v>
      </c>
      <c r="E451" s="217" t="s">
        <v>11800</v>
      </c>
      <c r="F451" s="218" t="s">
        <v>11801</v>
      </c>
      <c r="G451" s="219" t="s">
        <v>304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11802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11803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832</v>
      </c>
      <c r="D453" s="216" t="s">
        <v>183</v>
      </c>
      <c r="E453" s="217" t="s">
        <v>11804</v>
      </c>
      <c r="F453" s="218" t="s">
        <v>11805</v>
      </c>
      <c r="G453" s="219" t="s">
        <v>304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11806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11807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841</v>
      </c>
      <c r="D455" s="216" t="s">
        <v>183</v>
      </c>
      <c r="E455" s="217" t="s">
        <v>11808</v>
      </c>
      <c r="F455" s="218" t="s">
        <v>11809</v>
      </c>
      <c r="G455" s="219" t="s">
        <v>304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11810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11811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847</v>
      </c>
      <c r="D457" s="216" t="s">
        <v>183</v>
      </c>
      <c r="E457" s="217" t="s">
        <v>11812</v>
      </c>
      <c r="F457" s="218" t="s">
        <v>11813</v>
      </c>
      <c r="G457" s="219" t="s">
        <v>304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11814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11815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856</v>
      </c>
      <c r="D459" s="216" t="s">
        <v>183</v>
      </c>
      <c r="E459" s="217" t="s">
        <v>11816</v>
      </c>
      <c r="F459" s="218" t="s">
        <v>11817</v>
      </c>
      <c r="G459" s="219" t="s">
        <v>304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11818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11819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37.8" customHeight="1">
      <c r="A461" s="41"/>
      <c r="B461" s="42"/>
      <c r="C461" s="216" t="s">
        <v>864</v>
      </c>
      <c r="D461" s="216" t="s">
        <v>183</v>
      </c>
      <c r="E461" s="217" t="s">
        <v>11820</v>
      </c>
      <c r="F461" s="218" t="s">
        <v>11821</v>
      </c>
      <c r="G461" s="219" t="s">
        <v>283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11822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11823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55.5" customHeight="1">
      <c r="A463" s="41"/>
      <c r="B463" s="42"/>
      <c r="C463" s="216" t="s">
        <v>870</v>
      </c>
      <c r="D463" s="216" t="s">
        <v>183</v>
      </c>
      <c r="E463" s="217" t="s">
        <v>11824</v>
      </c>
      <c r="F463" s="218" t="s">
        <v>11825</v>
      </c>
      <c r="G463" s="219" t="s">
        <v>256</v>
      </c>
      <c r="H463" s="220">
        <v>0.244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11826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11827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5224</v>
      </c>
      <c r="F465" s="214" t="s">
        <v>6657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181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874</v>
      </c>
      <c r="D466" s="216" t="s">
        <v>183</v>
      </c>
      <c r="E466" s="217" t="s">
        <v>11828</v>
      </c>
      <c r="F466" s="218" t="s">
        <v>11829</v>
      </c>
      <c r="G466" s="219" t="s">
        <v>283</v>
      </c>
      <c r="H466" s="220">
        <v>210.33199999999999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11830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11831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11832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4.15" customHeight="1">
      <c r="A469" s="41"/>
      <c r="B469" s="42"/>
      <c r="C469" s="216" t="s">
        <v>880</v>
      </c>
      <c r="D469" s="216" t="s">
        <v>183</v>
      </c>
      <c r="E469" s="217" t="s">
        <v>11833</v>
      </c>
      <c r="F469" s="218" t="s">
        <v>11834</v>
      </c>
      <c r="G469" s="219" t="s">
        <v>283</v>
      </c>
      <c r="H469" s="220">
        <v>210.33199999999999</v>
      </c>
      <c r="I469" s="221"/>
      <c r="J469" s="222">
        <f>ROUND(I469*H469,2)</f>
        <v>0</v>
      </c>
      <c r="K469" s="218" t="s">
        <v>187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11835</v>
      </c>
    </row>
    <row r="470" s="2" customFormat="1">
      <c r="A470" s="41"/>
      <c r="B470" s="42"/>
      <c r="C470" s="43"/>
      <c r="D470" s="229" t="s">
        <v>190</v>
      </c>
      <c r="E470" s="43"/>
      <c r="F470" s="230" t="s">
        <v>11836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190</v>
      </c>
      <c r="AU470" s="20" t="s">
        <v>80</v>
      </c>
    </row>
    <row r="471" s="13" customFormat="1">
      <c r="A471" s="13"/>
      <c r="B471" s="234"/>
      <c r="C471" s="235"/>
      <c r="D471" s="236" t="s">
        <v>192</v>
      </c>
      <c r="E471" s="237" t="s">
        <v>19</v>
      </c>
      <c r="F471" s="238" t="s">
        <v>11837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192</v>
      </c>
      <c r="AU471" s="244" t="s">
        <v>80</v>
      </c>
      <c r="AV471" s="13" t="s">
        <v>78</v>
      </c>
      <c r="AW471" s="13" t="s">
        <v>194</v>
      </c>
      <c r="AX471" s="13" t="s">
        <v>71</v>
      </c>
      <c r="AY471" s="244" t="s">
        <v>181</v>
      </c>
    </row>
    <row r="472" s="14" customFormat="1">
      <c r="A472" s="14"/>
      <c r="B472" s="245"/>
      <c r="C472" s="246"/>
      <c r="D472" s="236" t="s">
        <v>192</v>
      </c>
      <c r="E472" s="247" t="s">
        <v>19</v>
      </c>
      <c r="F472" s="248" t="s">
        <v>11838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192</v>
      </c>
      <c r="AU472" s="255" t="s">
        <v>80</v>
      </c>
      <c r="AV472" s="14" t="s">
        <v>80</v>
      </c>
      <c r="AW472" s="14" t="s">
        <v>194</v>
      </c>
      <c r="AX472" s="14" t="s">
        <v>71</v>
      </c>
      <c r="AY472" s="255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11839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11840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11841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11842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37.8" customHeight="1">
      <c r="A477" s="41"/>
      <c r="B477" s="42"/>
      <c r="C477" s="216" t="s">
        <v>886</v>
      </c>
      <c r="D477" s="216" t="s">
        <v>183</v>
      </c>
      <c r="E477" s="217" t="s">
        <v>6670</v>
      </c>
      <c r="F477" s="218" t="s">
        <v>6671</v>
      </c>
      <c r="G477" s="219" t="s">
        <v>283</v>
      </c>
      <c r="H477" s="220">
        <v>210.33199999999999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11843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6673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14" customFormat="1">
      <c r="A479" s="14"/>
      <c r="B479" s="245"/>
      <c r="C479" s="246"/>
      <c r="D479" s="236" t="s">
        <v>192</v>
      </c>
      <c r="E479" s="247" t="s">
        <v>19</v>
      </c>
      <c r="F479" s="248" t="s">
        <v>11832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192</v>
      </c>
      <c r="AU479" s="255" t="s">
        <v>80</v>
      </c>
      <c r="AV479" s="14" t="s">
        <v>80</v>
      </c>
      <c r="AW479" s="14" t="s">
        <v>194</v>
      </c>
      <c r="AX479" s="14" t="s">
        <v>71</v>
      </c>
      <c r="AY479" s="255" t="s">
        <v>181</v>
      </c>
    </row>
    <row r="480" s="2" customFormat="1" ht="24.15" customHeight="1">
      <c r="A480" s="41"/>
      <c r="B480" s="42"/>
      <c r="C480" s="216" t="s">
        <v>892</v>
      </c>
      <c r="D480" s="216" t="s">
        <v>183</v>
      </c>
      <c r="E480" s="217" t="s">
        <v>11844</v>
      </c>
      <c r="F480" s="218" t="s">
        <v>11845</v>
      </c>
      <c r="G480" s="219" t="s">
        <v>283</v>
      </c>
      <c r="H480" s="220">
        <v>210.33199999999999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11846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11847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11832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24.15" customHeight="1">
      <c r="A483" s="41"/>
      <c r="B483" s="42"/>
      <c r="C483" s="216" t="s">
        <v>899</v>
      </c>
      <c r="D483" s="216" t="s">
        <v>183</v>
      </c>
      <c r="E483" s="217" t="s">
        <v>6675</v>
      </c>
      <c r="F483" s="218" t="s">
        <v>6676</v>
      </c>
      <c r="G483" s="219" t="s">
        <v>283</v>
      </c>
      <c r="H483" s="220">
        <v>210.33199999999999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11848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6678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11832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24.15" customHeight="1">
      <c r="A486" s="41"/>
      <c r="B486" s="42"/>
      <c r="C486" s="216" t="s">
        <v>905</v>
      </c>
      <c r="D486" s="216" t="s">
        <v>183</v>
      </c>
      <c r="E486" s="217" t="s">
        <v>11849</v>
      </c>
      <c r="F486" s="218" t="s">
        <v>11850</v>
      </c>
      <c r="G486" s="219" t="s">
        <v>283</v>
      </c>
      <c r="H486" s="220">
        <v>210.33199999999999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11851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11852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11832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910</v>
      </c>
      <c r="D489" s="216" t="s">
        <v>183</v>
      </c>
      <c r="E489" s="217" t="s">
        <v>6760</v>
      </c>
      <c r="F489" s="218" t="s">
        <v>6761</v>
      </c>
      <c r="G489" s="219" t="s">
        <v>283</v>
      </c>
      <c r="H489" s="220">
        <v>3455.9830000000002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11853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6763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11854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2" customFormat="1" ht="37.8" customHeight="1">
      <c r="A492" s="41"/>
      <c r="B492" s="42"/>
      <c r="C492" s="216" t="s">
        <v>916</v>
      </c>
      <c r="D492" s="216" t="s">
        <v>183</v>
      </c>
      <c r="E492" s="217" t="s">
        <v>11855</v>
      </c>
      <c r="F492" s="218" t="s">
        <v>11856</v>
      </c>
      <c r="G492" s="219" t="s">
        <v>283</v>
      </c>
      <c r="H492" s="220">
        <v>303.46199999999999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11857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11858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11859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924</v>
      </c>
      <c r="D495" s="216" t="s">
        <v>183</v>
      </c>
      <c r="E495" s="217" t="s">
        <v>6771</v>
      </c>
      <c r="F495" s="218" t="s">
        <v>6772</v>
      </c>
      <c r="G495" s="219" t="s">
        <v>283</v>
      </c>
      <c r="H495" s="220">
        <v>3455.9830000000002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11860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6774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14" customFormat="1">
      <c r="A497" s="14"/>
      <c r="B497" s="245"/>
      <c r="C497" s="246"/>
      <c r="D497" s="236" t="s">
        <v>192</v>
      </c>
      <c r="E497" s="247" t="s">
        <v>19</v>
      </c>
      <c r="F497" s="248" t="s">
        <v>11854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192</v>
      </c>
      <c r="AU497" s="255" t="s">
        <v>80</v>
      </c>
      <c r="AV497" s="14" t="s">
        <v>80</v>
      </c>
      <c r="AW497" s="14" t="s">
        <v>194</v>
      </c>
      <c r="AX497" s="14" t="s">
        <v>71</v>
      </c>
      <c r="AY497" s="255" t="s">
        <v>181</v>
      </c>
    </row>
    <row r="498" s="2" customFormat="1" ht="37.8" customHeight="1">
      <c r="A498" s="41"/>
      <c r="B498" s="42"/>
      <c r="C498" s="216" t="s">
        <v>929</v>
      </c>
      <c r="D498" s="216" t="s">
        <v>183</v>
      </c>
      <c r="E498" s="217" t="s">
        <v>11861</v>
      </c>
      <c r="F498" s="218" t="s">
        <v>11862</v>
      </c>
      <c r="G498" s="219" t="s">
        <v>283</v>
      </c>
      <c r="H498" s="220">
        <v>303.46199999999999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11863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11864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11859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2" customFormat="1" ht="37.8" customHeight="1">
      <c r="A501" s="41"/>
      <c r="B501" s="42"/>
      <c r="C501" s="216" t="s">
        <v>936</v>
      </c>
      <c r="D501" s="216" t="s">
        <v>183</v>
      </c>
      <c r="E501" s="217" t="s">
        <v>11865</v>
      </c>
      <c r="F501" s="218" t="s">
        <v>11866</v>
      </c>
      <c r="G501" s="219" t="s">
        <v>304</v>
      </c>
      <c r="H501" s="220">
        <v>430.16000000000002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308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11867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11868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14" customFormat="1">
      <c r="A503" s="14"/>
      <c r="B503" s="245"/>
      <c r="C503" s="246"/>
      <c r="D503" s="236" t="s">
        <v>192</v>
      </c>
      <c r="E503" s="247" t="s">
        <v>19</v>
      </c>
      <c r="F503" s="248" t="s">
        <v>11869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192</v>
      </c>
      <c r="AU503" s="255" t="s">
        <v>80</v>
      </c>
      <c r="AV503" s="14" t="s">
        <v>80</v>
      </c>
      <c r="AW503" s="14" t="s">
        <v>194</v>
      </c>
      <c r="AX503" s="14" t="s">
        <v>71</v>
      </c>
      <c r="AY503" s="255" t="s">
        <v>181</v>
      </c>
    </row>
    <row r="504" s="2" customFormat="1" ht="37.8" customHeight="1">
      <c r="A504" s="41"/>
      <c r="B504" s="42"/>
      <c r="C504" s="216" t="s">
        <v>941</v>
      </c>
      <c r="D504" s="216" t="s">
        <v>183</v>
      </c>
      <c r="E504" s="217" t="s">
        <v>11870</v>
      </c>
      <c r="F504" s="218" t="s">
        <v>11871</v>
      </c>
      <c r="G504" s="219" t="s">
        <v>283</v>
      </c>
      <c r="H504" s="220">
        <v>3759.4450000000002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11872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11873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11874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11875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Zjy7j6fbpfevzk65hYZoUeY1fhk9S7A7U5ijvwMhnX8U5rlKgfwSDH8rXQ31hU33DvGoCy4RsBmuqGhIiNFR7Q==" hashValue="9u2lD3C5Lr7i/a13g1KuH5QO5tdjg89TqyL1C09O2ZDXoSceRwy5w6jH9w60z9iQIAs+HWail4M/j1vhrq3F7A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11876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21. 11. 2025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21. 11. 2025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7006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11877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11386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21. 11. 2025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167</v>
      </c>
      <c r="D92" s="192" t="s">
        <v>56</v>
      </c>
      <c r="E92" s="192" t="s">
        <v>52</v>
      </c>
      <c r="F92" s="192" t="s">
        <v>53</v>
      </c>
      <c r="G92" s="192" t="s">
        <v>168</v>
      </c>
      <c r="H92" s="192" t="s">
        <v>169</v>
      </c>
      <c r="I92" s="192" t="s">
        <v>170</v>
      </c>
      <c r="J92" s="192" t="s">
        <v>130</v>
      </c>
      <c r="K92" s="193" t="s">
        <v>171</v>
      </c>
      <c r="L92" s="194"/>
      <c r="M92" s="95" t="s">
        <v>19</v>
      </c>
      <c r="N92" s="96" t="s">
        <v>41</v>
      </c>
      <c r="O92" s="96" t="s">
        <v>172</v>
      </c>
      <c r="P92" s="96" t="s">
        <v>173</v>
      </c>
      <c r="Q92" s="96" t="s">
        <v>174</v>
      </c>
      <c r="R92" s="96" t="s">
        <v>175</v>
      </c>
      <c r="S92" s="96" t="s">
        <v>176</v>
      </c>
      <c r="T92" s="97" t="s">
        <v>177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178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179</v>
      </c>
      <c r="F94" s="203" t="s">
        <v>180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181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183</v>
      </c>
      <c r="E96" s="217" t="s">
        <v>11878</v>
      </c>
      <c r="F96" s="218" t="s">
        <v>11879</v>
      </c>
      <c r="G96" s="219" t="s">
        <v>186</v>
      </c>
      <c r="H96" s="220">
        <v>2.9279999999999999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11880</v>
      </c>
    </row>
    <row r="97" s="2" customFormat="1">
      <c r="A97" s="41"/>
      <c r="B97" s="42"/>
      <c r="C97" s="43"/>
      <c r="D97" s="229" t="s">
        <v>190</v>
      </c>
      <c r="E97" s="43"/>
      <c r="F97" s="230" t="s">
        <v>11881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2619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11882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11883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11884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11885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66.75" customHeight="1">
      <c r="A103" s="41"/>
      <c r="B103" s="42"/>
      <c r="C103" s="216" t="s">
        <v>80</v>
      </c>
      <c r="D103" s="216" t="s">
        <v>183</v>
      </c>
      <c r="E103" s="217" t="s">
        <v>11886</v>
      </c>
      <c r="F103" s="218" t="s">
        <v>11887</v>
      </c>
      <c r="G103" s="219" t="s">
        <v>283</v>
      </c>
      <c r="H103" s="220">
        <v>7.3949999999999996</v>
      </c>
      <c r="I103" s="221"/>
      <c r="J103" s="222">
        <f>ROUND(I103*H103,2)</f>
        <v>0</v>
      </c>
      <c r="K103" s="218" t="s">
        <v>187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11888</v>
      </c>
    </row>
    <row r="104" s="2" customFormat="1">
      <c r="A104" s="41"/>
      <c r="B104" s="42"/>
      <c r="C104" s="43"/>
      <c r="D104" s="229" t="s">
        <v>190</v>
      </c>
      <c r="E104" s="43"/>
      <c r="F104" s="230" t="s">
        <v>11889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190</v>
      </c>
      <c r="AU104" s="20" t="s">
        <v>80</v>
      </c>
    </row>
    <row r="105" s="13" customFormat="1">
      <c r="A105" s="13"/>
      <c r="B105" s="234"/>
      <c r="C105" s="235"/>
      <c r="D105" s="236" t="s">
        <v>192</v>
      </c>
      <c r="E105" s="237" t="s">
        <v>19</v>
      </c>
      <c r="F105" s="238" t="s">
        <v>2619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192</v>
      </c>
      <c r="AU105" s="244" t="s">
        <v>80</v>
      </c>
      <c r="AV105" s="13" t="s">
        <v>78</v>
      </c>
      <c r="AW105" s="13" t="s">
        <v>194</v>
      </c>
      <c r="AX105" s="13" t="s">
        <v>71</v>
      </c>
      <c r="AY105" s="244" t="s">
        <v>181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11890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11891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11892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11893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37.8" customHeight="1">
      <c r="A110" s="41"/>
      <c r="B110" s="42"/>
      <c r="C110" s="216" t="s">
        <v>97</v>
      </c>
      <c r="D110" s="216" t="s">
        <v>183</v>
      </c>
      <c r="E110" s="217" t="s">
        <v>737</v>
      </c>
      <c r="F110" s="218" t="s">
        <v>738</v>
      </c>
      <c r="G110" s="219" t="s">
        <v>283</v>
      </c>
      <c r="H110" s="220">
        <v>10.6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11894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740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11895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11896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11897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2" customFormat="1" ht="37.8" customHeight="1">
      <c r="A115" s="41"/>
      <c r="B115" s="42"/>
      <c r="C115" s="216" t="s">
        <v>188</v>
      </c>
      <c r="D115" s="216" t="s">
        <v>183</v>
      </c>
      <c r="E115" s="217" t="s">
        <v>751</v>
      </c>
      <c r="F115" s="218" t="s">
        <v>752</v>
      </c>
      <c r="G115" s="219" t="s">
        <v>283</v>
      </c>
      <c r="H115" s="220">
        <v>10.44</v>
      </c>
      <c r="I115" s="221"/>
      <c r="J115" s="222">
        <f>ROUND(I115*H115,2)</f>
        <v>0</v>
      </c>
      <c r="K115" s="218" t="s">
        <v>187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188</v>
      </c>
      <c r="AT115" s="227" t="s">
        <v>183</v>
      </c>
      <c r="AU115" s="227" t="s">
        <v>80</v>
      </c>
      <c r="AY115" s="20" t="s">
        <v>181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188</v>
      </c>
      <c r="BM115" s="227" t="s">
        <v>11898</v>
      </c>
    </row>
    <row r="116" s="2" customFormat="1">
      <c r="A116" s="41"/>
      <c r="B116" s="42"/>
      <c r="C116" s="43"/>
      <c r="D116" s="229" t="s">
        <v>190</v>
      </c>
      <c r="E116" s="43"/>
      <c r="F116" s="230" t="s">
        <v>754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190</v>
      </c>
      <c r="AU116" s="20" t="s">
        <v>80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11899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11900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238</v>
      </c>
      <c r="F119" s="214" t="s">
        <v>1146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181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232</v>
      </c>
      <c r="D120" s="216" t="s">
        <v>183</v>
      </c>
      <c r="E120" s="217" t="s">
        <v>11901</v>
      </c>
      <c r="F120" s="218" t="s">
        <v>11902</v>
      </c>
      <c r="G120" s="219" t="s">
        <v>420</v>
      </c>
      <c r="H120" s="220">
        <v>26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11903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11904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11905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11906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11907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33" customHeight="1">
      <c r="A125" s="41"/>
      <c r="B125" s="42"/>
      <c r="C125" s="216" t="s">
        <v>238</v>
      </c>
      <c r="D125" s="216" t="s">
        <v>183</v>
      </c>
      <c r="E125" s="217" t="s">
        <v>11908</v>
      </c>
      <c r="F125" s="218" t="s">
        <v>11909</v>
      </c>
      <c r="G125" s="219" t="s">
        <v>420</v>
      </c>
      <c r="H125" s="220">
        <v>8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11910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11911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11912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11913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2" customFormat="1" ht="37.8" customHeight="1">
      <c r="A129" s="41"/>
      <c r="B129" s="42"/>
      <c r="C129" s="216" t="s">
        <v>246</v>
      </c>
      <c r="D129" s="216" t="s">
        <v>183</v>
      </c>
      <c r="E129" s="217" t="s">
        <v>11914</v>
      </c>
      <c r="F129" s="218" t="s">
        <v>11915</v>
      </c>
      <c r="G129" s="219" t="s">
        <v>283</v>
      </c>
      <c r="H129" s="220">
        <v>9.0340000000000007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11916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11917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11918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37.8" customHeight="1">
      <c r="A132" s="41"/>
      <c r="B132" s="42"/>
      <c r="C132" s="216" t="s">
        <v>253</v>
      </c>
      <c r="D132" s="216" t="s">
        <v>183</v>
      </c>
      <c r="E132" s="217" t="s">
        <v>11919</v>
      </c>
      <c r="F132" s="218" t="s">
        <v>11920</v>
      </c>
      <c r="G132" s="219" t="s">
        <v>283</v>
      </c>
      <c r="H132" s="220">
        <v>43.079999999999998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11921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11922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3" customFormat="1">
      <c r="A134" s="13"/>
      <c r="B134" s="234"/>
      <c r="C134" s="235"/>
      <c r="D134" s="236" t="s">
        <v>192</v>
      </c>
      <c r="E134" s="237" t="s">
        <v>19</v>
      </c>
      <c r="F134" s="238" t="s">
        <v>2619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192</v>
      </c>
      <c r="AU134" s="244" t="s">
        <v>80</v>
      </c>
      <c r="AV134" s="13" t="s">
        <v>78</v>
      </c>
      <c r="AW134" s="13" t="s">
        <v>194</v>
      </c>
      <c r="AX134" s="13" t="s">
        <v>71</v>
      </c>
      <c r="AY134" s="244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11923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11924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11925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11926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24.15" customHeight="1">
      <c r="A139" s="41"/>
      <c r="B139" s="42"/>
      <c r="C139" s="216" t="s">
        <v>260</v>
      </c>
      <c r="D139" s="216" t="s">
        <v>183</v>
      </c>
      <c r="E139" s="217" t="s">
        <v>1739</v>
      </c>
      <c r="F139" s="218" t="s">
        <v>1740</v>
      </c>
      <c r="G139" s="219" t="s">
        <v>304</v>
      </c>
      <c r="H139" s="220">
        <v>2.2000000000000002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188</v>
      </c>
      <c r="BM139" s="227" t="s">
        <v>11927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1742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11928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16" t="s">
        <v>266</v>
      </c>
      <c r="D142" s="216" t="s">
        <v>183</v>
      </c>
      <c r="E142" s="217" t="s">
        <v>11533</v>
      </c>
      <c r="F142" s="218" t="s">
        <v>11534</v>
      </c>
      <c r="G142" s="219" t="s">
        <v>283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11929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11930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273</v>
      </c>
      <c r="D144" s="216" t="s">
        <v>183</v>
      </c>
      <c r="E144" s="217" t="s">
        <v>11931</v>
      </c>
      <c r="F144" s="218" t="s">
        <v>11932</v>
      </c>
      <c r="G144" s="219" t="s">
        <v>283</v>
      </c>
      <c r="H144" s="220">
        <v>94.114000000000004</v>
      </c>
      <c r="I144" s="221"/>
      <c r="J144" s="222">
        <f>ROUND(I144*H144,2)</f>
        <v>0</v>
      </c>
      <c r="K144" s="218" t="s">
        <v>4141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11933</v>
      </c>
    </row>
    <row r="145" s="2" customFormat="1">
      <c r="A145" s="41"/>
      <c r="B145" s="42"/>
      <c r="C145" s="43"/>
      <c r="D145" s="236" t="s">
        <v>1288</v>
      </c>
      <c r="E145" s="43"/>
      <c r="F145" s="288" t="s">
        <v>11934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1288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11935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260</v>
      </c>
      <c r="F147" s="214" t="s">
        <v>7130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183</v>
      </c>
      <c r="E148" s="217" t="s">
        <v>2444</v>
      </c>
      <c r="F148" s="218" t="s">
        <v>2445</v>
      </c>
      <c r="G148" s="219" t="s">
        <v>186</v>
      </c>
      <c r="H148" s="220">
        <v>2.9279999999999999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11936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2447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3" customFormat="1">
      <c r="A150" s="13"/>
      <c r="B150" s="234"/>
      <c r="C150" s="235"/>
      <c r="D150" s="236" t="s">
        <v>192</v>
      </c>
      <c r="E150" s="237" t="s">
        <v>19</v>
      </c>
      <c r="F150" s="238" t="s">
        <v>2619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192</v>
      </c>
      <c r="AU150" s="244" t="s">
        <v>80</v>
      </c>
      <c r="AV150" s="13" t="s">
        <v>78</v>
      </c>
      <c r="AW150" s="13" t="s">
        <v>194</v>
      </c>
      <c r="AX150" s="13" t="s">
        <v>71</v>
      </c>
      <c r="AY150" s="244" t="s">
        <v>181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11882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11883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11884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11885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44.25" customHeight="1">
      <c r="A155" s="41"/>
      <c r="B155" s="42"/>
      <c r="C155" s="216" t="s">
        <v>289</v>
      </c>
      <c r="D155" s="216" t="s">
        <v>183</v>
      </c>
      <c r="E155" s="217" t="s">
        <v>11738</v>
      </c>
      <c r="F155" s="218" t="s">
        <v>11739</v>
      </c>
      <c r="G155" s="219" t="s">
        <v>283</v>
      </c>
      <c r="H155" s="220">
        <v>43.079999999999998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11937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11741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3" customFormat="1">
      <c r="A157" s="13"/>
      <c r="B157" s="234"/>
      <c r="C157" s="235"/>
      <c r="D157" s="236" t="s">
        <v>192</v>
      </c>
      <c r="E157" s="237" t="s">
        <v>19</v>
      </c>
      <c r="F157" s="238" t="s">
        <v>2619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192</v>
      </c>
      <c r="AU157" s="244" t="s">
        <v>80</v>
      </c>
      <c r="AV157" s="13" t="s">
        <v>78</v>
      </c>
      <c r="AW157" s="13" t="s">
        <v>194</v>
      </c>
      <c r="AX157" s="13" t="s">
        <v>71</v>
      </c>
      <c r="AY157" s="244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11923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11924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11925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14" customFormat="1">
      <c r="A161" s="14"/>
      <c r="B161" s="245"/>
      <c r="C161" s="246"/>
      <c r="D161" s="236" t="s">
        <v>192</v>
      </c>
      <c r="E161" s="247" t="s">
        <v>19</v>
      </c>
      <c r="F161" s="248" t="s">
        <v>11926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192</v>
      </c>
      <c r="AU161" s="255" t="s">
        <v>80</v>
      </c>
      <c r="AV161" s="14" t="s">
        <v>80</v>
      </c>
      <c r="AW161" s="14" t="s">
        <v>194</v>
      </c>
      <c r="AX161" s="14" t="s">
        <v>71</v>
      </c>
      <c r="AY161" s="255" t="s">
        <v>181</v>
      </c>
    </row>
    <row r="162" s="2" customFormat="1" ht="44.25" customHeight="1">
      <c r="A162" s="41"/>
      <c r="B162" s="42"/>
      <c r="C162" s="216" t="s">
        <v>295</v>
      </c>
      <c r="D162" s="216" t="s">
        <v>183</v>
      </c>
      <c r="E162" s="217" t="s">
        <v>11938</v>
      </c>
      <c r="F162" s="218" t="s">
        <v>11939</v>
      </c>
      <c r="G162" s="219" t="s">
        <v>283</v>
      </c>
      <c r="H162" s="220">
        <v>9.0340000000000007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11940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11941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11918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37.8" customHeight="1">
      <c r="A165" s="41"/>
      <c r="B165" s="42"/>
      <c r="C165" s="216" t="s">
        <v>301</v>
      </c>
      <c r="D165" s="216" t="s">
        <v>183</v>
      </c>
      <c r="E165" s="217" t="s">
        <v>11753</v>
      </c>
      <c r="F165" s="218" t="s">
        <v>11754</v>
      </c>
      <c r="G165" s="219" t="s">
        <v>283</v>
      </c>
      <c r="H165" s="220">
        <v>39.155000000000001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11942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11756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11943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16.5" customHeight="1">
      <c r="A168" s="41"/>
      <c r="B168" s="42"/>
      <c r="C168" s="216" t="s">
        <v>308</v>
      </c>
      <c r="D168" s="216" t="s">
        <v>183</v>
      </c>
      <c r="E168" s="217" t="s">
        <v>11944</v>
      </c>
      <c r="F168" s="218" t="s">
        <v>11945</v>
      </c>
      <c r="G168" s="219" t="s">
        <v>186</v>
      </c>
      <c r="H168" s="220">
        <v>3.1560000000000001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11946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11947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11948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24.15" customHeight="1">
      <c r="A171" s="41"/>
      <c r="B171" s="42"/>
      <c r="C171" s="216" t="s">
        <v>314</v>
      </c>
      <c r="D171" s="216" t="s">
        <v>183</v>
      </c>
      <c r="E171" s="217" t="s">
        <v>11949</v>
      </c>
      <c r="F171" s="218" t="s">
        <v>11950</v>
      </c>
      <c r="G171" s="219" t="s">
        <v>186</v>
      </c>
      <c r="H171" s="220">
        <v>3.1560000000000001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11951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11952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11953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11954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11955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11956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11957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899</v>
      </c>
      <c r="F178" s="214" t="s">
        <v>2020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BK179</f>
        <v>0</v>
      </c>
    </row>
    <row r="179" s="2" customFormat="1" ht="24.15" customHeight="1">
      <c r="A179" s="41"/>
      <c r="B179" s="42"/>
      <c r="C179" s="216" t="s">
        <v>319</v>
      </c>
      <c r="D179" s="216" t="s">
        <v>183</v>
      </c>
      <c r="E179" s="217" t="s">
        <v>11958</v>
      </c>
      <c r="F179" s="218" t="s">
        <v>11959</v>
      </c>
      <c r="G179" s="219" t="s">
        <v>2255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11960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3166</v>
      </c>
      <c r="F180" s="214" t="s">
        <v>3167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181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328</v>
      </c>
      <c r="D181" s="216" t="s">
        <v>183</v>
      </c>
      <c r="E181" s="217" t="s">
        <v>11769</v>
      </c>
      <c r="F181" s="218" t="s">
        <v>11770</v>
      </c>
      <c r="G181" s="219" t="s">
        <v>5892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11961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11962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11963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44.25" customHeight="1">
      <c r="A184" s="41"/>
      <c r="B184" s="42"/>
      <c r="C184" s="216" t="s">
        <v>334</v>
      </c>
      <c r="D184" s="216" t="s">
        <v>183</v>
      </c>
      <c r="E184" s="217" t="s">
        <v>11773</v>
      </c>
      <c r="F184" s="218" t="s">
        <v>11774</v>
      </c>
      <c r="G184" s="219" t="s">
        <v>256</v>
      </c>
      <c r="H184" s="220">
        <v>81.831000000000003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11964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11776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183</v>
      </c>
      <c r="E186" s="217" t="s">
        <v>3214</v>
      </c>
      <c r="F186" s="218" t="s">
        <v>3215</v>
      </c>
      <c r="G186" s="219" t="s">
        <v>256</v>
      </c>
      <c r="H186" s="220">
        <v>81.831000000000003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11965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11966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2" customFormat="1" ht="44.25" customHeight="1">
      <c r="A188" s="41"/>
      <c r="B188" s="42"/>
      <c r="C188" s="216" t="s">
        <v>347</v>
      </c>
      <c r="D188" s="216" t="s">
        <v>183</v>
      </c>
      <c r="E188" s="217" t="s">
        <v>3220</v>
      </c>
      <c r="F188" s="218" t="s">
        <v>3221</v>
      </c>
      <c r="G188" s="219" t="s">
        <v>256</v>
      </c>
      <c r="H188" s="220">
        <v>490.98599999999999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188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188</v>
      </c>
      <c r="BM188" s="227" t="s">
        <v>11967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3223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6"/>
      <c r="F190" s="248" t="s">
        <v>11968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181</v>
      </c>
    </row>
    <row r="191" s="2" customFormat="1" ht="37.8" customHeight="1">
      <c r="A191" s="41"/>
      <c r="B191" s="42"/>
      <c r="C191" s="216" t="s">
        <v>354</v>
      </c>
      <c r="D191" s="216" t="s">
        <v>183</v>
      </c>
      <c r="E191" s="217" t="s">
        <v>3236</v>
      </c>
      <c r="F191" s="218" t="s">
        <v>3237</v>
      </c>
      <c r="G191" s="219" t="s">
        <v>256</v>
      </c>
      <c r="H191" s="220">
        <v>41.637999999999998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11969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3239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2" customFormat="1" ht="49.05" customHeight="1">
      <c r="A193" s="41"/>
      <c r="B193" s="42"/>
      <c r="C193" s="216" t="s">
        <v>360</v>
      </c>
      <c r="D193" s="216" t="s">
        <v>183</v>
      </c>
      <c r="E193" s="217" t="s">
        <v>3267</v>
      </c>
      <c r="F193" s="218" t="s">
        <v>3268</v>
      </c>
      <c r="G193" s="219" t="s">
        <v>256</v>
      </c>
      <c r="H193" s="220">
        <v>18.954999999999998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11970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3270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11971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3272</v>
      </c>
      <c r="F196" s="214" t="s">
        <v>3273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181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365</v>
      </c>
      <c r="D197" s="216" t="s">
        <v>183</v>
      </c>
      <c r="E197" s="217" t="s">
        <v>3275</v>
      </c>
      <c r="F197" s="218" t="s">
        <v>3276</v>
      </c>
      <c r="G197" s="219" t="s">
        <v>256</v>
      </c>
      <c r="H197" s="220">
        <v>18.972999999999999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11972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3278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2" customFormat="1" ht="66.75" customHeight="1">
      <c r="A199" s="41"/>
      <c r="B199" s="42"/>
      <c r="C199" s="216" t="s">
        <v>372</v>
      </c>
      <c r="D199" s="216" t="s">
        <v>183</v>
      </c>
      <c r="E199" s="217" t="s">
        <v>3281</v>
      </c>
      <c r="F199" s="218" t="s">
        <v>3282</v>
      </c>
      <c r="G199" s="219" t="s">
        <v>256</v>
      </c>
      <c r="H199" s="220">
        <v>42.362000000000002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11973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3284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11974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3292</v>
      </c>
      <c r="F202" s="203" t="s">
        <v>3293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181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4901</v>
      </c>
      <c r="F203" s="214" t="s">
        <v>11975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SUM(BK204:BK221)</f>
        <v>0</v>
      </c>
    </row>
    <row r="204" s="2" customFormat="1" ht="33" customHeight="1">
      <c r="A204" s="41"/>
      <c r="B204" s="42"/>
      <c r="C204" s="216" t="s">
        <v>380</v>
      </c>
      <c r="D204" s="216" t="s">
        <v>183</v>
      </c>
      <c r="E204" s="217" t="s">
        <v>11976</v>
      </c>
      <c r="F204" s="218" t="s">
        <v>11977</v>
      </c>
      <c r="G204" s="219" t="s">
        <v>283</v>
      </c>
      <c r="H204" s="220">
        <v>319.69799999999998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11978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11979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11980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49.05" customHeight="1">
      <c r="A207" s="41"/>
      <c r="B207" s="42"/>
      <c r="C207" s="278" t="s">
        <v>386</v>
      </c>
      <c r="D207" s="278" t="s">
        <v>296</v>
      </c>
      <c r="E207" s="279" t="s">
        <v>11981</v>
      </c>
      <c r="F207" s="280" t="s">
        <v>11982</v>
      </c>
      <c r="G207" s="281" t="s">
        <v>283</v>
      </c>
      <c r="H207" s="282">
        <v>372.608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11983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11984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3" customHeight="1">
      <c r="A209" s="41"/>
      <c r="B209" s="42"/>
      <c r="C209" s="216" t="s">
        <v>392</v>
      </c>
      <c r="D209" s="216" t="s">
        <v>183</v>
      </c>
      <c r="E209" s="217" t="s">
        <v>11985</v>
      </c>
      <c r="F209" s="218" t="s">
        <v>11986</v>
      </c>
      <c r="G209" s="219" t="s">
        <v>283</v>
      </c>
      <c r="H209" s="220">
        <v>529.59199999999998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11987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11988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11989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24.15" customHeight="1">
      <c r="A212" s="41"/>
      <c r="B212" s="42"/>
      <c r="C212" s="216" t="s">
        <v>398</v>
      </c>
      <c r="D212" s="216" t="s">
        <v>183</v>
      </c>
      <c r="E212" s="217" t="s">
        <v>11990</v>
      </c>
      <c r="F212" s="218" t="s">
        <v>11991</v>
      </c>
      <c r="G212" s="219" t="s">
        <v>283</v>
      </c>
      <c r="H212" s="220">
        <v>63.561999999999998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11992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11993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11994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2" customFormat="1" ht="24.15" customHeight="1">
      <c r="A215" s="41"/>
      <c r="B215" s="42"/>
      <c r="C215" s="278" t="s">
        <v>404</v>
      </c>
      <c r="D215" s="278" t="s">
        <v>296</v>
      </c>
      <c r="E215" s="279" t="s">
        <v>11995</v>
      </c>
      <c r="F215" s="280" t="s">
        <v>11996</v>
      </c>
      <c r="G215" s="281" t="s">
        <v>283</v>
      </c>
      <c r="H215" s="282">
        <v>74.081999999999994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11997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11998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33" customHeight="1">
      <c r="A217" s="41"/>
      <c r="B217" s="42"/>
      <c r="C217" s="216" t="s">
        <v>410</v>
      </c>
      <c r="D217" s="216" t="s">
        <v>183</v>
      </c>
      <c r="E217" s="217" t="s">
        <v>11999</v>
      </c>
      <c r="F217" s="218" t="s">
        <v>12000</v>
      </c>
      <c r="G217" s="219" t="s">
        <v>283</v>
      </c>
      <c r="H217" s="220">
        <v>2127.4699999999998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12001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12002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12003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16" t="s">
        <v>426</v>
      </c>
      <c r="D220" s="216" t="s">
        <v>183</v>
      </c>
      <c r="E220" s="217" t="s">
        <v>12004</v>
      </c>
      <c r="F220" s="218" t="s">
        <v>12005</v>
      </c>
      <c r="G220" s="219" t="s">
        <v>256</v>
      </c>
      <c r="H220" s="220">
        <v>1.9310000000000001</v>
      </c>
      <c r="I220" s="221"/>
      <c r="J220" s="222">
        <f>ROUND(I220*H220,2)</f>
        <v>0</v>
      </c>
      <c r="K220" s="218" t="s">
        <v>187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12006</v>
      </c>
    </row>
    <row r="221" s="2" customFormat="1">
      <c r="A221" s="41"/>
      <c r="B221" s="42"/>
      <c r="C221" s="43"/>
      <c r="D221" s="229" t="s">
        <v>190</v>
      </c>
      <c r="E221" s="43"/>
      <c r="F221" s="230" t="s">
        <v>12007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190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3444</v>
      </c>
      <c r="F222" s="214" t="s">
        <v>3445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181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431</v>
      </c>
      <c r="D223" s="216" t="s">
        <v>183</v>
      </c>
      <c r="E223" s="217" t="s">
        <v>12008</v>
      </c>
      <c r="F223" s="218" t="s">
        <v>12009</v>
      </c>
      <c r="G223" s="219" t="s">
        <v>304</v>
      </c>
      <c r="H223" s="220">
        <v>109.31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12010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12011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12012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439</v>
      </c>
      <c r="D226" s="278" t="s">
        <v>296</v>
      </c>
      <c r="E226" s="279" t="s">
        <v>3551</v>
      </c>
      <c r="F226" s="280" t="s">
        <v>3552</v>
      </c>
      <c r="G226" s="281" t="s">
        <v>304</v>
      </c>
      <c r="H226" s="282">
        <v>114.776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12013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12014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55.5" customHeight="1">
      <c r="A228" s="41"/>
      <c r="B228" s="42"/>
      <c r="C228" s="216" t="s">
        <v>446</v>
      </c>
      <c r="D228" s="216" t="s">
        <v>183</v>
      </c>
      <c r="E228" s="217" t="s">
        <v>12015</v>
      </c>
      <c r="F228" s="218" t="s">
        <v>12016</v>
      </c>
      <c r="G228" s="219" t="s">
        <v>256</v>
      </c>
      <c r="H228" s="220">
        <v>0.047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12017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12018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3626</v>
      </c>
      <c r="F230" s="214" t="s">
        <v>3627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181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452</v>
      </c>
      <c r="D231" s="216" t="s">
        <v>183</v>
      </c>
      <c r="E231" s="217" t="s">
        <v>12019</v>
      </c>
      <c r="F231" s="218" t="s">
        <v>12020</v>
      </c>
      <c r="G231" s="219" t="s">
        <v>7514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12021</v>
      </c>
    </row>
    <row r="232" s="2" customFormat="1" ht="37.8" customHeight="1">
      <c r="A232" s="41"/>
      <c r="B232" s="42"/>
      <c r="C232" s="216" t="s">
        <v>459</v>
      </c>
      <c r="D232" s="216" t="s">
        <v>183</v>
      </c>
      <c r="E232" s="217" t="s">
        <v>12022</v>
      </c>
      <c r="F232" s="218" t="s">
        <v>12023</v>
      </c>
      <c r="G232" s="219" t="s">
        <v>283</v>
      </c>
      <c r="H232" s="220">
        <v>2820.538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12024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12025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12026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12027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12028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33" customHeight="1">
      <c r="A237" s="41"/>
      <c r="B237" s="42"/>
      <c r="C237" s="216" t="s">
        <v>477</v>
      </c>
      <c r="D237" s="216" t="s">
        <v>183</v>
      </c>
      <c r="E237" s="217" t="s">
        <v>12029</v>
      </c>
      <c r="F237" s="218" t="s">
        <v>12030</v>
      </c>
      <c r="G237" s="219" t="s">
        <v>283</v>
      </c>
      <c r="H237" s="220">
        <v>15.85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12031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12032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12033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24.15" customHeight="1">
      <c r="A240" s="41"/>
      <c r="B240" s="42"/>
      <c r="C240" s="278" t="s">
        <v>485</v>
      </c>
      <c r="D240" s="278" t="s">
        <v>296</v>
      </c>
      <c r="E240" s="279" t="s">
        <v>12034</v>
      </c>
      <c r="F240" s="280" t="s">
        <v>12035</v>
      </c>
      <c r="G240" s="281" t="s">
        <v>186</v>
      </c>
      <c r="H240" s="282">
        <v>78.001000000000005</v>
      </c>
      <c r="I240" s="283"/>
      <c r="J240" s="284">
        <f>ROUND(I240*H240,2)</f>
        <v>0</v>
      </c>
      <c r="K240" s="280" t="s">
        <v>187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410</v>
      </c>
      <c r="AT240" s="227" t="s">
        <v>296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12036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12037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78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6"/>
      <c r="F242" s="248" t="s">
        <v>12038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181</v>
      </c>
    </row>
    <row r="243" s="2" customFormat="1" ht="49.05" customHeight="1">
      <c r="A243" s="41"/>
      <c r="B243" s="42"/>
      <c r="C243" s="216" t="s">
        <v>492</v>
      </c>
      <c r="D243" s="216" t="s">
        <v>183</v>
      </c>
      <c r="E243" s="217" t="s">
        <v>12039</v>
      </c>
      <c r="F243" s="218" t="s">
        <v>12040</v>
      </c>
      <c r="G243" s="219" t="s">
        <v>283</v>
      </c>
      <c r="H243" s="220">
        <v>2657.0619999999999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12041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12042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12026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12027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12043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12044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33" customHeight="1">
      <c r="A249" s="41"/>
      <c r="B249" s="42"/>
      <c r="C249" s="216" t="s">
        <v>497</v>
      </c>
      <c r="D249" s="216" t="s">
        <v>183</v>
      </c>
      <c r="E249" s="217" t="s">
        <v>12045</v>
      </c>
      <c r="F249" s="218" t="s">
        <v>12046</v>
      </c>
      <c r="G249" s="219" t="s">
        <v>283</v>
      </c>
      <c r="H249" s="220">
        <v>512.63699999999994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12047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12048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12044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24.15" customHeight="1">
      <c r="A252" s="41"/>
      <c r="B252" s="42"/>
      <c r="C252" s="216" t="s">
        <v>505</v>
      </c>
      <c r="D252" s="216" t="s">
        <v>183</v>
      </c>
      <c r="E252" s="217" t="s">
        <v>12049</v>
      </c>
      <c r="F252" s="218" t="s">
        <v>12050</v>
      </c>
      <c r="G252" s="219" t="s">
        <v>304</v>
      </c>
      <c r="H252" s="220">
        <v>332.49799999999999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12051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12052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12053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16.5" customHeight="1">
      <c r="A255" s="41"/>
      <c r="B255" s="42"/>
      <c r="C255" s="278" t="s">
        <v>511</v>
      </c>
      <c r="D255" s="278" t="s">
        <v>296</v>
      </c>
      <c r="E255" s="279" t="s">
        <v>3886</v>
      </c>
      <c r="F255" s="280" t="s">
        <v>3887</v>
      </c>
      <c r="G255" s="281" t="s">
        <v>186</v>
      </c>
      <c r="H255" s="282">
        <v>6.0899999999999999</v>
      </c>
      <c r="I255" s="283"/>
      <c r="J255" s="284">
        <f>ROUND(I255*H255,2)</f>
        <v>0</v>
      </c>
      <c r="K255" s="280" t="s">
        <v>187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410</v>
      </c>
      <c r="AT255" s="227" t="s">
        <v>296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12054</v>
      </c>
    </row>
    <row r="256" s="2" customFormat="1">
      <c r="A256" s="41"/>
      <c r="B256" s="42"/>
      <c r="C256" s="43"/>
      <c r="D256" s="236" t="s">
        <v>1132</v>
      </c>
      <c r="E256" s="43"/>
      <c r="F256" s="288" t="s">
        <v>12055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1132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12056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14" customFormat="1">
      <c r="A258" s="14"/>
      <c r="B258" s="245"/>
      <c r="C258" s="246"/>
      <c r="D258" s="236" t="s">
        <v>192</v>
      </c>
      <c r="E258" s="247" t="s">
        <v>19</v>
      </c>
      <c r="F258" s="248" t="s">
        <v>12057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192</v>
      </c>
      <c r="AU258" s="255" t="s">
        <v>80</v>
      </c>
      <c r="AV258" s="14" t="s">
        <v>80</v>
      </c>
      <c r="AW258" s="14" t="s">
        <v>194</v>
      </c>
      <c r="AX258" s="14" t="s">
        <v>71</v>
      </c>
      <c r="AY258" s="255" t="s">
        <v>181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12058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49.05" customHeight="1">
      <c r="A260" s="41"/>
      <c r="B260" s="42"/>
      <c r="C260" s="216" t="s">
        <v>517</v>
      </c>
      <c r="D260" s="216" t="s">
        <v>183</v>
      </c>
      <c r="E260" s="217" t="s">
        <v>12059</v>
      </c>
      <c r="F260" s="218" t="s">
        <v>12060</v>
      </c>
      <c r="G260" s="219" t="s">
        <v>283</v>
      </c>
      <c r="H260" s="220">
        <v>356.41500000000002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12061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12062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12063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523</v>
      </c>
      <c r="D263" s="216" t="s">
        <v>183</v>
      </c>
      <c r="E263" s="217" t="s">
        <v>12064</v>
      </c>
      <c r="F263" s="218" t="s">
        <v>12065</v>
      </c>
      <c r="G263" s="219" t="s">
        <v>304</v>
      </c>
      <c r="H263" s="220">
        <v>4.5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12066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12067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12068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21.75" customHeight="1">
      <c r="A266" s="41"/>
      <c r="B266" s="42"/>
      <c r="C266" s="278" t="s">
        <v>531</v>
      </c>
      <c r="D266" s="278" t="s">
        <v>296</v>
      </c>
      <c r="E266" s="279" t="s">
        <v>3699</v>
      </c>
      <c r="F266" s="280" t="s">
        <v>3700</v>
      </c>
      <c r="G266" s="281" t="s">
        <v>186</v>
      </c>
      <c r="H266" s="282">
        <v>0.024</v>
      </c>
      <c r="I266" s="283"/>
      <c r="J266" s="284">
        <f>ROUND(I266*H266,2)</f>
        <v>0</v>
      </c>
      <c r="K266" s="280" t="s">
        <v>187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12069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12070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78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12071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37.8" customHeight="1">
      <c r="A269" s="41"/>
      <c r="B269" s="42"/>
      <c r="C269" s="216" t="s">
        <v>539</v>
      </c>
      <c r="D269" s="216" t="s">
        <v>183</v>
      </c>
      <c r="E269" s="217" t="s">
        <v>12072</v>
      </c>
      <c r="F269" s="218" t="s">
        <v>12073</v>
      </c>
      <c r="G269" s="219" t="s">
        <v>186</v>
      </c>
      <c r="H269" s="220">
        <v>75.802999999999997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12074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12075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12076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55.5" customHeight="1">
      <c r="A272" s="41"/>
      <c r="B272" s="42"/>
      <c r="C272" s="216" t="s">
        <v>545</v>
      </c>
      <c r="D272" s="216" t="s">
        <v>183</v>
      </c>
      <c r="E272" s="217" t="s">
        <v>3941</v>
      </c>
      <c r="F272" s="218" t="s">
        <v>3942</v>
      </c>
      <c r="G272" s="219" t="s">
        <v>256</v>
      </c>
      <c r="H272" s="220">
        <v>48.000999999999998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12077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3944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5117</v>
      </c>
      <c r="F274" s="214" t="s">
        <v>11785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181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549</v>
      </c>
      <c r="D275" s="216" t="s">
        <v>183</v>
      </c>
      <c r="E275" s="217" t="s">
        <v>12078</v>
      </c>
      <c r="F275" s="218" t="s">
        <v>12079</v>
      </c>
      <c r="G275" s="219" t="s">
        <v>283</v>
      </c>
      <c r="H275" s="220">
        <v>917.08500000000004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12080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12081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3" customFormat="1">
      <c r="A277" s="13"/>
      <c r="B277" s="234"/>
      <c r="C277" s="235"/>
      <c r="D277" s="236" t="s">
        <v>192</v>
      </c>
      <c r="E277" s="237" t="s">
        <v>19</v>
      </c>
      <c r="F277" s="238" t="s">
        <v>2619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192</v>
      </c>
      <c r="AU277" s="244" t="s">
        <v>80</v>
      </c>
      <c r="AV277" s="13" t="s">
        <v>78</v>
      </c>
      <c r="AW277" s="13" t="s">
        <v>194</v>
      </c>
      <c r="AX277" s="13" t="s">
        <v>71</v>
      </c>
      <c r="AY277" s="244" t="s">
        <v>181</v>
      </c>
    </row>
    <row r="278" s="13" customFormat="1">
      <c r="A278" s="13"/>
      <c r="B278" s="234"/>
      <c r="C278" s="235"/>
      <c r="D278" s="236" t="s">
        <v>192</v>
      </c>
      <c r="E278" s="237" t="s">
        <v>19</v>
      </c>
      <c r="F278" s="238" t="s">
        <v>12082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192</v>
      </c>
      <c r="AU278" s="244" t="s">
        <v>80</v>
      </c>
      <c r="AV278" s="13" t="s">
        <v>78</v>
      </c>
      <c r="AW278" s="13" t="s">
        <v>194</v>
      </c>
      <c r="AX278" s="13" t="s">
        <v>71</v>
      </c>
      <c r="AY278" s="244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12083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3" customFormat="1">
      <c r="A280" s="13"/>
      <c r="B280" s="234"/>
      <c r="C280" s="235"/>
      <c r="D280" s="236" t="s">
        <v>192</v>
      </c>
      <c r="E280" s="237" t="s">
        <v>19</v>
      </c>
      <c r="F280" s="238" t="s">
        <v>3455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192</v>
      </c>
      <c r="AU280" s="244" t="s">
        <v>80</v>
      </c>
      <c r="AV280" s="13" t="s">
        <v>78</v>
      </c>
      <c r="AW280" s="13" t="s">
        <v>194</v>
      </c>
      <c r="AX280" s="13" t="s">
        <v>71</v>
      </c>
      <c r="AY280" s="244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12084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12085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12086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12087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12088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12089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12090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12091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12092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12093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4" customFormat="1">
      <c r="A291" s="14"/>
      <c r="B291" s="245"/>
      <c r="C291" s="246"/>
      <c r="D291" s="236" t="s">
        <v>192</v>
      </c>
      <c r="E291" s="247" t="s">
        <v>19</v>
      </c>
      <c r="F291" s="248" t="s">
        <v>12094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192</v>
      </c>
      <c r="AU291" s="255" t="s">
        <v>80</v>
      </c>
      <c r="AV291" s="14" t="s">
        <v>80</v>
      </c>
      <c r="AW291" s="14" t="s">
        <v>194</v>
      </c>
      <c r="AX291" s="14" t="s">
        <v>71</v>
      </c>
      <c r="AY291" s="255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3461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12095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12096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12097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12098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12099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12100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3" customFormat="1">
      <c r="A299" s="13"/>
      <c r="B299" s="234"/>
      <c r="C299" s="235"/>
      <c r="D299" s="236" t="s">
        <v>192</v>
      </c>
      <c r="E299" s="237" t="s">
        <v>19</v>
      </c>
      <c r="F299" s="238" t="s">
        <v>12101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192</v>
      </c>
      <c r="AU299" s="244" t="s">
        <v>80</v>
      </c>
      <c r="AV299" s="13" t="s">
        <v>78</v>
      </c>
      <c r="AW299" s="13" t="s">
        <v>194</v>
      </c>
      <c r="AX299" s="13" t="s">
        <v>71</v>
      </c>
      <c r="AY299" s="244" t="s">
        <v>181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12102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14" customFormat="1">
      <c r="A301" s="14"/>
      <c r="B301" s="245"/>
      <c r="C301" s="246"/>
      <c r="D301" s="236" t="s">
        <v>192</v>
      </c>
      <c r="E301" s="247" t="s">
        <v>19</v>
      </c>
      <c r="F301" s="248" t="s">
        <v>12103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194</v>
      </c>
      <c r="AX301" s="14" t="s">
        <v>71</v>
      </c>
      <c r="AY301" s="255" t="s">
        <v>181</v>
      </c>
    </row>
    <row r="302" s="2" customFormat="1" ht="24.15" customHeight="1">
      <c r="A302" s="41"/>
      <c r="B302" s="42"/>
      <c r="C302" s="216" t="s">
        <v>555</v>
      </c>
      <c r="D302" s="216" t="s">
        <v>183</v>
      </c>
      <c r="E302" s="217" t="s">
        <v>12104</v>
      </c>
      <c r="F302" s="218" t="s">
        <v>12105</v>
      </c>
      <c r="G302" s="219" t="s">
        <v>283</v>
      </c>
      <c r="H302" s="220">
        <v>1666.3119999999999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12106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12107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3" customFormat="1">
      <c r="A304" s="13"/>
      <c r="B304" s="234"/>
      <c r="C304" s="235"/>
      <c r="D304" s="236" t="s">
        <v>192</v>
      </c>
      <c r="E304" s="237" t="s">
        <v>19</v>
      </c>
      <c r="F304" s="238" t="s">
        <v>2619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192</v>
      </c>
      <c r="AU304" s="244" t="s">
        <v>80</v>
      </c>
      <c r="AV304" s="13" t="s">
        <v>78</v>
      </c>
      <c r="AW304" s="13" t="s">
        <v>194</v>
      </c>
      <c r="AX304" s="13" t="s">
        <v>71</v>
      </c>
      <c r="AY304" s="244" t="s">
        <v>181</v>
      </c>
    </row>
    <row r="305" s="13" customFormat="1">
      <c r="A305" s="13"/>
      <c r="B305" s="234"/>
      <c r="C305" s="235"/>
      <c r="D305" s="236" t="s">
        <v>192</v>
      </c>
      <c r="E305" s="237" t="s">
        <v>19</v>
      </c>
      <c r="F305" s="238" t="s">
        <v>12082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192</v>
      </c>
      <c r="AU305" s="244" t="s">
        <v>80</v>
      </c>
      <c r="AV305" s="13" t="s">
        <v>78</v>
      </c>
      <c r="AW305" s="13" t="s">
        <v>194</v>
      </c>
      <c r="AX305" s="13" t="s">
        <v>71</v>
      </c>
      <c r="AY305" s="244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12108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12109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12110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12111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3" customFormat="1">
      <c r="A310" s="13"/>
      <c r="B310" s="234"/>
      <c r="C310" s="235"/>
      <c r="D310" s="236" t="s">
        <v>192</v>
      </c>
      <c r="E310" s="237" t="s">
        <v>19</v>
      </c>
      <c r="F310" s="238" t="s">
        <v>3455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192</v>
      </c>
      <c r="AU310" s="244" t="s">
        <v>80</v>
      </c>
      <c r="AV310" s="13" t="s">
        <v>78</v>
      </c>
      <c r="AW310" s="13" t="s">
        <v>194</v>
      </c>
      <c r="AX310" s="13" t="s">
        <v>71</v>
      </c>
      <c r="AY310" s="244" t="s">
        <v>181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12112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12113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12114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12115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12116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12117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12118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12119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12120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12121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12122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14" customFormat="1">
      <c r="A322" s="14"/>
      <c r="B322" s="245"/>
      <c r="C322" s="246"/>
      <c r="D322" s="236" t="s">
        <v>192</v>
      </c>
      <c r="E322" s="247" t="s">
        <v>19</v>
      </c>
      <c r="F322" s="248" t="s">
        <v>12123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192</v>
      </c>
      <c r="AU322" s="255" t="s">
        <v>80</v>
      </c>
      <c r="AV322" s="14" t="s">
        <v>80</v>
      </c>
      <c r="AW322" s="14" t="s">
        <v>194</v>
      </c>
      <c r="AX322" s="14" t="s">
        <v>71</v>
      </c>
      <c r="AY322" s="255" t="s">
        <v>181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12124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12125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12126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14" customFormat="1">
      <c r="A326" s="14"/>
      <c r="B326" s="245"/>
      <c r="C326" s="246"/>
      <c r="D326" s="236" t="s">
        <v>192</v>
      </c>
      <c r="E326" s="247" t="s">
        <v>19</v>
      </c>
      <c r="F326" s="248" t="s">
        <v>12127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192</v>
      </c>
      <c r="AU326" s="255" t="s">
        <v>80</v>
      </c>
      <c r="AV326" s="14" t="s">
        <v>80</v>
      </c>
      <c r="AW326" s="14" t="s">
        <v>194</v>
      </c>
      <c r="AX326" s="14" t="s">
        <v>71</v>
      </c>
      <c r="AY326" s="255" t="s">
        <v>181</v>
      </c>
    </row>
    <row r="327" s="14" customFormat="1">
      <c r="A327" s="14"/>
      <c r="B327" s="245"/>
      <c r="C327" s="246"/>
      <c r="D327" s="236" t="s">
        <v>192</v>
      </c>
      <c r="E327" s="247" t="s">
        <v>19</v>
      </c>
      <c r="F327" s="248" t="s">
        <v>12128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194</v>
      </c>
      <c r="AX327" s="14" t="s">
        <v>71</v>
      </c>
      <c r="AY327" s="255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12129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12130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12131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13" customFormat="1">
      <c r="A331" s="13"/>
      <c r="B331" s="234"/>
      <c r="C331" s="235"/>
      <c r="D331" s="236" t="s">
        <v>192</v>
      </c>
      <c r="E331" s="237" t="s">
        <v>19</v>
      </c>
      <c r="F331" s="238" t="s">
        <v>3461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192</v>
      </c>
      <c r="AU331" s="244" t="s">
        <v>80</v>
      </c>
      <c r="AV331" s="13" t="s">
        <v>78</v>
      </c>
      <c r="AW331" s="13" t="s">
        <v>194</v>
      </c>
      <c r="AX331" s="13" t="s">
        <v>71</v>
      </c>
      <c r="AY331" s="244" t="s">
        <v>181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12132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12133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12134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12135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3" customFormat="1">
      <c r="A336" s="13"/>
      <c r="B336" s="234"/>
      <c r="C336" s="235"/>
      <c r="D336" s="236" t="s">
        <v>192</v>
      </c>
      <c r="E336" s="237" t="s">
        <v>19</v>
      </c>
      <c r="F336" s="238" t="s">
        <v>12101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192</v>
      </c>
      <c r="AU336" s="244" t="s">
        <v>80</v>
      </c>
      <c r="AV336" s="13" t="s">
        <v>78</v>
      </c>
      <c r="AW336" s="13" t="s">
        <v>194</v>
      </c>
      <c r="AX336" s="13" t="s">
        <v>71</v>
      </c>
      <c r="AY336" s="244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12136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12137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4.15" customHeight="1">
      <c r="A339" s="41"/>
      <c r="B339" s="42"/>
      <c r="C339" s="216" t="s">
        <v>561</v>
      </c>
      <c r="D339" s="216" t="s">
        <v>183</v>
      </c>
      <c r="E339" s="217" t="s">
        <v>12138</v>
      </c>
      <c r="F339" s="218" t="s">
        <v>12139</v>
      </c>
      <c r="G339" s="219" t="s">
        <v>304</v>
      </c>
      <c r="H339" s="220">
        <v>138.90799999999999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12140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12141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13" customFormat="1">
      <c r="A341" s="13"/>
      <c r="B341" s="234"/>
      <c r="C341" s="235"/>
      <c r="D341" s="236" t="s">
        <v>192</v>
      </c>
      <c r="E341" s="237" t="s">
        <v>19</v>
      </c>
      <c r="F341" s="238" t="s">
        <v>2619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192</v>
      </c>
      <c r="AU341" s="244" t="s">
        <v>80</v>
      </c>
      <c r="AV341" s="13" t="s">
        <v>78</v>
      </c>
      <c r="AW341" s="13" t="s">
        <v>194</v>
      </c>
      <c r="AX341" s="13" t="s">
        <v>71</v>
      </c>
      <c r="AY341" s="244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12142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3" customFormat="1">
      <c r="A343" s="13"/>
      <c r="B343" s="234"/>
      <c r="C343" s="235"/>
      <c r="D343" s="236" t="s">
        <v>192</v>
      </c>
      <c r="E343" s="237" t="s">
        <v>19</v>
      </c>
      <c r="F343" s="238" t="s">
        <v>3455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192</v>
      </c>
      <c r="AU343" s="244" t="s">
        <v>80</v>
      </c>
      <c r="AV343" s="13" t="s">
        <v>78</v>
      </c>
      <c r="AW343" s="13" t="s">
        <v>194</v>
      </c>
      <c r="AX343" s="13" t="s">
        <v>71</v>
      </c>
      <c r="AY343" s="244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12143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12144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14" customFormat="1">
      <c r="A346" s="14"/>
      <c r="B346" s="245"/>
      <c r="C346" s="246"/>
      <c r="D346" s="236" t="s">
        <v>192</v>
      </c>
      <c r="E346" s="247" t="s">
        <v>19</v>
      </c>
      <c r="F346" s="248" t="s">
        <v>12145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192</v>
      </c>
      <c r="AU346" s="255" t="s">
        <v>80</v>
      </c>
      <c r="AV346" s="14" t="s">
        <v>80</v>
      </c>
      <c r="AW346" s="14" t="s">
        <v>194</v>
      </c>
      <c r="AX346" s="14" t="s">
        <v>71</v>
      </c>
      <c r="AY346" s="255" t="s">
        <v>181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12146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12147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24.15" customHeight="1">
      <c r="A349" s="41"/>
      <c r="B349" s="42"/>
      <c r="C349" s="216" t="s">
        <v>567</v>
      </c>
      <c r="D349" s="216" t="s">
        <v>183</v>
      </c>
      <c r="E349" s="217" t="s">
        <v>12148</v>
      </c>
      <c r="F349" s="218" t="s">
        <v>12149</v>
      </c>
      <c r="G349" s="219" t="s">
        <v>304</v>
      </c>
      <c r="H349" s="220">
        <v>25.550000000000001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12150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12151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12152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12153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16" t="s">
        <v>575</v>
      </c>
      <c r="D353" s="216" t="s">
        <v>183</v>
      </c>
      <c r="E353" s="217" t="s">
        <v>12154</v>
      </c>
      <c r="F353" s="218" t="s">
        <v>12155</v>
      </c>
      <c r="G353" s="219" t="s">
        <v>304</v>
      </c>
      <c r="H353" s="220">
        <v>71.700000000000003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12156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12157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3" customFormat="1">
      <c r="A355" s="13"/>
      <c r="B355" s="234"/>
      <c r="C355" s="235"/>
      <c r="D355" s="236" t="s">
        <v>192</v>
      </c>
      <c r="E355" s="237" t="s">
        <v>19</v>
      </c>
      <c r="F355" s="238" t="s">
        <v>2619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192</v>
      </c>
      <c r="AU355" s="244" t="s">
        <v>80</v>
      </c>
      <c r="AV355" s="13" t="s">
        <v>78</v>
      </c>
      <c r="AW355" s="13" t="s">
        <v>194</v>
      </c>
      <c r="AX355" s="13" t="s">
        <v>71</v>
      </c>
      <c r="AY355" s="244" t="s">
        <v>181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12158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3" customFormat="1">
      <c r="A357" s="13"/>
      <c r="B357" s="234"/>
      <c r="C357" s="235"/>
      <c r="D357" s="236" t="s">
        <v>192</v>
      </c>
      <c r="E357" s="237" t="s">
        <v>19</v>
      </c>
      <c r="F357" s="238" t="s">
        <v>3455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192</v>
      </c>
      <c r="AU357" s="244" t="s">
        <v>80</v>
      </c>
      <c r="AV357" s="13" t="s">
        <v>78</v>
      </c>
      <c r="AW357" s="13" t="s">
        <v>194</v>
      </c>
      <c r="AX357" s="13" t="s">
        <v>71</v>
      </c>
      <c r="AY357" s="244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12159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12160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12161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12162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14" customFormat="1">
      <c r="A362" s="14"/>
      <c r="B362" s="245"/>
      <c r="C362" s="246"/>
      <c r="D362" s="236" t="s">
        <v>192</v>
      </c>
      <c r="E362" s="247" t="s">
        <v>19</v>
      </c>
      <c r="F362" s="248" t="s">
        <v>12163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192</v>
      </c>
      <c r="AU362" s="255" t="s">
        <v>80</v>
      </c>
      <c r="AV362" s="14" t="s">
        <v>80</v>
      </c>
      <c r="AW362" s="14" t="s">
        <v>194</v>
      </c>
      <c r="AX362" s="14" t="s">
        <v>71</v>
      </c>
      <c r="AY362" s="255" t="s">
        <v>181</v>
      </c>
    </row>
    <row r="363" s="2" customFormat="1" ht="24.15" customHeight="1">
      <c r="A363" s="41"/>
      <c r="B363" s="42"/>
      <c r="C363" s="216" t="s">
        <v>583</v>
      </c>
      <c r="D363" s="216" t="s">
        <v>183</v>
      </c>
      <c r="E363" s="217" t="s">
        <v>12164</v>
      </c>
      <c r="F363" s="218" t="s">
        <v>12165</v>
      </c>
      <c r="G363" s="219" t="s">
        <v>420</v>
      </c>
      <c r="H363" s="220">
        <v>18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12166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12167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13" customFormat="1">
      <c r="A365" s="13"/>
      <c r="B365" s="234"/>
      <c r="C365" s="235"/>
      <c r="D365" s="236" t="s">
        <v>192</v>
      </c>
      <c r="E365" s="237" t="s">
        <v>19</v>
      </c>
      <c r="F365" s="238" t="s">
        <v>2619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192</v>
      </c>
      <c r="AU365" s="244" t="s">
        <v>80</v>
      </c>
      <c r="AV365" s="13" t="s">
        <v>78</v>
      </c>
      <c r="AW365" s="13" t="s">
        <v>194</v>
      </c>
      <c r="AX365" s="13" t="s">
        <v>71</v>
      </c>
      <c r="AY365" s="244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12168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12169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12170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12171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12172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12173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24.15" customHeight="1">
      <c r="A372" s="41"/>
      <c r="B372" s="42"/>
      <c r="C372" s="216" t="s">
        <v>589</v>
      </c>
      <c r="D372" s="216" t="s">
        <v>183</v>
      </c>
      <c r="E372" s="217" t="s">
        <v>12174</v>
      </c>
      <c r="F372" s="218" t="s">
        <v>12175</v>
      </c>
      <c r="G372" s="219" t="s">
        <v>304</v>
      </c>
      <c r="H372" s="220">
        <v>275.66000000000003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12176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12177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3" customFormat="1">
      <c r="A374" s="13"/>
      <c r="B374" s="234"/>
      <c r="C374" s="235"/>
      <c r="D374" s="236" t="s">
        <v>192</v>
      </c>
      <c r="E374" s="237" t="s">
        <v>19</v>
      </c>
      <c r="F374" s="238" t="s">
        <v>2619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192</v>
      </c>
      <c r="AU374" s="244" t="s">
        <v>80</v>
      </c>
      <c r="AV374" s="13" t="s">
        <v>78</v>
      </c>
      <c r="AW374" s="13" t="s">
        <v>194</v>
      </c>
      <c r="AX374" s="13" t="s">
        <v>71</v>
      </c>
      <c r="AY374" s="244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12178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12179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71</v>
      </c>
      <c r="AY376" s="255" t="s">
        <v>181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12180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12181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12182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12183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2" customFormat="1" ht="24.15" customHeight="1">
      <c r="A381" s="41"/>
      <c r="B381" s="42"/>
      <c r="C381" s="216" t="s">
        <v>594</v>
      </c>
      <c r="D381" s="216" t="s">
        <v>183</v>
      </c>
      <c r="E381" s="217" t="s">
        <v>12184</v>
      </c>
      <c r="F381" s="218" t="s">
        <v>12185</v>
      </c>
      <c r="G381" s="219" t="s">
        <v>304</v>
      </c>
      <c r="H381" s="220">
        <v>78.099999999999994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308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12186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12187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12188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1.75" customHeight="1">
      <c r="A384" s="41"/>
      <c r="B384" s="42"/>
      <c r="C384" s="216" t="s">
        <v>602</v>
      </c>
      <c r="D384" s="216" t="s">
        <v>183</v>
      </c>
      <c r="E384" s="217" t="s">
        <v>12189</v>
      </c>
      <c r="F384" s="218" t="s">
        <v>12190</v>
      </c>
      <c r="G384" s="219" t="s">
        <v>304</v>
      </c>
      <c r="H384" s="220">
        <v>341.60000000000002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12191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12192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12193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24.15" customHeight="1">
      <c r="A387" s="41"/>
      <c r="B387" s="42"/>
      <c r="C387" s="216" t="s">
        <v>608</v>
      </c>
      <c r="D387" s="216" t="s">
        <v>183</v>
      </c>
      <c r="E387" s="217" t="s">
        <v>12194</v>
      </c>
      <c r="F387" s="218" t="s">
        <v>12195</v>
      </c>
      <c r="G387" s="219" t="s">
        <v>283</v>
      </c>
      <c r="H387" s="220">
        <v>15.539999999999999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12196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12197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12198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12199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12200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12201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16" t="s">
        <v>614</v>
      </c>
      <c r="D393" s="216" t="s">
        <v>183</v>
      </c>
      <c r="E393" s="217" t="s">
        <v>12202</v>
      </c>
      <c r="F393" s="218" t="s">
        <v>12203</v>
      </c>
      <c r="G393" s="219" t="s">
        <v>304</v>
      </c>
      <c r="H393" s="220">
        <v>355.5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12204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12205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12206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16.5" customHeight="1">
      <c r="A396" s="41"/>
      <c r="B396" s="42"/>
      <c r="C396" s="216" t="s">
        <v>620</v>
      </c>
      <c r="D396" s="216" t="s">
        <v>183</v>
      </c>
      <c r="E396" s="217" t="s">
        <v>12207</v>
      </c>
      <c r="F396" s="218" t="s">
        <v>12208</v>
      </c>
      <c r="G396" s="219" t="s">
        <v>420</v>
      </c>
      <c r="H396" s="220">
        <v>461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12209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12210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12211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16.5" customHeight="1">
      <c r="A399" s="41"/>
      <c r="B399" s="42"/>
      <c r="C399" s="216" t="s">
        <v>625</v>
      </c>
      <c r="D399" s="216" t="s">
        <v>183</v>
      </c>
      <c r="E399" s="217" t="s">
        <v>12212</v>
      </c>
      <c r="F399" s="218" t="s">
        <v>12213</v>
      </c>
      <c r="G399" s="219" t="s">
        <v>304</v>
      </c>
      <c r="H399" s="220">
        <v>194.40000000000001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12214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12215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12216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37.8" customHeight="1">
      <c r="A402" s="41"/>
      <c r="B402" s="42"/>
      <c r="C402" s="216" t="s">
        <v>638</v>
      </c>
      <c r="D402" s="216" t="s">
        <v>183</v>
      </c>
      <c r="E402" s="217" t="s">
        <v>12217</v>
      </c>
      <c r="F402" s="218" t="s">
        <v>12218</v>
      </c>
      <c r="G402" s="219" t="s">
        <v>420</v>
      </c>
      <c r="H402" s="220">
        <v>97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12219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12220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12221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44.25" customHeight="1">
      <c r="A405" s="41"/>
      <c r="B405" s="42"/>
      <c r="C405" s="216" t="s">
        <v>644</v>
      </c>
      <c r="D405" s="216" t="s">
        <v>183</v>
      </c>
      <c r="E405" s="217" t="s">
        <v>12222</v>
      </c>
      <c r="F405" s="218" t="s">
        <v>12223</v>
      </c>
      <c r="G405" s="219" t="s">
        <v>283</v>
      </c>
      <c r="H405" s="220">
        <v>452.52300000000002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12224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12225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12226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3" customFormat="1">
      <c r="A408" s="13"/>
      <c r="B408" s="234"/>
      <c r="C408" s="235"/>
      <c r="D408" s="236" t="s">
        <v>192</v>
      </c>
      <c r="E408" s="237" t="s">
        <v>19</v>
      </c>
      <c r="F408" s="238" t="s">
        <v>3455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192</v>
      </c>
      <c r="AU408" s="244" t="s">
        <v>80</v>
      </c>
      <c r="AV408" s="13" t="s">
        <v>78</v>
      </c>
      <c r="AW408" s="13" t="s">
        <v>194</v>
      </c>
      <c r="AX408" s="13" t="s">
        <v>71</v>
      </c>
      <c r="AY408" s="244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12227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12228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12229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3" customFormat="1">
      <c r="A412" s="13"/>
      <c r="B412" s="234"/>
      <c r="C412" s="235"/>
      <c r="D412" s="236" t="s">
        <v>192</v>
      </c>
      <c r="E412" s="237" t="s">
        <v>19</v>
      </c>
      <c r="F412" s="238" t="s">
        <v>12092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192</v>
      </c>
      <c r="AU412" s="244" t="s">
        <v>80</v>
      </c>
      <c r="AV412" s="13" t="s">
        <v>78</v>
      </c>
      <c r="AW412" s="13" t="s">
        <v>194</v>
      </c>
      <c r="AX412" s="13" t="s">
        <v>71</v>
      </c>
      <c r="AY412" s="244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12230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14" customFormat="1">
      <c r="A414" s="14"/>
      <c r="B414" s="245"/>
      <c r="C414" s="246"/>
      <c r="D414" s="236" t="s">
        <v>192</v>
      </c>
      <c r="E414" s="247" t="s">
        <v>19</v>
      </c>
      <c r="F414" s="248" t="s">
        <v>12231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192</v>
      </c>
      <c r="AU414" s="255" t="s">
        <v>80</v>
      </c>
      <c r="AV414" s="14" t="s">
        <v>80</v>
      </c>
      <c r="AW414" s="14" t="s">
        <v>194</v>
      </c>
      <c r="AX414" s="14" t="s">
        <v>71</v>
      </c>
      <c r="AY414" s="255" t="s">
        <v>181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12232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2" customFormat="1" ht="49.05" customHeight="1">
      <c r="A416" s="41"/>
      <c r="B416" s="42"/>
      <c r="C416" s="216" t="s">
        <v>650</v>
      </c>
      <c r="D416" s="216" t="s">
        <v>183</v>
      </c>
      <c r="E416" s="217" t="s">
        <v>12233</v>
      </c>
      <c r="F416" s="218" t="s">
        <v>12234</v>
      </c>
      <c r="G416" s="219" t="s">
        <v>283</v>
      </c>
      <c r="H416" s="220">
        <v>2075.317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12235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12236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3" customFormat="1">
      <c r="A418" s="13"/>
      <c r="B418" s="234"/>
      <c r="C418" s="235"/>
      <c r="D418" s="236" t="s">
        <v>192</v>
      </c>
      <c r="E418" s="237" t="s">
        <v>19</v>
      </c>
      <c r="F418" s="238" t="s">
        <v>2619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192</v>
      </c>
      <c r="AU418" s="244" t="s">
        <v>80</v>
      </c>
      <c r="AV418" s="13" t="s">
        <v>78</v>
      </c>
      <c r="AW418" s="13" t="s">
        <v>194</v>
      </c>
      <c r="AX418" s="13" t="s">
        <v>71</v>
      </c>
      <c r="AY418" s="244" t="s">
        <v>181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12237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3455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12238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12239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12240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12241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12242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12243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12244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12245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12246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12247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12248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12249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12250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12251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12252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12253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12254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44.25" customHeight="1">
      <c r="A438" s="41"/>
      <c r="B438" s="42"/>
      <c r="C438" s="216" t="s">
        <v>655</v>
      </c>
      <c r="D438" s="216" t="s">
        <v>183</v>
      </c>
      <c r="E438" s="217" t="s">
        <v>12255</v>
      </c>
      <c r="F438" s="218" t="s">
        <v>12256</v>
      </c>
      <c r="G438" s="219" t="s">
        <v>283</v>
      </c>
      <c r="H438" s="220">
        <v>88.019999999999996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308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12257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12258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12259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2" customFormat="1" ht="33" customHeight="1">
      <c r="A441" s="41"/>
      <c r="B441" s="42"/>
      <c r="C441" s="216" t="s">
        <v>667</v>
      </c>
      <c r="D441" s="216" t="s">
        <v>183</v>
      </c>
      <c r="E441" s="217" t="s">
        <v>12260</v>
      </c>
      <c r="F441" s="218" t="s">
        <v>12261</v>
      </c>
      <c r="G441" s="219" t="s">
        <v>304</v>
      </c>
      <c r="H441" s="220">
        <v>26.100000000000001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12262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12263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12264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2" customFormat="1" ht="24.15" customHeight="1">
      <c r="A444" s="41"/>
      <c r="B444" s="42"/>
      <c r="C444" s="216" t="s">
        <v>673</v>
      </c>
      <c r="D444" s="216" t="s">
        <v>183</v>
      </c>
      <c r="E444" s="217" t="s">
        <v>12265</v>
      </c>
      <c r="F444" s="218" t="s">
        <v>12266</v>
      </c>
      <c r="G444" s="219" t="s">
        <v>304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308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12267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12268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33" customHeight="1">
      <c r="A446" s="41"/>
      <c r="B446" s="42"/>
      <c r="C446" s="216" t="s">
        <v>679</v>
      </c>
      <c r="D446" s="216" t="s">
        <v>183</v>
      </c>
      <c r="E446" s="217" t="s">
        <v>12269</v>
      </c>
      <c r="F446" s="218" t="s">
        <v>12270</v>
      </c>
      <c r="G446" s="219" t="s">
        <v>304</v>
      </c>
      <c r="H446" s="220">
        <v>54.655000000000001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12271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12272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12273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37.8" customHeight="1">
      <c r="A449" s="41"/>
      <c r="B449" s="42"/>
      <c r="C449" s="216" t="s">
        <v>686</v>
      </c>
      <c r="D449" s="216" t="s">
        <v>183</v>
      </c>
      <c r="E449" s="217" t="s">
        <v>12274</v>
      </c>
      <c r="F449" s="218" t="s">
        <v>12275</v>
      </c>
      <c r="G449" s="219" t="s">
        <v>304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12276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12277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7.8" customHeight="1">
      <c r="A451" s="41"/>
      <c r="B451" s="42"/>
      <c r="C451" s="216" t="s">
        <v>700</v>
      </c>
      <c r="D451" s="216" t="s">
        <v>183</v>
      </c>
      <c r="E451" s="217" t="s">
        <v>12278</v>
      </c>
      <c r="F451" s="218" t="s">
        <v>12279</v>
      </c>
      <c r="G451" s="219" t="s">
        <v>304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12280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12281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721</v>
      </c>
      <c r="D453" s="216" t="s">
        <v>183</v>
      </c>
      <c r="E453" s="217" t="s">
        <v>12282</v>
      </c>
      <c r="F453" s="218" t="s">
        <v>12283</v>
      </c>
      <c r="G453" s="219" t="s">
        <v>304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12284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12285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730</v>
      </c>
      <c r="D455" s="216" t="s">
        <v>183</v>
      </c>
      <c r="E455" s="217" t="s">
        <v>12286</v>
      </c>
      <c r="F455" s="218" t="s">
        <v>12287</v>
      </c>
      <c r="G455" s="219" t="s">
        <v>283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12288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12289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736</v>
      </c>
      <c r="D457" s="216" t="s">
        <v>183</v>
      </c>
      <c r="E457" s="217" t="s">
        <v>12290</v>
      </c>
      <c r="F457" s="218" t="s">
        <v>12291</v>
      </c>
      <c r="G457" s="219" t="s">
        <v>283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12292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12293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744</v>
      </c>
      <c r="D459" s="216" t="s">
        <v>183</v>
      </c>
      <c r="E459" s="217" t="s">
        <v>12294</v>
      </c>
      <c r="F459" s="218" t="s">
        <v>12295</v>
      </c>
      <c r="G459" s="219" t="s">
        <v>283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12296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12297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21.75" customHeight="1">
      <c r="A461" s="41"/>
      <c r="B461" s="42"/>
      <c r="C461" s="216" t="s">
        <v>750</v>
      </c>
      <c r="D461" s="216" t="s">
        <v>183</v>
      </c>
      <c r="E461" s="217" t="s">
        <v>12298</v>
      </c>
      <c r="F461" s="218" t="s">
        <v>12299</v>
      </c>
      <c r="G461" s="219" t="s">
        <v>304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12300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12301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44.25" customHeight="1">
      <c r="A463" s="41"/>
      <c r="B463" s="42"/>
      <c r="C463" s="216" t="s">
        <v>761</v>
      </c>
      <c r="D463" s="216" t="s">
        <v>183</v>
      </c>
      <c r="E463" s="217" t="s">
        <v>12302</v>
      </c>
      <c r="F463" s="218" t="s">
        <v>12303</v>
      </c>
      <c r="G463" s="219" t="s">
        <v>304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12304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12305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44.25" customHeight="1">
      <c r="A465" s="41"/>
      <c r="B465" s="42"/>
      <c r="C465" s="216" t="s">
        <v>771</v>
      </c>
      <c r="D465" s="216" t="s">
        <v>183</v>
      </c>
      <c r="E465" s="217" t="s">
        <v>12306</v>
      </c>
      <c r="F465" s="218" t="s">
        <v>12307</v>
      </c>
      <c r="G465" s="219" t="s">
        <v>304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12308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12309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44.25" customHeight="1">
      <c r="A467" s="41"/>
      <c r="B467" s="42"/>
      <c r="C467" s="216" t="s">
        <v>777</v>
      </c>
      <c r="D467" s="216" t="s">
        <v>183</v>
      </c>
      <c r="E467" s="217" t="s">
        <v>12310</v>
      </c>
      <c r="F467" s="218" t="s">
        <v>12311</v>
      </c>
      <c r="G467" s="219" t="s">
        <v>304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12312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12313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44.25" customHeight="1">
      <c r="A469" s="41"/>
      <c r="B469" s="42"/>
      <c r="C469" s="216" t="s">
        <v>793</v>
      </c>
      <c r="D469" s="216" t="s">
        <v>183</v>
      </c>
      <c r="E469" s="217" t="s">
        <v>12314</v>
      </c>
      <c r="F469" s="218" t="s">
        <v>12315</v>
      </c>
      <c r="G469" s="219" t="s">
        <v>304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12316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12317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807</v>
      </c>
      <c r="D471" s="216" t="s">
        <v>183</v>
      </c>
      <c r="E471" s="217" t="s">
        <v>12318</v>
      </c>
      <c r="F471" s="218" t="s">
        <v>12319</v>
      </c>
      <c r="G471" s="219" t="s">
        <v>283</v>
      </c>
      <c r="H471" s="220">
        <v>17.09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12320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12321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3" customFormat="1">
      <c r="A473" s="13"/>
      <c r="B473" s="234"/>
      <c r="C473" s="235"/>
      <c r="D473" s="236" t="s">
        <v>192</v>
      </c>
      <c r="E473" s="237" t="s">
        <v>19</v>
      </c>
      <c r="F473" s="238" t="s">
        <v>12322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192</v>
      </c>
      <c r="AU473" s="244" t="s">
        <v>80</v>
      </c>
      <c r="AV473" s="13" t="s">
        <v>78</v>
      </c>
      <c r="AW473" s="13" t="s">
        <v>194</v>
      </c>
      <c r="AX473" s="13" t="s">
        <v>71</v>
      </c>
      <c r="AY473" s="244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12199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12323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12324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12200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12201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55.5" customHeight="1">
      <c r="A479" s="41"/>
      <c r="B479" s="42"/>
      <c r="C479" s="216" t="s">
        <v>820</v>
      </c>
      <c r="D479" s="216" t="s">
        <v>183</v>
      </c>
      <c r="E479" s="217" t="s">
        <v>12325</v>
      </c>
      <c r="F479" s="218" t="s">
        <v>12326</v>
      </c>
      <c r="G479" s="219" t="s">
        <v>420</v>
      </c>
      <c r="H479" s="220">
        <v>1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12327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12328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12329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2" customFormat="1" ht="55.5" customHeight="1">
      <c r="A482" s="41"/>
      <c r="B482" s="42"/>
      <c r="C482" s="216" t="s">
        <v>826</v>
      </c>
      <c r="D482" s="216" t="s">
        <v>183</v>
      </c>
      <c r="E482" s="217" t="s">
        <v>12330</v>
      </c>
      <c r="F482" s="218" t="s">
        <v>12331</v>
      </c>
      <c r="G482" s="219" t="s">
        <v>420</v>
      </c>
      <c r="H482" s="220">
        <v>1</v>
      </c>
      <c r="I482" s="221"/>
      <c r="J482" s="222">
        <f>ROUND(I482*H482,2)</f>
        <v>0</v>
      </c>
      <c r="K482" s="218" t="s">
        <v>187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12332</v>
      </c>
    </row>
    <row r="483" s="2" customFormat="1">
      <c r="A483" s="41"/>
      <c r="B483" s="42"/>
      <c r="C483" s="43"/>
      <c r="D483" s="229" t="s">
        <v>190</v>
      </c>
      <c r="E483" s="43"/>
      <c r="F483" s="230" t="s">
        <v>12333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190</v>
      </c>
      <c r="AU483" s="20" t="s">
        <v>80</v>
      </c>
    </row>
    <row r="484" s="14" customFormat="1">
      <c r="A484" s="14"/>
      <c r="B484" s="245"/>
      <c r="C484" s="246"/>
      <c r="D484" s="236" t="s">
        <v>192</v>
      </c>
      <c r="E484" s="247" t="s">
        <v>19</v>
      </c>
      <c r="F484" s="248" t="s">
        <v>12334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192</v>
      </c>
      <c r="AU484" s="255" t="s">
        <v>80</v>
      </c>
      <c r="AV484" s="14" t="s">
        <v>80</v>
      </c>
      <c r="AW484" s="14" t="s">
        <v>194</v>
      </c>
      <c r="AX484" s="14" t="s">
        <v>71</v>
      </c>
      <c r="AY484" s="255" t="s">
        <v>181</v>
      </c>
    </row>
    <row r="485" s="2" customFormat="1" ht="37.8" customHeight="1">
      <c r="A485" s="41"/>
      <c r="B485" s="42"/>
      <c r="C485" s="216" t="s">
        <v>832</v>
      </c>
      <c r="D485" s="216" t="s">
        <v>183</v>
      </c>
      <c r="E485" s="217" t="s">
        <v>12335</v>
      </c>
      <c r="F485" s="218" t="s">
        <v>12336</v>
      </c>
      <c r="G485" s="219" t="s">
        <v>304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12337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12338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841</v>
      </c>
      <c r="D487" s="216" t="s">
        <v>183</v>
      </c>
      <c r="E487" s="217" t="s">
        <v>12339</v>
      </c>
      <c r="F487" s="218" t="s">
        <v>12340</v>
      </c>
      <c r="G487" s="219" t="s">
        <v>304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308</v>
      </c>
      <c r="BM487" s="227" t="s">
        <v>12341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12342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847</v>
      </c>
      <c r="D489" s="216" t="s">
        <v>183</v>
      </c>
      <c r="E489" s="217" t="s">
        <v>12343</v>
      </c>
      <c r="F489" s="218" t="s">
        <v>12344</v>
      </c>
      <c r="G489" s="219" t="s">
        <v>304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12345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12346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856</v>
      </c>
      <c r="D491" s="216" t="s">
        <v>183</v>
      </c>
      <c r="E491" s="217" t="s">
        <v>12347</v>
      </c>
      <c r="F491" s="218" t="s">
        <v>12348</v>
      </c>
      <c r="G491" s="219" t="s">
        <v>304</v>
      </c>
      <c r="H491" s="220">
        <v>1.3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12349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12350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12351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3" customHeight="1">
      <c r="A494" s="41"/>
      <c r="B494" s="42"/>
      <c r="C494" s="216" t="s">
        <v>864</v>
      </c>
      <c r="D494" s="216" t="s">
        <v>183</v>
      </c>
      <c r="E494" s="217" t="s">
        <v>12352</v>
      </c>
      <c r="F494" s="218" t="s">
        <v>12353</v>
      </c>
      <c r="G494" s="219" t="s">
        <v>304</v>
      </c>
      <c r="H494" s="220">
        <v>103.8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12354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12355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12356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870</v>
      </c>
      <c r="D497" s="216" t="s">
        <v>183</v>
      </c>
      <c r="E497" s="217" t="s">
        <v>12357</v>
      </c>
      <c r="F497" s="218" t="s">
        <v>12358</v>
      </c>
      <c r="G497" s="219" t="s">
        <v>304</v>
      </c>
      <c r="H497" s="220">
        <v>52.200000000000003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12359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12360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12361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24.15" customHeight="1">
      <c r="A500" s="41"/>
      <c r="B500" s="42"/>
      <c r="C500" s="216" t="s">
        <v>874</v>
      </c>
      <c r="D500" s="216" t="s">
        <v>183</v>
      </c>
      <c r="E500" s="217" t="s">
        <v>12362</v>
      </c>
      <c r="F500" s="218" t="s">
        <v>12363</v>
      </c>
      <c r="G500" s="219" t="s">
        <v>304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12364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12365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24.15" customHeight="1">
      <c r="A502" s="41"/>
      <c r="B502" s="42"/>
      <c r="C502" s="216" t="s">
        <v>880</v>
      </c>
      <c r="D502" s="216" t="s">
        <v>183</v>
      </c>
      <c r="E502" s="217" t="s">
        <v>12366</v>
      </c>
      <c r="F502" s="218" t="s">
        <v>12367</v>
      </c>
      <c r="G502" s="219" t="s">
        <v>304</v>
      </c>
      <c r="H502" s="220">
        <v>121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12368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12369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12370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2" customFormat="1" ht="24.15" customHeight="1">
      <c r="A505" s="41"/>
      <c r="B505" s="42"/>
      <c r="C505" s="216" t="s">
        <v>886</v>
      </c>
      <c r="D505" s="216" t="s">
        <v>183</v>
      </c>
      <c r="E505" s="217" t="s">
        <v>12371</v>
      </c>
      <c r="F505" s="218" t="s">
        <v>12372</v>
      </c>
      <c r="G505" s="219" t="s">
        <v>304</v>
      </c>
      <c r="H505" s="220">
        <v>50.799999999999997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12373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12374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12375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16" t="s">
        <v>892</v>
      </c>
      <c r="D508" s="216" t="s">
        <v>183</v>
      </c>
      <c r="E508" s="217" t="s">
        <v>12376</v>
      </c>
      <c r="F508" s="218" t="s">
        <v>12377</v>
      </c>
      <c r="G508" s="219" t="s">
        <v>304</v>
      </c>
      <c r="H508" s="220">
        <v>56.399999999999999</v>
      </c>
      <c r="I508" s="221"/>
      <c r="J508" s="222">
        <f>ROUND(I508*H508,2)</f>
        <v>0</v>
      </c>
      <c r="K508" s="218" t="s">
        <v>187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308</v>
      </c>
      <c r="AT508" s="227" t="s">
        <v>183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12378</v>
      </c>
    </row>
    <row r="509" s="2" customFormat="1">
      <c r="A509" s="41"/>
      <c r="B509" s="42"/>
      <c r="C509" s="43"/>
      <c r="D509" s="229" t="s">
        <v>190</v>
      </c>
      <c r="E509" s="43"/>
      <c r="F509" s="230" t="s">
        <v>12379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190</v>
      </c>
      <c r="AU509" s="20" t="s">
        <v>80</v>
      </c>
    </row>
    <row r="510" s="14" customFormat="1">
      <c r="A510" s="14"/>
      <c r="B510" s="245"/>
      <c r="C510" s="246"/>
      <c r="D510" s="236" t="s">
        <v>192</v>
      </c>
      <c r="E510" s="247" t="s">
        <v>19</v>
      </c>
      <c r="F510" s="248" t="s">
        <v>12380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192</v>
      </c>
      <c r="AU510" s="255" t="s">
        <v>80</v>
      </c>
      <c r="AV510" s="14" t="s">
        <v>80</v>
      </c>
      <c r="AW510" s="14" t="s">
        <v>194</v>
      </c>
      <c r="AX510" s="14" t="s">
        <v>71</v>
      </c>
      <c r="AY510" s="255" t="s">
        <v>181</v>
      </c>
    </row>
    <row r="511" s="2" customFormat="1" ht="24.15" customHeight="1">
      <c r="A511" s="41"/>
      <c r="B511" s="42"/>
      <c r="C511" s="216" t="s">
        <v>899</v>
      </c>
      <c r="D511" s="216" t="s">
        <v>183</v>
      </c>
      <c r="E511" s="217" t="s">
        <v>12381</v>
      </c>
      <c r="F511" s="218" t="s">
        <v>12382</v>
      </c>
      <c r="G511" s="219" t="s">
        <v>304</v>
      </c>
      <c r="H511" s="220">
        <v>63.600000000000001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12383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12384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12385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2" customFormat="1" ht="24.15" customHeight="1">
      <c r="A514" s="41"/>
      <c r="B514" s="42"/>
      <c r="C514" s="216" t="s">
        <v>905</v>
      </c>
      <c r="D514" s="216" t="s">
        <v>183</v>
      </c>
      <c r="E514" s="217" t="s">
        <v>12386</v>
      </c>
      <c r="F514" s="218" t="s">
        <v>12387</v>
      </c>
      <c r="G514" s="219" t="s">
        <v>304</v>
      </c>
      <c r="H514" s="220">
        <v>22.5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12388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12389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12390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16.5" customHeight="1">
      <c r="A517" s="41"/>
      <c r="B517" s="42"/>
      <c r="C517" s="216" t="s">
        <v>910</v>
      </c>
      <c r="D517" s="216" t="s">
        <v>183</v>
      </c>
      <c r="E517" s="217" t="s">
        <v>12391</v>
      </c>
      <c r="F517" s="218" t="s">
        <v>12392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12393</v>
      </c>
    </row>
    <row r="518" s="2" customFormat="1" ht="33" customHeight="1">
      <c r="A518" s="41"/>
      <c r="B518" s="42"/>
      <c r="C518" s="278" t="s">
        <v>916</v>
      </c>
      <c r="D518" s="278" t="s">
        <v>296</v>
      </c>
      <c r="E518" s="279" t="s">
        <v>12394</v>
      </c>
      <c r="F518" s="280" t="s">
        <v>12395</v>
      </c>
      <c r="G518" s="281" t="s">
        <v>420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410</v>
      </c>
      <c r="AT518" s="227" t="s">
        <v>296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308</v>
      </c>
      <c r="BM518" s="227" t="s">
        <v>12396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2619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12397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12398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12399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12170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3" customHeight="1">
      <c r="A524" s="41"/>
      <c r="B524" s="42"/>
      <c r="C524" s="278" t="s">
        <v>924</v>
      </c>
      <c r="D524" s="278" t="s">
        <v>296</v>
      </c>
      <c r="E524" s="279" t="s">
        <v>12400</v>
      </c>
      <c r="F524" s="280" t="s">
        <v>12401</v>
      </c>
      <c r="G524" s="281" t="s">
        <v>420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410</v>
      </c>
      <c r="AT524" s="227" t="s">
        <v>296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12402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12403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12404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12405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12406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3" customHeight="1">
      <c r="A529" s="41"/>
      <c r="B529" s="42"/>
      <c r="C529" s="278" t="s">
        <v>929</v>
      </c>
      <c r="D529" s="278" t="s">
        <v>296</v>
      </c>
      <c r="E529" s="279" t="s">
        <v>12407</v>
      </c>
      <c r="F529" s="280" t="s">
        <v>12408</v>
      </c>
      <c r="G529" s="281" t="s">
        <v>420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12409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12403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12410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12411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12170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16.5" customHeight="1">
      <c r="A534" s="41"/>
      <c r="B534" s="42"/>
      <c r="C534" s="216" t="s">
        <v>936</v>
      </c>
      <c r="D534" s="216" t="s">
        <v>183</v>
      </c>
      <c r="E534" s="217" t="s">
        <v>12412</v>
      </c>
      <c r="F534" s="218" t="s">
        <v>12413</v>
      </c>
      <c r="G534" s="219" t="s">
        <v>304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12414</v>
      </c>
    </row>
    <row r="535" s="13" customFormat="1">
      <c r="A535" s="13"/>
      <c r="B535" s="234"/>
      <c r="C535" s="235"/>
      <c r="D535" s="236" t="s">
        <v>192</v>
      </c>
      <c r="E535" s="237" t="s">
        <v>19</v>
      </c>
      <c r="F535" s="238" t="s">
        <v>2619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192</v>
      </c>
      <c r="AU535" s="244" t="s">
        <v>80</v>
      </c>
      <c r="AV535" s="13" t="s">
        <v>78</v>
      </c>
      <c r="AW535" s="13" t="s">
        <v>194</v>
      </c>
      <c r="AX535" s="13" t="s">
        <v>71</v>
      </c>
      <c r="AY535" s="244" t="s">
        <v>181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12415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3455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12416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12417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4" customFormat="1">
      <c r="A540" s="14"/>
      <c r="B540" s="245"/>
      <c r="C540" s="246"/>
      <c r="D540" s="236" t="s">
        <v>192</v>
      </c>
      <c r="E540" s="247" t="s">
        <v>19</v>
      </c>
      <c r="F540" s="248" t="s">
        <v>12418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192</v>
      </c>
      <c r="AU540" s="255" t="s">
        <v>80</v>
      </c>
      <c r="AV540" s="14" t="s">
        <v>80</v>
      </c>
      <c r="AW540" s="14" t="s">
        <v>194</v>
      </c>
      <c r="AX540" s="14" t="s">
        <v>71</v>
      </c>
      <c r="AY540" s="255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12419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24.15" customHeight="1">
      <c r="A542" s="41"/>
      <c r="B542" s="42"/>
      <c r="C542" s="278" t="s">
        <v>941</v>
      </c>
      <c r="D542" s="278" t="s">
        <v>296</v>
      </c>
      <c r="E542" s="279" t="s">
        <v>12420</v>
      </c>
      <c r="F542" s="280" t="s">
        <v>12421</v>
      </c>
      <c r="G542" s="281" t="s">
        <v>2076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12422</v>
      </c>
    </row>
    <row r="543" s="13" customFormat="1">
      <c r="A543" s="13"/>
      <c r="B543" s="234"/>
      <c r="C543" s="235"/>
      <c r="D543" s="236" t="s">
        <v>192</v>
      </c>
      <c r="E543" s="237" t="s">
        <v>19</v>
      </c>
      <c r="F543" s="238" t="s">
        <v>2619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192</v>
      </c>
      <c r="AU543" s="244" t="s">
        <v>80</v>
      </c>
      <c r="AV543" s="13" t="s">
        <v>78</v>
      </c>
      <c r="AW543" s="13" t="s">
        <v>194</v>
      </c>
      <c r="AX543" s="13" t="s">
        <v>71</v>
      </c>
      <c r="AY543" s="244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12423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3" customFormat="1">
      <c r="A545" s="13"/>
      <c r="B545" s="234"/>
      <c r="C545" s="235"/>
      <c r="D545" s="236" t="s">
        <v>192</v>
      </c>
      <c r="E545" s="237" t="s">
        <v>19</v>
      </c>
      <c r="F545" s="238" t="s">
        <v>3455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192</v>
      </c>
      <c r="AU545" s="244" t="s">
        <v>80</v>
      </c>
      <c r="AV545" s="13" t="s">
        <v>78</v>
      </c>
      <c r="AW545" s="13" t="s">
        <v>194</v>
      </c>
      <c r="AX545" s="13" t="s">
        <v>71</v>
      </c>
      <c r="AY545" s="244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12424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12425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12426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12427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21.75" customHeight="1">
      <c r="A550" s="41"/>
      <c r="B550" s="42"/>
      <c r="C550" s="216" t="s">
        <v>949</v>
      </c>
      <c r="D550" s="216" t="s">
        <v>183</v>
      </c>
      <c r="E550" s="217" t="s">
        <v>12428</v>
      </c>
      <c r="F550" s="218" t="s">
        <v>12429</v>
      </c>
      <c r="G550" s="219" t="s">
        <v>420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12430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12226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12431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12432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12433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2" customFormat="1" ht="24.15" customHeight="1">
      <c r="A555" s="41"/>
      <c r="B555" s="42"/>
      <c r="C555" s="278" t="s">
        <v>955</v>
      </c>
      <c r="D555" s="278" t="s">
        <v>296</v>
      </c>
      <c r="E555" s="279" t="s">
        <v>12434</v>
      </c>
      <c r="F555" s="280" t="s">
        <v>12435</v>
      </c>
      <c r="G555" s="281" t="s">
        <v>2076</v>
      </c>
      <c r="H555" s="282">
        <v>19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12436</v>
      </c>
    </row>
    <row r="556" s="2" customFormat="1" ht="55.5" customHeight="1">
      <c r="A556" s="41"/>
      <c r="B556" s="42"/>
      <c r="C556" s="216" t="s">
        <v>960</v>
      </c>
      <c r="D556" s="216" t="s">
        <v>183</v>
      </c>
      <c r="E556" s="217" t="s">
        <v>11824</v>
      </c>
      <c r="F556" s="218" t="s">
        <v>11825</v>
      </c>
      <c r="G556" s="219" t="s">
        <v>256</v>
      </c>
      <c r="H556" s="220">
        <v>21.988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12437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11827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4034</v>
      </c>
      <c r="F558" s="214" t="s">
        <v>4035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181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966</v>
      </c>
      <c r="D559" s="216" t="s">
        <v>183</v>
      </c>
      <c r="E559" s="217" t="s">
        <v>12438</v>
      </c>
      <c r="F559" s="218" t="s">
        <v>12439</v>
      </c>
      <c r="G559" s="219" t="s">
        <v>304</v>
      </c>
      <c r="H559" s="220">
        <v>224.80000000000001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12440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12441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12442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2" customFormat="1" ht="33" customHeight="1">
      <c r="A562" s="41"/>
      <c r="B562" s="42"/>
      <c r="C562" s="216" t="s">
        <v>972</v>
      </c>
      <c r="D562" s="216" t="s">
        <v>183</v>
      </c>
      <c r="E562" s="217" t="s">
        <v>12443</v>
      </c>
      <c r="F562" s="218" t="s">
        <v>12444</v>
      </c>
      <c r="G562" s="219" t="s">
        <v>283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12445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12446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12447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12448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12101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12449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16.5" customHeight="1">
      <c r="A568" s="41"/>
      <c r="B568" s="42"/>
      <c r="C568" s="278" t="s">
        <v>978</v>
      </c>
      <c r="D568" s="278" t="s">
        <v>296</v>
      </c>
      <c r="E568" s="279" t="s">
        <v>12450</v>
      </c>
      <c r="F568" s="280" t="s">
        <v>12451</v>
      </c>
      <c r="G568" s="281" t="s">
        <v>420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12452</v>
      </c>
    </row>
    <row r="569" s="2" customFormat="1" ht="16.5" customHeight="1">
      <c r="A569" s="41"/>
      <c r="B569" s="42"/>
      <c r="C569" s="278" t="s">
        <v>984</v>
      </c>
      <c r="D569" s="278" t="s">
        <v>296</v>
      </c>
      <c r="E569" s="279" t="s">
        <v>12453</v>
      </c>
      <c r="F569" s="280" t="s">
        <v>12454</v>
      </c>
      <c r="G569" s="281" t="s">
        <v>420</v>
      </c>
      <c r="H569" s="282">
        <v>104</v>
      </c>
      <c r="I569" s="283"/>
      <c r="J569" s="284">
        <f>ROUND(I569*H569,2)</f>
        <v>0</v>
      </c>
      <c r="K569" s="280" t="s">
        <v>187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12455</v>
      </c>
    </row>
    <row r="570" s="14" customFormat="1">
      <c r="A570" s="14"/>
      <c r="B570" s="245"/>
      <c r="C570" s="246"/>
      <c r="D570" s="236" t="s">
        <v>192</v>
      </c>
      <c r="E570" s="247" t="s">
        <v>19</v>
      </c>
      <c r="F570" s="248" t="s">
        <v>12456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192</v>
      </c>
      <c r="AU570" s="255" t="s">
        <v>80</v>
      </c>
      <c r="AV570" s="14" t="s">
        <v>80</v>
      </c>
      <c r="AW570" s="14" t="s">
        <v>194</v>
      </c>
      <c r="AX570" s="14" t="s">
        <v>71</v>
      </c>
      <c r="AY570" s="255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12457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16" t="s">
        <v>990</v>
      </c>
      <c r="D572" s="216" t="s">
        <v>183</v>
      </c>
      <c r="E572" s="217" t="s">
        <v>12458</v>
      </c>
      <c r="F572" s="218" t="s">
        <v>12459</v>
      </c>
      <c r="G572" s="219" t="s">
        <v>304</v>
      </c>
      <c r="H572" s="220">
        <v>12.15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12460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12461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12153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33" customHeight="1">
      <c r="A575" s="41"/>
      <c r="B575" s="42"/>
      <c r="C575" s="216" t="s">
        <v>996</v>
      </c>
      <c r="D575" s="216" t="s">
        <v>183</v>
      </c>
      <c r="E575" s="217" t="s">
        <v>12462</v>
      </c>
      <c r="F575" s="218" t="s">
        <v>12463</v>
      </c>
      <c r="G575" s="219" t="s">
        <v>304</v>
      </c>
      <c r="H575" s="220">
        <v>46.363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12464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12465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12466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12147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33" customHeight="1">
      <c r="A579" s="41"/>
      <c r="B579" s="42"/>
      <c r="C579" s="216" t="s">
        <v>1002</v>
      </c>
      <c r="D579" s="216" t="s">
        <v>183</v>
      </c>
      <c r="E579" s="217" t="s">
        <v>12467</v>
      </c>
      <c r="F579" s="218" t="s">
        <v>12468</v>
      </c>
      <c r="G579" s="219" t="s">
        <v>304</v>
      </c>
      <c r="H579" s="220">
        <v>5.5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12469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12470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12471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2" customFormat="1" ht="24.15" customHeight="1">
      <c r="A582" s="41"/>
      <c r="B582" s="42"/>
      <c r="C582" s="216" t="s">
        <v>1007</v>
      </c>
      <c r="D582" s="216" t="s">
        <v>183</v>
      </c>
      <c r="E582" s="217" t="s">
        <v>12472</v>
      </c>
      <c r="F582" s="218" t="s">
        <v>12473</v>
      </c>
      <c r="G582" s="219" t="s">
        <v>283</v>
      </c>
      <c r="H582" s="220">
        <v>323.05399999999997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12474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12475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3" customFormat="1">
      <c r="A584" s="13"/>
      <c r="B584" s="234"/>
      <c r="C584" s="235"/>
      <c r="D584" s="236" t="s">
        <v>192</v>
      </c>
      <c r="E584" s="237" t="s">
        <v>19</v>
      </c>
      <c r="F584" s="238" t="s">
        <v>3461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192</v>
      </c>
      <c r="AU584" s="244" t="s">
        <v>80</v>
      </c>
      <c r="AV584" s="13" t="s">
        <v>78</v>
      </c>
      <c r="AW584" s="13" t="s">
        <v>194</v>
      </c>
      <c r="AX584" s="13" t="s">
        <v>71</v>
      </c>
      <c r="AY584" s="244" t="s">
        <v>181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12476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12477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12097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14" customFormat="1">
      <c r="A588" s="14"/>
      <c r="B588" s="245"/>
      <c r="C588" s="246"/>
      <c r="D588" s="236" t="s">
        <v>192</v>
      </c>
      <c r="E588" s="247" t="s">
        <v>19</v>
      </c>
      <c r="F588" s="248" t="s">
        <v>12099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192</v>
      </c>
      <c r="AU588" s="255" t="s">
        <v>80</v>
      </c>
      <c r="AV588" s="14" t="s">
        <v>80</v>
      </c>
      <c r="AW588" s="14" t="s">
        <v>194</v>
      </c>
      <c r="AX588" s="14" t="s">
        <v>71</v>
      </c>
      <c r="AY588" s="255" t="s">
        <v>181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12100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3" customFormat="1">
      <c r="A590" s="13"/>
      <c r="B590" s="234"/>
      <c r="C590" s="235"/>
      <c r="D590" s="236" t="s">
        <v>192</v>
      </c>
      <c r="E590" s="237" t="s">
        <v>19</v>
      </c>
      <c r="F590" s="238" t="s">
        <v>12101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192</v>
      </c>
      <c r="AU590" s="244" t="s">
        <v>80</v>
      </c>
      <c r="AV590" s="13" t="s">
        <v>78</v>
      </c>
      <c r="AW590" s="13" t="s">
        <v>194</v>
      </c>
      <c r="AX590" s="13" t="s">
        <v>71</v>
      </c>
      <c r="AY590" s="244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12478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24.15" customHeight="1">
      <c r="A592" s="41"/>
      <c r="B592" s="42"/>
      <c r="C592" s="216" t="s">
        <v>1012</v>
      </c>
      <c r="D592" s="216" t="s">
        <v>183</v>
      </c>
      <c r="E592" s="217" t="s">
        <v>12479</v>
      </c>
      <c r="F592" s="218" t="s">
        <v>12480</v>
      </c>
      <c r="G592" s="219" t="s">
        <v>283</v>
      </c>
      <c r="H592" s="220">
        <v>121.057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308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12481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12482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12483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1018</v>
      </c>
      <c r="D595" s="216" t="s">
        <v>183</v>
      </c>
      <c r="E595" s="217" t="s">
        <v>12484</v>
      </c>
      <c r="F595" s="218" t="s">
        <v>12485</v>
      </c>
      <c r="G595" s="219" t="s">
        <v>420</v>
      </c>
      <c r="H595" s="220">
        <v>28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308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308</v>
      </c>
      <c r="BM595" s="227" t="s">
        <v>12486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12487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3" customFormat="1">
      <c r="A597" s="13"/>
      <c r="B597" s="234"/>
      <c r="C597" s="235"/>
      <c r="D597" s="236" t="s">
        <v>192</v>
      </c>
      <c r="E597" s="237" t="s">
        <v>19</v>
      </c>
      <c r="F597" s="238" t="s">
        <v>12488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192</v>
      </c>
      <c r="AU597" s="244" t="s">
        <v>80</v>
      </c>
      <c r="AV597" s="13" t="s">
        <v>78</v>
      </c>
      <c r="AW597" s="13" t="s">
        <v>194</v>
      </c>
      <c r="AX597" s="13" t="s">
        <v>71</v>
      </c>
      <c r="AY597" s="244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12489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12490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12491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12492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12493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21.75" customHeight="1">
      <c r="A603" s="41"/>
      <c r="B603" s="42"/>
      <c r="C603" s="278" t="s">
        <v>1023</v>
      </c>
      <c r="D603" s="278" t="s">
        <v>296</v>
      </c>
      <c r="E603" s="279" t="s">
        <v>12494</v>
      </c>
      <c r="F603" s="280" t="s">
        <v>12495</v>
      </c>
      <c r="G603" s="281" t="s">
        <v>420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12496</v>
      </c>
    </row>
    <row r="604" s="2" customFormat="1" ht="16.5" customHeight="1">
      <c r="A604" s="41"/>
      <c r="B604" s="42"/>
      <c r="C604" s="278" t="s">
        <v>1034</v>
      </c>
      <c r="D604" s="278" t="s">
        <v>296</v>
      </c>
      <c r="E604" s="279" t="s">
        <v>12497</v>
      </c>
      <c r="F604" s="280" t="s">
        <v>12498</v>
      </c>
      <c r="G604" s="281" t="s">
        <v>420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410</v>
      </c>
      <c r="AT604" s="227" t="s">
        <v>296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12499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12500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2" customFormat="1" ht="24.15" customHeight="1">
      <c r="A606" s="41"/>
      <c r="B606" s="42"/>
      <c r="C606" s="278" t="s">
        <v>1039</v>
      </c>
      <c r="D606" s="278" t="s">
        <v>296</v>
      </c>
      <c r="E606" s="279" t="s">
        <v>12501</v>
      </c>
      <c r="F606" s="280" t="s">
        <v>12502</v>
      </c>
      <c r="G606" s="281" t="s">
        <v>420</v>
      </c>
      <c r="H606" s="282">
        <v>20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12503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12504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2" customFormat="1" ht="24.15" customHeight="1">
      <c r="A608" s="41"/>
      <c r="B608" s="42"/>
      <c r="C608" s="216" t="s">
        <v>1045</v>
      </c>
      <c r="D608" s="216" t="s">
        <v>183</v>
      </c>
      <c r="E608" s="217" t="s">
        <v>12505</v>
      </c>
      <c r="F608" s="218" t="s">
        <v>12506</v>
      </c>
      <c r="G608" s="219" t="s">
        <v>420</v>
      </c>
      <c r="H608" s="220">
        <v>1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308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308</v>
      </c>
      <c r="BM608" s="227" t="s">
        <v>12507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12508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12500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16.5" customHeight="1">
      <c r="A611" s="41"/>
      <c r="B611" s="42"/>
      <c r="C611" s="278" t="s">
        <v>1052</v>
      </c>
      <c r="D611" s="278" t="s">
        <v>296</v>
      </c>
      <c r="E611" s="279" t="s">
        <v>12509</v>
      </c>
      <c r="F611" s="280" t="s">
        <v>12510</v>
      </c>
      <c r="G611" s="281" t="s">
        <v>420</v>
      </c>
      <c r="H611" s="282">
        <v>1</v>
      </c>
      <c r="I611" s="283"/>
      <c r="J611" s="284">
        <f>ROUND(I611*H611,2)</f>
        <v>0</v>
      </c>
      <c r="K611" s="280" t="s">
        <v>187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410</v>
      </c>
      <c r="AT611" s="227" t="s">
        <v>296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12511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12512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4" customFormat="1">
      <c r="A613" s="14"/>
      <c r="B613" s="245"/>
      <c r="C613" s="246"/>
      <c r="D613" s="236" t="s">
        <v>192</v>
      </c>
      <c r="E613" s="247" t="s">
        <v>19</v>
      </c>
      <c r="F613" s="248" t="s">
        <v>12500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192</v>
      </c>
      <c r="AU613" s="255" t="s">
        <v>80</v>
      </c>
      <c r="AV613" s="14" t="s">
        <v>80</v>
      </c>
      <c r="AW613" s="14" t="s">
        <v>194</v>
      </c>
      <c r="AX613" s="14" t="s">
        <v>78</v>
      </c>
      <c r="AY613" s="255" t="s">
        <v>181</v>
      </c>
    </row>
    <row r="614" s="2" customFormat="1" ht="24.15" customHeight="1">
      <c r="A614" s="41"/>
      <c r="B614" s="42"/>
      <c r="C614" s="216" t="s">
        <v>1060</v>
      </c>
      <c r="D614" s="216" t="s">
        <v>183</v>
      </c>
      <c r="E614" s="217" t="s">
        <v>12513</v>
      </c>
      <c r="F614" s="218" t="s">
        <v>12514</v>
      </c>
      <c r="G614" s="219" t="s">
        <v>420</v>
      </c>
      <c r="H614" s="220">
        <v>19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12515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12516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12517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1.75" customHeight="1">
      <c r="A617" s="41"/>
      <c r="B617" s="42"/>
      <c r="C617" s="278" t="s">
        <v>1065</v>
      </c>
      <c r="D617" s="278" t="s">
        <v>296</v>
      </c>
      <c r="E617" s="279" t="s">
        <v>12518</v>
      </c>
      <c r="F617" s="280" t="s">
        <v>12519</v>
      </c>
      <c r="G617" s="281" t="s">
        <v>420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410</v>
      </c>
      <c r="AT617" s="227" t="s">
        <v>296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12520</v>
      </c>
    </row>
    <row r="618" s="2" customFormat="1" ht="24.15" customHeight="1">
      <c r="A618" s="41"/>
      <c r="B618" s="42"/>
      <c r="C618" s="216" t="s">
        <v>1070</v>
      </c>
      <c r="D618" s="216" t="s">
        <v>183</v>
      </c>
      <c r="E618" s="217" t="s">
        <v>12521</v>
      </c>
      <c r="F618" s="218" t="s">
        <v>12522</v>
      </c>
      <c r="G618" s="219" t="s">
        <v>420</v>
      </c>
      <c r="H618" s="220">
        <v>10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308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12523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12524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14" customFormat="1">
      <c r="A620" s="14"/>
      <c r="B620" s="245"/>
      <c r="C620" s="246"/>
      <c r="D620" s="236" t="s">
        <v>192</v>
      </c>
      <c r="E620" s="247" t="s">
        <v>19</v>
      </c>
      <c r="F620" s="248" t="s">
        <v>12525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192</v>
      </c>
      <c r="AU620" s="255" t="s">
        <v>80</v>
      </c>
      <c r="AV620" s="14" t="s">
        <v>80</v>
      </c>
      <c r="AW620" s="14" t="s">
        <v>194</v>
      </c>
      <c r="AX620" s="14" t="s">
        <v>71</v>
      </c>
      <c r="AY620" s="255" t="s">
        <v>181</v>
      </c>
    </row>
    <row r="621" s="14" customFormat="1">
      <c r="A621" s="14"/>
      <c r="B621" s="245"/>
      <c r="C621" s="246"/>
      <c r="D621" s="236" t="s">
        <v>192</v>
      </c>
      <c r="E621" s="247" t="s">
        <v>19</v>
      </c>
      <c r="F621" s="248" t="s">
        <v>12526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192</v>
      </c>
      <c r="AU621" s="255" t="s">
        <v>80</v>
      </c>
      <c r="AV621" s="14" t="s">
        <v>80</v>
      </c>
      <c r="AW621" s="14" t="s">
        <v>194</v>
      </c>
      <c r="AX621" s="14" t="s">
        <v>71</v>
      </c>
      <c r="AY621" s="255" t="s">
        <v>181</v>
      </c>
    </row>
    <row r="622" s="2" customFormat="1" ht="37.8" customHeight="1">
      <c r="A622" s="41"/>
      <c r="B622" s="42"/>
      <c r="C622" s="278" t="s">
        <v>1076</v>
      </c>
      <c r="D622" s="278" t="s">
        <v>296</v>
      </c>
      <c r="E622" s="279" t="s">
        <v>12527</v>
      </c>
      <c r="F622" s="280" t="s">
        <v>12528</v>
      </c>
      <c r="G622" s="281" t="s">
        <v>2076</v>
      </c>
      <c r="H622" s="282">
        <v>10</v>
      </c>
      <c r="I622" s="283"/>
      <c r="J622" s="284">
        <f>ROUND(I622*H622,2)</f>
        <v>0</v>
      </c>
      <c r="K622" s="280" t="s">
        <v>187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410</v>
      </c>
      <c r="AT622" s="227" t="s">
        <v>296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12529</v>
      </c>
    </row>
    <row r="623" s="2" customFormat="1" ht="24.15" customHeight="1">
      <c r="A623" s="41"/>
      <c r="B623" s="42"/>
      <c r="C623" s="216" t="s">
        <v>1080</v>
      </c>
      <c r="D623" s="216" t="s">
        <v>183</v>
      </c>
      <c r="E623" s="217" t="s">
        <v>12530</v>
      </c>
      <c r="F623" s="218" t="s">
        <v>12531</v>
      </c>
      <c r="G623" s="219" t="s">
        <v>420</v>
      </c>
      <c r="H623" s="220">
        <v>922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12532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12533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12534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12535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16.5" customHeight="1">
      <c r="A627" s="41"/>
      <c r="B627" s="42"/>
      <c r="C627" s="278" t="s">
        <v>1086</v>
      </c>
      <c r="D627" s="278" t="s">
        <v>296</v>
      </c>
      <c r="E627" s="279" t="s">
        <v>12536</v>
      </c>
      <c r="F627" s="280" t="s">
        <v>12537</v>
      </c>
      <c r="G627" s="281" t="s">
        <v>420</v>
      </c>
      <c r="H627" s="282">
        <v>922</v>
      </c>
      <c r="I627" s="283"/>
      <c r="J627" s="284">
        <f>ROUND(I627*H627,2)</f>
        <v>0</v>
      </c>
      <c r="K627" s="280" t="s">
        <v>187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12538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12539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12540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24.15" customHeight="1">
      <c r="A630" s="41"/>
      <c r="B630" s="42"/>
      <c r="C630" s="216" t="s">
        <v>1095</v>
      </c>
      <c r="D630" s="216" t="s">
        <v>183</v>
      </c>
      <c r="E630" s="217" t="s">
        <v>12541</v>
      </c>
      <c r="F630" s="218" t="s">
        <v>12542</v>
      </c>
      <c r="G630" s="219" t="s">
        <v>420</v>
      </c>
      <c r="H630" s="220">
        <v>4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308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308</v>
      </c>
      <c r="BM630" s="227" t="s">
        <v>12543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12544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12545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14" customFormat="1">
      <c r="A633" s="14"/>
      <c r="B633" s="245"/>
      <c r="C633" s="246"/>
      <c r="D633" s="236" t="s">
        <v>192</v>
      </c>
      <c r="E633" s="247" t="s">
        <v>19</v>
      </c>
      <c r="F633" s="248" t="s">
        <v>12546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192</v>
      </c>
      <c r="AU633" s="255" t="s">
        <v>80</v>
      </c>
      <c r="AV633" s="14" t="s">
        <v>80</v>
      </c>
      <c r="AW633" s="14" t="s">
        <v>194</v>
      </c>
      <c r="AX633" s="14" t="s">
        <v>71</v>
      </c>
      <c r="AY633" s="255" t="s">
        <v>181</v>
      </c>
    </row>
    <row r="634" s="2" customFormat="1" ht="24.15" customHeight="1">
      <c r="A634" s="41"/>
      <c r="B634" s="42"/>
      <c r="C634" s="278" t="s">
        <v>1105</v>
      </c>
      <c r="D634" s="278" t="s">
        <v>296</v>
      </c>
      <c r="E634" s="279" t="s">
        <v>12434</v>
      </c>
      <c r="F634" s="280" t="s">
        <v>12435</v>
      </c>
      <c r="G634" s="281" t="s">
        <v>2076</v>
      </c>
      <c r="H634" s="282">
        <v>4</v>
      </c>
      <c r="I634" s="283"/>
      <c r="J634" s="284">
        <f>ROUND(I634*H634,2)</f>
        <v>0</v>
      </c>
      <c r="K634" s="280" t="s">
        <v>187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410</v>
      </c>
      <c r="AT634" s="227" t="s">
        <v>296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308</v>
      </c>
      <c r="BM634" s="227" t="s">
        <v>12547</v>
      </c>
    </row>
    <row r="635" s="2" customFormat="1" ht="24.15" customHeight="1">
      <c r="A635" s="41"/>
      <c r="B635" s="42"/>
      <c r="C635" s="216" t="s">
        <v>1110</v>
      </c>
      <c r="D635" s="216" t="s">
        <v>183</v>
      </c>
      <c r="E635" s="217" t="s">
        <v>12548</v>
      </c>
      <c r="F635" s="218" t="s">
        <v>12549</v>
      </c>
      <c r="G635" s="219" t="s">
        <v>283</v>
      </c>
      <c r="H635" s="220">
        <v>356.416</v>
      </c>
      <c r="I635" s="221"/>
      <c r="J635" s="222">
        <f>ROUND(I635*H635,2)</f>
        <v>0</v>
      </c>
      <c r="K635" s="218" t="s">
        <v>187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308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308</v>
      </c>
      <c r="BM635" s="227" t="s">
        <v>12550</v>
      </c>
    </row>
    <row r="636" s="2" customFormat="1">
      <c r="A636" s="41"/>
      <c r="B636" s="42"/>
      <c r="C636" s="43"/>
      <c r="D636" s="229" t="s">
        <v>190</v>
      </c>
      <c r="E636" s="43"/>
      <c r="F636" s="230" t="s">
        <v>12551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190</v>
      </c>
      <c r="AU636" s="20" t="s">
        <v>80</v>
      </c>
    </row>
    <row r="637" s="13" customFormat="1">
      <c r="A637" s="13"/>
      <c r="B637" s="234"/>
      <c r="C637" s="235"/>
      <c r="D637" s="236" t="s">
        <v>192</v>
      </c>
      <c r="E637" s="237" t="s">
        <v>19</v>
      </c>
      <c r="F637" s="238" t="s">
        <v>12552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192</v>
      </c>
      <c r="AU637" s="244" t="s">
        <v>80</v>
      </c>
      <c r="AV637" s="13" t="s">
        <v>78</v>
      </c>
      <c r="AW637" s="13" t="s">
        <v>194</v>
      </c>
      <c r="AX637" s="13" t="s">
        <v>71</v>
      </c>
      <c r="AY637" s="244" t="s">
        <v>181</v>
      </c>
    </row>
    <row r="638" s="14" customFormat="1">
      <c r="A638" s="14"/>
      <c r="B638" s="245"/>
      <c r="C638" s="246"/>
      <c r="D638" s="236" t="s">
        <v>192</v>
      </c>
      <c r="E638" s="247" t="s">
        <v>19</v>
      </c>
      <c r="F638" s="248" t="s">
        <v>12553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192</v>
      </c>
      <c r="AU638" s="255" t="s">
        <v>80</v>
      </c>
      <c r="AV638" s="14" t="s">
        <v>80</v>
      </c>
      <c r="AW638" s="14" t="s">
        <v>194</v>
      </c>
      <c r="AX638" s="14" t="s">
        <v>71</v>
      </c>
      <c r="AY638" s="255" t="s">
        <v>181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12554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24.15" customHeight="1">
      <c r="A640" s="41"/>
      <c r="B640" s="42"/>
      <c r="C640" s="216" t="s">
        <v>1117</v>
      </c>
      <c r="D640" s="216" t="s">
        <v>183</v>
      </c>
      <c r="E640" s="217" t="s">
        <v>12555</v>
      </c>
      <c r="F640" s="218" t="s">
        <v>12556</v>
      </c>
      <c r="G640" s="219" t="s">
        <v>304</v>
      </c>
      <c r="H640" s="220">
        <v>20.327999999999999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308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308</v>
      </c>
      <c r="BM640" s="227" t="s">
        <v>12557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12558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12559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24.15" customHeight="1">
      <c r="A643" s="41"/>
      <c r="B643" s="42"/>
      <c r="C643" s="216" t="s">
        <v>1122</v>
      </c>
      <c r="D643" s="216" t="s">
        <v>183</v>
      </c>
      <c r="E643" s="217" t="s">
        <v>12560</v>
      </c>
      <c r="F643" s="218" t="s">
        <v>12561</v>
      </c>
      <c r="G643" s="219" t="s">
        <v>283</v>
      </c>
      <c r="H643" s="220">
        <v>164.08699999999999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12562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12563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13" customFormat="1">
      <c r="A645" s="13"/>
      <c r="B645" s="234"/>
      <c r="C645" s="235"/>
      <c r="D645" s="236" t="s">
        <v>192</v>
      </c>
      <c r="E645" s="237" t="s">
        <v>19</v>
      </c>
      <c r="F645" s="238" t="s">
        <v>12552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192</v>
      </c>
      <c r="AU645" s="244" t="s">
        <v>80</v>
      </c>
      <c r="AV645" s="13" t="s">
        <v>78</v>
      </c>
      <c r="AW645" s="13" t="s">
        <v>194</v>
      </c>
      <c r="AX645" s="13" t="s">
        <v>71</v>
      </c>
      <c r="AY645" s="244" t="s">
        <v>181</v>
      </c>
    </row>
    <row r="646" s="14" customFormat="1">
      <c r="A646" s="14"/>
      <c r="B646" s="245"/>
      <c r="C646" s="246"/>
      <c r="D646" s="236" t="s">
        <v>192</v>
      </c>
      <c r="E646" s="247" t="s">
        <v>19</v>
      </c>
      <c r="F646" s="248" t="s">
        <v>12564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192</v>
      </c>
      <c r="AU646" s="255" t="s">
        <v>80</v>
      </c>
      <c r="AV646" s="14" t="s">
        <v>80</v>
      </c>
      <c r="AW646" s="14" t="s">
        <v>194</v>
      </c>
      <c r="AX646" s="14" t="s">
        <v>71</v>
      </c>
      <c r="AY646" s="255" t="s">
        <v>181</v>
      </c>
    </row>
    <row r="647" s="2" customFormat="1" ht="24.15" customHeight="1">
      <c r="A647" s="41"/>
      <c r="B647" s="42"/>
      <c r="C647" s="216" t="s">
        <v>1128</v>
      </c>
      <c r="D647" s="216" t="s">
        <v>183</v>
      </c>
      <c r="E647" s="217" t="s">
        <v>12565</v>
      </c>
      <c r="F647" s="218" t="s">
        <v>12566</v>
      </c>
      <c r="G647" s="219" t="s">
        <v>304</v>
      </c>
      <c r="H647" s="220">
        <v>20.327999999999999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12567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12568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12569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44.25" customHeight="1">
      <c r="A650" s="41"/>
      <c r="B650" s="42"/>
      <c r="C650" s="216" t="s">
        <v>1136</v>
      </c>
      <c r="D650" s="216" t="s">
        <v>183</v>
      </c>
      <c r="E650" s="217" t="s">
        <v>12570</v>
      </c>
      <c r="F650" s="218" t="s">
        <v>12571</v>
      </c>
      <c r="G650" s="219" t="s">
        <v>283</v>
      </c>
      <c r="H650" s="220">
        <v>319.69799999999998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308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308</v>
      </c>
      <c r="BM650" s="227" t="s">
        <v>12572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12573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14" customFormat="1">
      <c r="A652" s="14"/>
      <c r="B652" s="245"/>
      <c r="C652" s="246"/>
      <c r="D652" s="236" t="s">
        <v>192</v>
      </c>
      <c r="E652" s="247" t="s">
        <v>19</v>
      </c>
      <c r="F652" s="248" t="s">
        <v>11980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192</v>
      </c>
      <c r="AU652" s="255" t="s">
        <v>80</v>
      </c>
      <c r="AV652" s="14" t="s">
        <v>80</v>
      </c>
      <c r="AW652" s="14" t="s">
        <v>194</v>
      </c>
      <c r="AX652" s="14" t="s">
        <v>71</v>
      </c>
      <c r="AY652" s="255" t="s">
        <v>181</v>
      </c>
    </row>
    <row r="653" s="2" customFormat="1" ht="33" customHeight="1">
      <c r="A653" s="41"/>
      <c r="B653" s="42"/>
      <c r="C653" s="278" t="s">
        <v>1141</v>
      </c>
      <c r="D653" s="278" t="s">
        <v>296</v>
      </c>
      <c r="E653" s="279" t="s">
        <v>12574</v>
      </c>
      <c r="F653" s="280" t="s">
        <v>12575</v>
      </c>
      <c r="G653" s="281" t="s">
        <v>283</v>
      </c>
      <c r="H653" s="282">
        <v>351.66800000000001</v>
      </c>
      <c r="I653" s="283"/>
      <c r="J653" s="284">
        <f>ROUND(I653*H653,2)</f>
        <v>0</v>
      </c>
      <c r="K653" s="280" t="s">
        <v>187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410</v>
      </c>
      <c r="AT653" s="227" t="s">
        <v>296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12576</v>
      </c>
    </row>
    <row r="654" s="14" customFormat="1">
      <c r="A654" s="14"/>
      <c r="B654" s="245"/>
      <c r="C654" s="246"/>
      <c r="D654" s="236" t="s">
        <v>192</v>
      </c>
      <c r="E654" s="246"/>
      <c r="F654" s="248" t="s">
        <v>12577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181</v>
      </c>
    </row>
    <row r="655" s="2" customFormat="1" ht="24.15" customHeight="1">
      <c r="A655" s="41"/>
      <c r="B655" s="42"/>
      <c r="C655" s="216" t="s">
        <v>1147</v>
      </c>
      <c r="D655" s="216" t="s">
        <v>183</v>
      </c>
      <c r="E655" s="217" t="s">
        <v>12578</v>
      </c>
      <c r="F655" s="218" t="s">
        <v>12579</v>
      </c>
      <c r="G655" s="219" t="s">
        <v>304</v>
      </c>
      <c r="H655" s="220">
        <v>332.49799999999999</v>
      </c>
      <c r="I655" s="221"/>
      <c r="J655" s="222">
        <f>ROUND(I655*H655,2)</f>
        <v>0</v>
      </c>
      <c r="K655" s="218" t="s">
        <v>187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308</v>
      </c>
      <c r="AT655" s="227" t="s">
        <v>183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12580</v>
      </c>
    </row>
    <row r="656" s="2" customFormat="1">
      <c r="A656" s="41"/>
      <c r="B656" s="42"/>
      <c r="C656" s="43"/>
      <c r="D656" s="229" t="s">
        <v>190</v>
      </c>
      <c r="E656" s="43"/>
      <c r="F656" s="230" t="s">
        <v>12581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190</v>
      </c>
      <c r="AU656" s="20" t="s">
        <v>80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12582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2" customFormat="1" ht="24.15" customHeight="1">
      <c r="A658" s="41"/>
      <c r="B658" s="42"/>
      <c r="C658" s="278" t="s">
        <v>1153</v>
      </c>
      <c r="D658" s="278" t="s">
        <v>296</v>
      </c>
      <c r="E658" s="279" t="s">
        <v>12583</v>
      </c>
      <c r="F658" s="280" t="s">
        <v>12584</v>
      </c>
      <c r="G658" s="281" t="s">
        <v>304</v>
      </c>
      <c r="H658" s="282">
        <v>365.74799999999999</v>
      </c>
      <c r="I658" s="283"/>
      <c r="J658" s="284">
        <f>ROUND(I658*H658,2)</f>
        <v>0</v>
      </c>
      <c r="K658" s="280" t="s">
        <v>187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410</v>
      </c>
      <c r="AT658" s="227" t="s">
        <v>296</v>
      </c>
      <c r="AU658" s="227" t="s">
        <v>80</v>
      </c>
      <c r="AY658" s="20" t="s">
        <v>181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308</v>
      </c>
      <c r="BM658" s="227" t="s">
        <v>12585</v>
      </c>
    </row>
    <row r="659" s="14" customFormat="1">
      <c r="A659" s="14"/>
      <c r="B659" s="245"/>
      <c r="C659" s="246"/>
      <c r="D659" s="236" t="s">
        <v>192</v>
      </c>
      <c r="E659" s="246"/>
      <c r="F659" s="248" t="s">
        <v>12586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181</v>
      </c>
    </row>
    <row r="660" s="2" customFormat="1" ht="16.5" customHeight="1">
      <c r="A660" s="41"/>
      <c r="B660" s="42"/>
      <c r="C660" s="216" t="s">
        <v>1160</v>
      </c>
      <c r="D660" s="216" t="s">
        <v>183</v>
      </c>
      <c r="E660" s="217" t="s">
        <v>12587</v>
      </c>
      <c r="F660" s="218" t="s">
        <v>12588</v>
      </c>
      <c r="G660" s="219" t="s">
        <v>283</v>
      </c>
      <c r="H660" s="220">
        <v>3265.277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12589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12590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12591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2" customFormat="1" ht="55.5" customHeight="1">
      <c r="A663" s="41"/>
      <c r="B663" s="42"/>
      <c r="C663" s="216" t="s">
        <v>1180</v>
      </c>
      <c r="D663" s="216" t="s">
        <v>183</v>
      </c>
      <c r="E663" s="217" t="s">
        <v>12592</v>
      </c>
      <c r="F663" s="218" t="s">
        <v>12593</v>
      </c>
      <c r="G663" s="219" t="s">
        <v>256</v>
      </c>
      <c r="H663" s="220">
        <v>35.212000000000003</v>
      </c>
      <c r="I663" s="221"/>
      <c r="J663" s="222">
        <f>ROUND(I663*H663,2)</f>
        <v>0</v>
      </c>
      <c r="K663" s="218" t="s">
        <v>187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308</v>
      </c>
      <c r="AT663" s="227" t="s">
        <v>183</v>
      </c>
      <c r="AU663" s="227" t="s">
        <v>80</v>
      </c>
      <c r="AY663" s="20" t="s">
        <v>181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308</v>
      </c>
      <c r="BM663" s="227" t="s">
        <v>12594</v>
      </c>
    </row>
    <row r="664" s="2" customFormat="1">
      <c r="A664" s="41"/>
      <c r="B664" s="42"/>
      <c r="C664" s="43"/>
      <c r="D664" s="229" t="s">
        <v>190</v>
      </c>
      <c r="E664" s="43"/>
      <c r="F664" s="230" t="s">
        <v>12595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190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5224</v>
      </c>
      <c r="F665" s="214" t="s">
        <v>6657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181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1186</v>
      </c>
      <c r="D666" s="216" t="s">
        <v>183</v>
      </c>
      <c r="E666" s="217" t="s">
        <v>6760</v>
      </c>
      <c r="F666" s="218" t="s">
        <v>6761</v>
      </c>
      <c r="G666" s="219" t="s">
        <v>283</v>
      </c>
      <c r="H666" s="220">
        <v>91.914000000000001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12596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6763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12597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12598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2" customFormat="1" ht="37.8" customHeight="1">
      <c r="A670" s="41"/>
      <c r="B670" s="42"/>
      <c r="C670" s="216" t="s">
        <v>1200</v>
      </c>
      <c r="D670" s="216" t="s">
        <v>183</v>
      </c>
      <c r="E670" s="217" t="s">
        <v>6771</v>
      </c>
      <c r="F670" s="218" t="s">
        <v>6772</v>
      </c>
      <c r="G670" s="219" t="s">
        <v>283</v>
      </c>
      <c r="H670" s="220">
        <v>91.914000000000001</v>
      </c>
      <c r="I670" s="221"/>
      <c r="J670" s="222">
        <f>ROUND(I670*H670,2)</f>
        <v>0</v>
      </c>
      <c r="K670" s="218" t="s">
        <v>187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308</v>
      </c>
      <c r="AT670" s="227" t="s">
        <v>183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12599</v>
      </c>
    </row>
    <row r="671" s="2" customFormat="1">
      <c r="A671" s="41"/>
      <c r="B671" s="42"/>
      <c r="C671" s="43"/>
      <c r="D671" s="229" t="s">
        <v>190</v>
      </c>
      <c r="E671" s="43"/>
      <c r="F671" s="230" t="s">
        <v>6774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190</v>
      </c>
      <c r="AU671" s="20" t="s">
        <v>80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12600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pE7xTmBrq9skMSe3dFvuWJt0ThN1gQxwi3LUBI+R+TwoYsL5eOmOg9swczum/V7am8XxOco7RYfvkWcIa2y1tA==" hashValue="VVBvXNH9PYPjNNMNKausCc5c2cF/JXwRXVLeKi7b2oYseHma1h8rkm5bXY7XE/HceZy1xv97EYAe/6LzLrGedQ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2025-11-21T12:15:56Z</dcterms:created>
  <dcterms:modified xsi:type="dcterms:W3CDTF">2025-11-21T12:17:07Z</dcterms:modified>
</cp:coreProperties>
</file>