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la Plevná\Documents\Výběrová řízení\Výběrové řízení 2026 - těžební činnost\"/>
    </mc:Choice>
  </mc:AlternateContent>
  <xr:revisionPtr revIDLastSave="0" documentId="13_ncr:1_{2DFE422D-572B-4503-81D4-56386F7AF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38" i="1" l="1"/>
  <c r="I38" i="1"/>
  <c r="H38" i="1"/>
  <c r="G38" i="1"/>
  <c r="F38" i="1"/>
  <c r="E38" i="1"/>
  <c r="D38" i="1"/>
  <c r="C38" i="1"/>
  <c r="K28" i="1"/>
  <c r="J28" i="1"/>
  <c r="I28" i="1"/>
  <c r="H28" i="1"/>
  <c r="G28" i="1"/>
  <c r="F28" i="1"/>
  <c r="E28" i="1"/>
  <c r="D28" i="1"/>
  <c r="K26" i="1"/>
  <c r="J26" i="1"/>
  <c r="I26" i="1"/>
  <c r="H26" i="1"/>
  <c r="G26" i="1"/>
  <c r="F26" i="1"/>
  <c r="E26" i="1"/>
  <c r="D26" i="1"/>
  <c r="K24" i="1"/>
  <c r="J24" i="1"/>
  <c r="I24" i="1"/>
  <c r="H24" i="1"/>
  <c r="G24" i="1"/>
  <c r="F24" i="1"/>
  <c r="E24" i="1"/>
  <c r="D24" i="1"/>
  <c r="K22" i="1"/>
  <c r="J22" i="1"/>
  <c r="I22" i="1"/>
  <c r="H22" i="1"/>
  <c r="G22" i="1"/>
  <c r="F22" i="1"/>
  <c r="E22" i="1"/>
  <c r="D22" i="1"/>
  <c r="K20" i="1"/>
  <c r="J20" i="1"/>
  <c r="I20" i="1"/>
  <c r="H20" i="1"/>
  <c r="G20" i="1"/>
  <c r="F20" i="1"/>
  <c r="E20" i="1"/>
  <c r="D20" i="1"/>
  <c r="K18" i="1"/>
  <c r="J18" i="1"/>
  <c r="I18" i="1"/>
  <c r="H18" i="1"/>
  <c r="G18" i="1"/>
  <c r="F18" i="1"/>
  <c r="E18" i="1"/>
  <c r="D18" i="1"/>
  <c r="J16" i="1"/>
  <c r="I16" i="1"/>
  <c r="H16" i="1"/>
  <c r="G16" i="1"/>
  <c r="F16" i="1"/>
  <c r="E16" i="1"/>
  <c r="D16" i="1"/>
  <c r="K14" i="1"/>
  <c r="J14" i="1"/>
  <c r="I14" i="1"/>
  <c r="H14" i="1"/>
  <c r="G14" i="1"/>
  <c r="F14" i="1"/>
  <c r="E14" i="1"/>
  <c r="D14" i="1"/>
  <c r="K12" i="1"/>
  <c r="J12" i="1"/>
  <c r="I12" i="1"/>
  <c r="H12" i="1"/>
  <c r="G12" i="1"/>
  <c r="F12" i="1"/>
  <c r="E12" i="1"/>
  <c r="D12" i="1"/>
  <c r="K10" i="1"/>
  <c r="J10" i="1"/>
  <c r="I10" i="1"/>
  <c r="H10" i="1"/>
  <c r="G10" i="1"/>
  <c r="F10" i="1"/>
  <c r="E10" i="1"/>
  <c r="D10" i="1"/>
  <c r="H33" i="1" l="1"/>
  <c r="F45" i="1" l="1"/>
  <c r="F40" i="1"/>
</calcChain>
</file>

<file path=xl/sharedStrings.xml><?xml version="1.0" encoding="utf-8"?>
<sst xmlns="http://schemas.openxmlformats.org/spreadsheetml/2006/main" count="55" uniqueCount="32">
  <si>
    <t>1,00+</t>
  </si>
  <si>
    <t>100 m</t>
  </si>
  <si>
    <t>200 m</t>
  </si>
  <si>
    <t>300 m</t>
  </si>
  <si>
    <t>400 m</t>
  </si>
  <si>
    <t xml:space="preserve">500 m </t>
  </si>
  <si>
    <t xml:space="preserve">600 m </t>
  </si>
  <si>
    <t xml:space="preserve">700 m </t>
  </si>
  <si>
    <t xml:space="preserve">800 m </t>
  </si>
  <si>
    <t xml:space="preserve">900 m </t>
  </si>
  <si>
    <t xml:space="preserve">1000 m </t>
  </si>
  <si>
    <t xml:space="preserve">každých dalších 100 m </t>
  </si>
  <si>
    <t>Sazba Kč/m3</t>
  </si>
  <si>
    <t>Průměrná těžená hmotnatost</t>
  </si>
  <si>
    <t>Přibližovací vzdálenost do</t>
  </si>
  <si>
    <t>skládání</t>
  </si>
  <si>
    <t>MNC</t>
  </si>
  <si>
    <t>kč/m3</t>
  </si>
  <si>
    <t>MNC ….</t>
  </si>
  <si>
    <t>Výše procentuální slevy</t>
  </si>
  <si>
    <t>Hmotnatost</t>
  </si>
  <si>
    <t>Maximální a nepřekročitelná nabídková cena v Kč bez DPH</t>
  </si>
  <si>
    <t>Souhrnná MNC</t>
  </si>
  <si>
    <t>Hodnotící kritérium:</t>
  </si>
  <si>
    <t xml:space="preserve"> Sazba na hodinu práce s přibližovacím prostředkem</t>
  </si>
  <si>
    <t>Zhotovitel</t>
  </si>
  <si>
    <t>NCZ</t>
  </si>
  <si>
    <t>Souhrnná NCZ</t>
  </si>
  <si>
    <t>NCZ …</t>
  </si>
  <si>
    <t>Vypočítávané hodnoty NCZ se zaokrouhlují na celé Kč.</t>
  </si>
  <si>
    <t>Nabídková cena zhotovitele v Kč bez DPH</t>
  </si>
  <si>
    <t>Ceník prací - soustřeďování dříví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</si>
</sst>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0" fillId="0" borderId="44" xfId="0" applyBorder="1"/>
    <xf numFmtId="0" fontId="7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/>
    </xf>
    <xf numFmtId="1" fontId="11" fillId="0" borderId="39" xfId="0" applyNumberFormat="1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64" fontId="13" fillId="0" borderId="35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/>
    </xf>
    <xf numFmtId="0" fontId="0" fillId="0" borderId="22" xfId="0" applyBorder="1"/>
    <xf numFmtId="164" fontId="13" fillId="0" borderId="36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0" fontId="0" fillId="0" borderId="12" xfId="0" applyBorder="1"/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14" fillId="0" borderId="16" xfId="0" applyNumberFormat="1" applyFont="1" applyBorder="1" applyAlignment="1" applyProtection="1">
      <alignment horizontal="center" vertical="center"/>
      <protection locked="0"/>
    </xf>
    <xf numFmtId="10" fontId="14" fillId="0" borderId="0" xfId="0" applyNumberFormat="1" applyFont="1" applyAlignment="1" applyProtection="1">
      <alignment horizontal="center" vertical="center"/>
      <protection locked="0"/>
    </xf>
    <xf numFmtId="10" fontId="14" fillId="0" borderId="23" xfId="0" applyNumberFormat="1" applyFont="1" applyBorder="1" applyAlignment="1" applyProtection="1">
      <alignment horizontal="center" vertical="center"/>
      <protection locked="0"/>
    </xf>
    <xf numFmtId="10" fontId="14" fillId="0" borderId="13" xfId="0" applyNumberFormat="1" applyFont="1" applyBorder="1" applyAlignment="1" applyProtection="1">
      <alignment horizontal="center" vertical="center"/>
      <protection locked="0"/>
    </xf>
    <xf numFmtId="10" fontId="14" fillId="0" borderId="11" xfId="0" applyNumberFormat="1" applyFont="1" applyBorder="1" applyAlignment="1" applyProtection="1">
      <alignment horizontal="center" vertical="center"/>
      <protection locked="0"/>
    </xf>
    <xf numFmtId="10" fontId="14" fillId="0" borderId="1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3" fillId="0" borderId="32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0" fillId="0" borderId="9" xfId="0" applyBorder="1"/>
    <xf numFmtId="0" fontId="0" fillId="0" borderId="26" xfId="0" applyBorder="1"/>
    <xf numFmtId="9" fontId="11" fillId="0" borderId="2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9" fontId="11" fillId="0" borderId="20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1" fontId="1" fillId="0" borderId="51" xfId="0" applyNumberFormat="1" applyFont="1" applyBorder="1" applyAlignment="1">
      <alignment horizontal="center" vertical="center"/>
    </xf>
    <xf numFmtId="1" fontId="11" fillId="0" borderId="52" xfId="0" applyNumberFormat="1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center" vertical="center"/>
    </xf>
    <xf numFmtId="1" fontId="11" fillId="0" borderId="43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G4" sqref="G4:K5"/>
    </sheetView>
  </sheetViews>
  <sheetFormatPr defaultRowHeight="15" x14ac:dyDescent="0.25"/>
  <cols>
    <col min="1" max="1" width="8" customWidth="1"/>
    <col min="2" max="2" width="9.7109375" customWidth="1"/>
    <col min="3" max="3" width="7.140625" customWidth="1"/>
    <col min="4" max="11" width="7.7109375" customWidth="1"/>
    <col min="12" max="12" width="8.28515625" customWidth="1"/>
  </cols>
  <sheetData>
    <row r="1" spans="1:12" ht="23.25" x14ac:dyDescent="0.25">
      <c r="A1" s="91" t="s">
        <v>31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3"/>
    </row>
    <row r="2" spans="1:12" ht="24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thickTop="1" x14ac:dyDescent="0.25">
      <c r="A3" s="52" t="s">
        <v>25</v>
      </c>
      <c r="B3" s="53"/>
      <c r="C3" s="53"/>
      <c r="D3" s="53"/>
      <c r="E3" s="62"/>
      <c r="G3" s="52" t="s">
        <v>19</v>
      </c>
      <c r="H3" s="53"/>
      <c r="I3" s="53"/>
      <c r="J3" s="53"/>
      <c r="K3" s="62"/>
    </row>
    <row r="4" spans="1:12" ht="21.75" customHeight="1" x14ac:dyDescent="0.25">
      <c r="A4" s="75"/>
      <c r="B4" s="76"/>
      <c r="C4" s="76"/>
      <c r="D4" s="76"/>
      <c r="E4" s="77"/>
      <c r="G4" s="67"/>
      <c r="H4" s="68"/>
      <c r="I4" s="68"/>
      <c r="J4" s="68"/>
      <c r="K4" s="69"/>
    </row>
    <row r="5" spans="1:12" ht="21.75" customHeight="1" thickBot="1" x14ac:dyDescent="0.3">
      <c r="A5" s="78"/>
      <c r="B5" s="79"/>
      <c r="C5" s="79"/>
      <c r="D5" s="79"/>
      <c r="E5" s="80"/>
      <c r="G5" s="70"/>
      <c r="H5" s="71"/>
      <c r="I5" s="71"/>
      <c r="J5" s="71"/>
      <c r="K5" s="72"/>
    </row>
    <row r="6" spans="1:12" ht="18.75" customHeight="1" thickTop="1" thickBot="1" x14ac:dyDescent="0.3">
      <c r="A6" s="5"/>
      <c r="F6" s="6"/>
      <c r="G6" s="6"/>
      <c r="H6" s="6"/>
      <c r="I6" s="6"/>
    </row>
    <row r="7" spans="1:12" ht="18.75" customHeight="1" thickTop="1" x14ac:dyDescent="0.25">
      <c r="A7" s="7"/>
      <c r="B7" s="97" t="s">
        <v>14</v>
      </c>
      <c r="C7" s="8"/>
      <c r="D7" s="94" t="s">
        <v>20</v>
      </c>
      <c r="E7" s="95"/>
      <c r="F7" s="95"/>
      <c r="G7" s="95"/>
      <c r="H7" s="95"/>
      <c r="I7" s="95"/>
      <c r="J7" s="96"/>
      <c r="K7" s="9"/>
      <c r="L7" s="2"/>
    </row>
    <row r="8" spans="1:12" ht="20.25" customHeight="1" thickBot="1" x14ac:dyDescent="0.3">
      <c r="A8" s="10"/>
      <c r="B8" s="98"/>
      <c r="C8" s="11"/>
      <c r="D8" s="12">
        <v>0.1</v>
      </c>
      <c r="E8" s="12">
        <v>0.14000000000000001</v>
      </c>
      <c r="F8" s="12">
        <v>0.19</v>
      </c>
      <c r="G8" s="12">
        <v>0.28999999999999998</v>
      </c>
      <c r="H8" s="12">
        <v>0.49</v>
      </c>
      <c r="I8" s="12">
        <v>0.69</v>
      </c>
      <c r="J8" s="12">
        <v>0.99</v>
      </c>
      <c r="K8" s="13" t="s">
        <v>0</v>
      </c>
      <c r="L8" s="1"/>
    </row>
    <row r="9" spans="1:12" ht="15.95" customHeight="1" x14ac:dyDescent="0.25">
      <c r="A9" s="85" t="s">
        <v>12</v>
      </c>
      <c r="B9" s="101" t="s">
        <v>1</v>
      </c>
      <c r="C9" s="102" t="s">
        <v>16</v>
      </c>
      <c r="D9" s="103">
        <v>336.6</v>
      </c>
      <c r="E9" s="103">
        <v>322.3</v>
      </c>
      <c r="F9" s="103">
        <v>277.20000000000005</v>
      </c>
      <c r="G9" s="103">
        <v>228.8</v>
      </c>
      <c r="H9" s="103">
        <v>206.8</v>
      </c>
      <c r="I9" s="103">
        <v>198.00000000000003</v>
      </c>
      <c r="J9" s="103">
        <v>191.4</v>
      </c>
      <c r="K9" s="104">
        <v>166.10000000000002</v>
      </c>
      <c r="L9" s="1"/>
    </row>
    <row r="10" spans="1:12" ht="15.95" customHeight="1" thickBot="1" x14ac:dyDescent="0.3">
      <c r="A10" s="86"/>
      <c r="B10" s="105"/>
      <c r="C10" s="106" t="s">
        <v>26</v>
      </c>
      <c r="D10" s="107" t="str">
        <f t="shared" ref="D10:K10" si="0">IF($G$4="","",ROUND((D9*(1-$G$4)),0))</f>
        <v/>
      </c>
      <c r="E10" s="107" t="str">
        <f t="shared" si="0"/>
        <v/>
      </c>
      <c r="F10" s="107" t="str">
        <f t="shared" si="0"/>
        <v/>
      </c>
      <c r="G10" s="107" t="str">
        <f t="shared" si="0"/>
        <v/>
      </c>
      <c r="H10" s="107" t="str">
        <f t="shared" si="0"/>
        <v/>
      </c>
      <c r="I10" s="107" t="str">
        <f t="shared" si="0"/>
        <v/>
      </c>
      <c r="J10" s="107" t="str">
        <f t="shared" si="0"/>
        <v/>
      </c>
      <c r="K10" s="108" t="str">
        <f t="shared" si="0"/>
        <v/>
      </c>
      <c r="L10" s="1"/>
    </row>
    <row r="11" spans="1:12" ht="15.95" customHeight="1" x14ac:dyDescent="0.25">
      <c r="A11" s="87"/>
      <c r="B11" s="73" t="s">
        <v>2</v>
      </c>
      <c r="C11" s="15" t="s">
        <v>16</v>
      </c>
      <c r="D11" s="109">
        <v>350.90000000000003</v>
      </c>
      <c r="E11" s="109">
        <v>333.3</v>
      </c>
      <c r="F11" s="109">
        <v>289.3</v>
      </c>
      <c r="G11" s="109">
        <v>267.3</v>
      </c>
      <c r="H11" s="109">
        <v>215.60000000000002</v>
      </c>
      <c r="I11" s="109">
        <v>209.00000000000003</v>
      </c>
      <c r="J11" s="109">
        <v>203.50000000000003</v>
      </c>
      <c r="K11" s="110">
        <v>179.3</v>
      </c>
      <c r="L11" s="1"/>
    </row>
    <row r="12" spans="1:12" ht="15.95" customHeight="1" thickBot="1" x14ac:dyDescent="0.3">
      <c r="A12" s="87"/>
      <c r="B12" s="74"/>
      <c r="C12" s="16" t="s">
        <v>26</v>
      </c>
      <c r="D12" s="17" t="str">
        <f t="shared" ref="D12:K12" si="1">IF($G$4="","",ROUND((D11*(1-$G$4)),0))</f>
        <v/>
      </c>
      <c r="E12" s="17" t="str">
        <f t="shared" si="1"/>
        <v/>
      </c>
      <c r="F12" s="17" t="str">
        <f t="shared" si="1"/>
        <v/>
      </c>
      <c r="G12" s="17" t="str">
        <f t="shared" si="1"/>
        <v/>
      </c>
      <c r="H12" s="17" t="str">
        <f t="shared" si="1"/>
        <v/>
      </c>
      <c r="I12" s="17" t="str">
        <f t="shared" si="1"/>
        <v/>
      </c>
      <c r="J12" s="17" t="str">
        <f t="shared" si="1"/>
        <v/>
      </c>
      <c r="K12" s="18" t="str">
        <f t="shared" si="1"/>
        <v/>
      </c>
      <c r="L12" s="1"/>
    </row>
    <row r="13" spans="1:12" ht="15.95" customHeight="1" x14ac:dyDescent="0.25">
      <c r="A13" s="87"/>
      <c r="B13" s="73" t="s">
        <v>3</v>
      </c>
      <c r="C13" s="15" t="s">
        <v>16</v>
      </c>
      <c r="D13" s="109">
        <v>363.00000000000006</v>
      </c>
      <c r="E13" s="109">
        <v>346.5</v>
      </c>
      <c r="F13" s="109">
        <v>294.8</v>
      </c>
      <c r="G13" s="109">
        <v>247.50000000000003</v>
      </c>
      <c r="H13" s="109">
        <v>228.8</v>
      </c>
      <c r="I13" s="109">
        <v>216.70000000000002</v>
      </c>
      <c r="J13" s="109">
        <v>210.10000000000002</v>
      </c>
      <c r="K13" s="110">
        <v>190.3</v>
      </c>
      <c r="L13" s="1"/>
    </row>
    <row r="14" spans="1:12" ht="15.95" customHeight="1" thickBot="1" x14ac:dyDescent="0.3">
      <c r="A14" s="87"/>
      <c r="B14" s="74"/>
      <c r="C14" s="16" t="s">
        <v>26</v>
      </c>
      <c r="D14" s="17" t="str">
        <f t="shared" ref="D14:K14" si="2">IF($G$4="","",ROUND((D13*(1-$G$4)),0))</f>
        <v/>
      </c>
      <c r="E14" s="17" t="str">
        <f t="shared" si="2"/>
        <v/>
      </c>
      <c r="F14" s="17" t="str">
        <f t="shared" si="2"/>
        <v/>
      </c>
      <c r="G14" s="17" t="str">
        <f t="shared" si="2"/>
        <v/>
      </c>
      <c r="H14" s="17" t="str">
        <f t="shared" si="2"/>
        <v/>
      </c>
      <c r="I14" s="17" t="str">
        <f t="shared" si="2"/>
        <v/>
      </c>
      <c r="J14" s="17" t="str">
        <f t="shared" si="2"/>
        <v/>
      </c>
      <c r="K14" s="18" t="str">
        <f t="shared" si="2"/>
        <v/>
      </c>
      <c r="L14" s="1"/>
    </row>
    <row r="15" spans="1:12" ht="15.95" customHeight="1" x14ac:dyDescent="0.25">
      <c r="A15" s="87"/>
      <c r="B15" s="73" t="s">
        <v>4</v>
      </c>
      <c r="C15" s="15" t="s">
        <v>16</v>
      </c>
      <c r="D15" s="109">
        <v>366.3</v>
      </c>
      <c r="E15" s="109">
        <v>352</v>
      </c>
      <c r="F15" s="109">
        <v>298.10000000000002</v>
      </c>
      <c r="G15" s="109">
        <v>268.40000000000003</v>
      </c>
      <c r="H15" s="109">
        <v>247.50000000000003</v>
      </c>
      <c r="I15" s="109">
        <v>232.10000000000002</v>
      </c>
      <c r="J15" s="109">
        <v>222.20000000000002</v>
      </c>
      <c r="K15" s="110">
        <v>196.9</v>
      </c>
      <c r="L15" s="1"/>
    </row>
    <row r="16" spans="1:12" ht="15.95" customHeight="1" thickBot="1" x14ac:dyDescent="0.3">
      <c r="A16" s="87"/>
      <c r="B16" s="74"/>
      <c r="C16" s="16" t="s">
        <v>26</v>
      </c>
      <c r="D16" s="17" t="str">
        <f t="shared" ref="D16:J16" si="3">IF($G$4="","",ROUND((D15*(1-$G$4)),0))</f>
        <v/>
      </c>
      <c r="E16" s="17" t="str">
        <f t="shared" si="3"/>
        <v/>
      </c>
      <c r="F16" s="17" t="str">
        <f t="shared" si="3"/>
        <v/>
      </c>
      <c r="G16" s="17" t="str">
        <f t="shared" si="3"/>
        <v/>
      </c>
      <c r="H16" s="17" t="str">
        <f t="shared" si="3"/>
        <v/>
      </c>
      <c r="I16" s="17" t="str">
        <f t="shared" si="3"/>
        <v/>
      </c>
      <c r="J16" s="17" t="str">
        <f t="shared" si="3"/>
        <v/>
      </c>
      <c r="K16" s="18" t="str">
        <f>IF($G$4="","",ROUND((K15*(1-$G$4)),0))</f>
        <v/>
      </c>
      <c r="L16" s="1"/>
    </row>
    <row r="17" spans="1:12" ht="15.95" customHeight="1" x14ac:dyDescent="0.25">
      <c r="A17" s="87"/>
      <c r="B17" s="73" t="s">
        <v>5</v>
      </c>
      <c r="C17" s="15" t="s">
        <v>16</v>
      </c>
      <c r="D17" s="109">
        <v>381.70000000000005</v>
      </c>
      <c r="E17" s="109">
        <v>366.3</v>
      </c>
      <c r="F17" s="109">
        <v>304.70000000000005</v>
      </c>
      <c r="G17" s="109">
        <v>271.70000000000005</v>
      </c>
      <c r="H17" s="109">
        <v>258.5</v>
      </c>
      <c r="I17" s="109">
        <v>237.60000000000002</v>
      </c>
      <c r="J17" s="109">
        <v>231.00000000000003</v>
      </c>
      <c r="K17" s="110">
        <v>221.10000000000002</v>
      </c>
      <c r="L17" s="1"/>
    </row>
    <row r="18" spans="1:12" ht="15.95" customHeight="1" thickBot="1" x14ac:dyDescent="0.3">
      <c r="A18" s="87"/>
      <c r="B18" s="74"/>
      <c r="C18" s="16" t="s">
        <v>26</v>
      </c>
      <c r="D18" s="17" t="str">
        <f t="shared" ref="D18:K18" si="4">IF($G$4="","",ROUND((D17*(1-$G$4)),0))</f>
        <v/>
      </c>
      <c r="E18" s="17" t="str">
        <f t="shared" si="4"/>
        <v/>
      </c>
      <c r="F18" s="17" t="str">
        <f t="shared" si="4"/>
        <v/>
      </c>
      <c r="G18" s="17" t="str">
        <f t="shared" si="4"/>
        <v/>
      </c>
      <c r="H18" s="17" t="str">
        <f t="shared" si="4"/>
        <v/>
      </c>
      <c r="I18" s="17" t="str">
        <f t="shared" si="4"/>
        <v/>
      </c>
      <c r="J18" s="17" t="str">
        <f t="shared" si="4"/>
        <v/>
      </c>
      <c r="K18" s="18" t="str">
        <f t="shared" si="4"/>
        <v/>
      </c>
      <c r="L18" s="1"/>
    </row>
    <row r="19" spans="1:12" ht="15.95" customHeight="1" x14ac:dyDescent="0.25">
      <c r="A19" s="87"/>
      <c r="B19" s="73" t="s">
        <v>6</v>
      </c>
      <c r="C19" s="15" t="s">
        <v>16</v>
      </c>
      <c r="D19" s="109">
        <v>398.20000000000005</v>
      </c>
      <c r="E19" s="109">
        <v>374.00000000000006</v>
      </c>
      <c r="F19" s="109">
        <v>330</v>
      </c>
      <c r="G19" s="109">
        <v>286</v>
      </c>
      <c r="H19" s="109">
        <v>260.70000000000005</v>
      </c>
      <c r="I19" s="109">
        <v>250.8</v>
      </c>
      <c r="J19" s="109">
        <v>242.00000000000003</v>
      </c>
      <c r="K19" s="110">
        <v>228.8</v>
      </c>
      <c r="L19" s="1"/>
    </row>
    <row r="20" spans="1:12" ht="15.95" customHeight="1" thickBot="1" x14ac:dyDescent="0.3">
      <c r="A20" s="87"/>
      <c r="B20" s="74"/>
      <c r="C20" s="16" t="s">
        <v>26</v>
      </c>
      <c r="D20" s="17" t="str">
        <f t="shared" ref="D20:K20" si="5">IF($G$4="","",ROUND((D19*(1-$G$4)),0))</f>
        <v/>
      </c>
      <c r="E20" s="17" t="str">
        <f t="shared" si="5"/>
        <v/>
      </c>
      <c r="F20" s="17" t="str">
        <f t="shared" si="5"/>
        <v/>
      </c>
      <c r="G20" s="17" t="str">
        <f t="shared" si="5"/>
        <v/>
      </c>
      <c r="H20" s="17" t="str">
        <f t="shared" si="5"/>
        <v/>
      </c>
      <c r="I20" s="17" t="str">
        <f t="shared" si="5"/>
        <v/>
      </c>
      <c r="J20" s="17" t="str">
        <f t="shared" si="5"/>
        <v/>
      </c>
      <c r="K20" s="18" t="str">
        <f t="shared" si="5"/>
        <v/>
      </c>
      <c r="L20" s="1"/>
    </row>
    <row r="21" spans="1:12" ht="15.95" customHeight="1" x14ac:dyDescent="0.25">
      <c r="A21" s="87"/>
      <c r="B21" s="73" t="s">
        <v>7</v>
      </c>
      <c r="C21" s="15" t="s">
        <v>16</v>
      </c>
      <c r="D21" s="109">
        <v>412.50000000000006</v>
      </c>
      <c r="E21" s="109">
        <v>389.40000000000003</v>
      </c>
      <c r="F21" s="109">
        <v>349.8</v>
      </c>
      <c r="G21" s="109">
        <v>289.3</v>
      </c>
      <c r="H21" s="109">
        <v>266.20000000000005</v>
      </c>
      <c r="I21" s="109">
        <v>260.70000000000005</v>
      </c>
      <c r="J21" s="109">
        <v>251.90000000000003</v>
      </c>
      <c r="K21" s="110">
        <v>235.4</v>
      </c>
      <c r="L21" s="1"/>
    </row>
    <row r="22" spans="1:12" ht="15.95" customHeight="1" thickBot="1" x14ac:dyDescent="0.3">
      <c r="A22" s="87"/>
      <c r="B22" s="74"/>
      <c r="C22" s="16" t="s">
        <v>26</v>
      </c>
      <c r="D22" s="17" t="str">
        <f t="shared" ref="D22:K22" si="6">IF($G$4="","",ROUND((D21*(1-$G$4)),0))</f>
        <v/>
      </c>
      <c r="E22" s="17" t="str">
        <f t="shared" si="6"/>
        <v/>
      </c>
      <c r="F22" s="17" t="str">
        <f t="shared" si="6"/>
        <v/>
      </c>
      <c r="G22" s="17" t="str">
        <f t="shared" si="6"/>
        <v/>
      </c>
      <c r="H22" s="17" t="str">
        <f t="shared" si="6"/>
        <v/>
      </c>
      <c r="I22" s="17" t="str">
        <f t="shared" si="6"/>
        <v/>
      </c>
      <c r="J22" s="17" t="str">
        <f t="shared" si="6"/>
        <v/>
      </c>
      <c r="K22" s="18" t="str">
        <f t="shared" si="6"/>
        <v/>
      </c>
      <c r="L22" s="1"/>
    </row>
    <row r="23" spans="1:12" ht="15.95" customHeight="1" x14ac:dyDescent="0.25">
      <c r="A23" s="87"/>
      <c r="B23" s="73" t="s">
        <v>8</v>
      </c>
      <c r="C23" s="15" t="s">
        <v>16</v>
      </c>
      <c r="D23" s="109">
        <v>425.70000000000005</v>
      </c>
      <c r="E23" s="109">
        <v>398.20000000000005</v>
      </c>
      <c r="F23" s="109">
        <v>366.3</v>
      </c>
      <c r="G23" s="109">
        <v>298.10000000000002</v>
      </c>
      <c r="H23" s="109">
        <v>277.20000000000005</v>
      </c>
      <c r="I23" s="109">
        <v>271.70000000000005</v>
      </c>
      <c r="J23" s="109">
        <v>261.8</v>
      </c>
      <c r="K23" s="110">
        <v>248.60000000000002</v>
      </c>
      <c r="L23" s="1"/>
    </row>
    <row r="24" spans="1:12" ht="15.95" customHeight="1" thickBot="1" x14ac:dyDescent="0.3">
      <c r="A24" s="87"/>
      <c r="B24" s="74"/>
      <c r="C24" s="16" t="s">
        <v>26</v>
      </c>
      <c r="D24" s="17" t="str">
        <f t="shared" ref="D24:K24" si="7">IF($G$4="","",ROUND((D23*(1-$G$4)),0))</f>
        <v/>
      </c>
      <c r="E24" s="17" t="str">
        <f t="shared" si="7"/>
        <v/>
      </c>
      <c r="F24" s="17" t="str">
        <f t="shared" si="7"/>
        <v/>
      </c>
      <c r="G24" s="17" t="str">
        <f t="shared" si="7"/>
        <v/>
      </c>
      <c r="H24" s="17" t="str">
        <f t="shared" si="7"/>
        <v/>
      </c>
      <c r="I24" s="17" t="str">
        <f t="shared" si="7"/>
        <v/>
      </c>
      <c r="J24" s="17" t="str">
        <f t="shared" si="7"/>
        <v/>
      </c>
      <c r="K24" s="18" t="str">
        <f t="shared" si="7"/>
        <v/>
      </c>
      <c r="L24" s="1"/>
    </row>
    <row r="25" spans="1:12" ht="15.95" customHeight="1" x14ac:dyDescent="0.25">
      <c r="A25" s="87"/>
      <c r="B25" s="73" t="s">
        <v>9</v>
      </c>
      <c r="C25" s="15" t="s">
        <v>16</v>
      </c>
      <c r="D25" s="109">
        <v>441.1</v>
      </c>
      <c r="E25" s="109">
        <v>407.00000000000006</v>
      </c>
      <c r="F25" s="109">
        <v>380.6</v>
      </c>
      <c r="G25" s="109">
        <v>310.20000000000005</v>
      </c>
      <c r="H25" s="109">
        <v>287.10000000000002</v>
      </c>
      <c r="I25" s="109">
        <v>280.5</v>
      </c>
      <c r="J25" s="109">
        <v>273.90000000000003</v>
      </c>
      <c r="K25" s="110">
        <v>259.60000000000002</v>
      </c>
      <c r="L25" s="1"/>
    </row>
    <row r="26" spans="1:12" ht="15.95" customHeight="1" thickBot="1" x14ac:dyDescent="0.3">
      <c r="A26" s="87"/>
      <c r="B26" s="74"/>
      <c r="C26" s="16" t="s">
        <v>26</v>
      </c>
      <c r="D26" s="17" t="str">
        <f t="shared" ref="D26:K26" si="8">IF($G$4="","",ROUND((D25*(1-$G$4)),0))</f>
        <v/>
      </c>
      <c r="E26" s="17" t="str">
        <f t="shared" si="8"/>
        <v/>
      </c>
      <c r="F26" s="17" t="str">
        <f t="shared" si="8"/>
        <v/>
      </c>
      <c r="G26" s="17" t="str">
        <f t="shared" si="8"/>
        <v/>
      </c>
      <c r="H26" s="17" t="str">
        <f t="shared" si="8"/>
        <v/>
      </c>
      <c r="I26" s="17" t="str">
        <f t="shared" si="8"/>
        <v/>
      </c>
      <c r="J26" s="17" t="str">
        <f t="shared" si="8"/>
        <v/>
      </c>
      <c r="K26" s="18" t="str">
        <f t="shared" si="8"/>
        <v/>
      </c>
      <c r="L26" s="1"/>
    </row>
    <row r="27" spans="1:12" ht="15.95" customHeight="1" x14ac:dyDescent="0.25">
      <c r="A27" s="87"/>
      <c r="B27" s="73" t="s">
        <v>10</v>
      </c>
      <c r="C27" s="15" t="s">
        <v>16</v>
      </c>
      <c r="D27" s="111">
        <v>469.70000000000005</v>
      </c>
      <c r="E27" s="111">
        <v>419.1</v>
      </c>
      <c r="F27" s="111">
        <v>402.6</v>
      </c>
      <c r="G27" s="111">
        <v>322.3</v>
      </c>
      <c r="H27" s="111">
        <v>297</v>
      </c>
      <c r="I27" s="111">
        <v>289.3</v>
      </c>
      <c r="J27" s="111">
        <v>282.70000000000005</v>
      </c>
      <c r="K27" s="112">
        <v>262.90000000000003</v>
      </c>
      <c r="L27" s="1"/>
    </row>
    <row r="28" spans="1:12" ht="15.95" customHeight="1" thickBot="1" x14ac:dyDescent="0.3">
      <c r="A28" s="87"/>
      <c r="B28" s="74"/>
      <c r="C28" s="16" t="s">
        <v>26</v>
      </c>
      <c r="D28" s="27" t="str">
        <f t="shared" ref="D28:K28" si="9">IF($G$4="","",ROUND((D27*(1-$G$4)),0))</f>
        <v/>
      </c>
      <c r="E28" s="27" t="str">
        <f t="shared" si="9"/>
        <v/>
      </c>
      <c r="F28" s="27" t="str">
        <f t="shared" si="9"/>
        <v/>
      </c>
      <c r="G28" s="27" t="str">
        <f t="shared" si="9"/>
        <v/>
      </c>
      <c r="H28" s="27" t="str">
        <f t="shared" si="9"/>
        <v/>
      </c>
      <c r="I28" s="27" t="str">
        <f t="shared" si="9"/>
        <v/>
      </c>
      <c r="J28" s="27" t="str">
        <f t="shared" si="9"/>
        <v/>
      </c>
      <c r="K28" s="23" t="str">
        <f t="shared" si="9"/>
        <v/>
      </c>
      <c r="L28" s="1"/>
    </row>
    <row r="29" spans="1:12" ht="16.5" customHeight="1" x14ac:dyDescent="0.25">
      <c r="A29" s="87"/>
      <c r="B29" s="81" t="s">
        <v>11</v>
      </c>
      <c r="C29" s="82"/>
      <c r="D29" s="89">
        <v>0.06</v>
      </c>
      <c r="E29" s="89">
        <v>0.05</v>
      </c>
      <c r="F29" s="89">
        <v>0.04</v>
      </c>
      <c r="G29" s="89">
        <v>0.04</v>
      </c>
      <c r="H29" s="89">
        <v>0.04</v>
      </c>
      <c r="I29" s="89">
        <v>0.04</v>
      </c>
      <c r="J29" s="89">
        <v>0.03</v>
      </c>
      <c r="K29" s="99">
        <v>0.03</v>
      </c>
      <c r="L29" s="1"/>
    </row>
    <row r="30" spans="1:12" ht="8.25" customHeight="1" thickBot="1" x14ac:dyDescent="0.3">
      <c r="A30" s="88"/>
      <c r="B30" s="83"/>
      <c r="C30" s="84"/>
      <c r="D30" s="90"/>
      <c r="E30" s="90"/>
      <c r="F30" s="90"/>
      <c r="G30" s="90"/>
      <c r="H30" s="90"/>
      <c r="I30" s="90"/>
      <c r="J30" s="90"/>
      <c r="K30" s="100"/>
      <c r="L30" s="1"/>
    </row>
    <row r="31" spans="1:12" ht="16.5" thickTop="1" thickBot="1" x14ac:dyDescent="0.3">
      <c r="A31" s="1"/>
      <c r="B31" s="19"/>
      <c r="C31" s="19"/>
      <c r="D31" s="1"/>
      <c r="E31" s="1"/>
      <c r="F31" s="1"/>
      <c r="G31" s="1"/>
      <c r="H31" s="1"/>
      <c r="I31" s="1"/>
      <c r="J31" s="1"/>
      <c r="K31" s="1"/>
      <c r="L31" s="1"/>
    </row>
    <row r="32" spans="1:12" ht="16.5" thickTop="1" x14ac:dyDescent="0.25">
      <c r="A32" s="52" t="s">
        <v>24</v>
      </c>
      <c r="B32" s="53"/>
      <c r="C32" s="53"/>
      <c r="D32" s="53"/>
      <c r="E32" s="53"/>
      <c r="F32" s="54"/>
      <c r="G32" s="20" t="s">
        <v>16</v>
      </c>
      <c r="H32" s="21">
        <v>550</v>
      </c>
      <c r="I32" s="1"/>
      <c r="J32" s="1"/>
      <c r="K32" s="1"/>
      <c r="L32" s="1"/>
    </row>
    <row r="33" spans="1:12" ht="16.5" thickBot="1" x14ac:dyDescent="0.3">
      <c r="A33" s="55"/>
      <c r="B33" s="56"/>
      <c r="C33" s="56"/>
      <c r="D33" s="56"/>
      <c r="E33" s="56"/>
      <c r="F33" s="57"/>
      <c r="G33" s="22" t="s">
        <v>26</v>
      </c>
      <c r="H33" s="23" t="str">
        <f>IF($G$4="","",ROUND((H32*(1-$G$4)),0))</f>
        <v/>
      </c>
      <c r="I33" s="1"/>
      <c r="J33" s="1"/>
      <c r="K33" s="1"/>
      <c r="L33" s="1"/>
    </row>
    <row r="34" spans="1:12" ht="18.75" customHeight="1" thickTop="1" thickBot="1" x14ac:dyDescent="0.3"/>
    <row r="35" spans="1:12" ht="16.5" customHeight="1" thickTop="1" x14ac:dyDescent="0.25">
      <c r="A35" s="63" t="s">
        <v>15</v>
      </c>
      <c r="B35" s="64"/>
      <c r="C35" s="60" t="s">
        <v>13</v>
      </c>
      <c r="D35" s="60"/>
      <c r="E35" s="60"/>
      <c r="F35" s="60"/>
      <c r="G35" s="60"/>
      <c r="H35" s="60"/>
      <c r="I35" s="60"/>
      <c r="J35" s="61"/>
    </row>
    <row r="36" spans="1:12" ht="15.75" x14ac:dyDescent="0.25">
      <c r="A36" s="65"/>
      <c r="B36" s="66"/>
      <c r="C36" s="24">
        <v>0.1</v>
      </c>
      <c r="D36" s="24">
        <v>0.14000000000000001</v>
      </c>
      <c r="E36" s="24">
        <v>0.19</v>
      </c>
      <c r="F36" s="24">
        <v>0.28999999999999998</v>
      </c>
      <c r="G36" s="24">
        <v>0.49</v>
      </c>
      <c r="H36" s="24">
        <v>0.69</v>
      </c>
      <c r="I36" s="24">
        <v>0.99</v>
      </c>
      <c r="J36" s="25" t="s">
        <v>0</v>
      </c>
    </row>
    <row r="37" spans="1:12" ht="15.75" x14ac:dyDescent="0.25">
      <c r="A37" s="58" t="s">
        <v>17</v>
      </c>
      <c r="B37" s="14" t="s">
        <v>16</v>
      </c>
      <c r="C37" s="113">
        <v>97.9</v>
      </c>
      <c r="D37" s="113">
        <v>93.500000000000014</v>
      </c>
      <c r="E37" s="113">
        <v>91.300000000000011</v>
      </c>
      <c r="F37" s="113">
        <v>82.5</v>
      </c>
      <c r="G37" s="113">
        <v>78.100000000000009</v>
      </c>
      <c r="H37" s="113">
        <v>69.300000000000011</v>
      </c>
      <c r="I37" s="113">
        <v>64.900000000000006</v>
      </c>
      <c r="J37" s="114">
        <v>55.000000000000007</v>
      </c>
    </row>
    <row r="38" spans="1:12" ht="16.5" thickBot="1" x14ac:dyDescent="0.3">
      <c r="A38" s="59"/>
      <c r="B38" s="26" t="s">
        <v>26</v>
      </c>
      <c r="C38" s="27" t="str">
        <f t="shared" ref="C38:J38" si="10">IF($G$4="","",ROUND((C37*(1-$G$4)),0))</f>
        <v/>
      </c>
      <c r="D38" s="27" t="str">
        <f t="shared" si="10"/>
        <v/>
      </c>
      <c r="E38" s="27" t="str">
        <f t="shared" si="10"/>
        <v/>
      </c>
      <c r="F38" s="27" t="str">
        <f t="shared" si="10"/>
        <v/>
      </c>
      <c r="G38" s="27" t="str">
        <f t="shared" si="10"/>
        <v/>
      </c>
      <c r="H38" s="27" t="str">
        <f t="shared" si="10"/>
        <v/>
      </c>
      <c r="I38" s="27" t="str">
        <f t="shared" si="10"/>
        <v/>
      </c>
      <c r="J38" s="23" t="str">
        <f t="shared" si="10"/>
        <v/>
      </c>
    </row>
    <row r="39" spans="1:12" ht="16.5" thickTop="1" thickBot="1" x14ac:dyDescent="0.3"/>
    <row r="40" spans="1:12" ht="15.75" thickTop="1" x14ac:dyDescent="0.25">
      <c r="A40" s="28" t="s">
        <v>22</v>
      </c>
      <c r="B40" s="29"/>
      <c r="C40" s="30"/>
      <c r="D40" s="30"/>
      <c r="E40" s="31"/>
      <c r="F40" s="36">
        <f>SUM(D9:K9,D11:K11,D13:K13,D15:K15,D17:K17,D19:K19,D21:K21,D23:K23,D25:K25,D27:K27,H32,C37:J37)</f>
        <v>24470.6</v>
      </c>
      <c r="G40" s="37"/>
      <c r="H40" s="38"/>
      <c r="I40" s="38"/>
      <c r="J40" s="38"/>
      <c r="K40" s="39"/>
    </row>
    <row r="41" spans="1:12" ht="15.75" thickBot="1" x14ac:dyDescent="0.3">
      <c r="A41" s="32"/>
      <c r="B41" s="33"/>
      <c r="C41" s="34"/>
      <c r="D41" s="34"/>
      <c r="E41" s="35"/>
      <c r="F41" s="40"/>
      <c r="G41" s="41"/>
      <c r="H41" s="42"/>
      <c r="I41" s="42"/>
      <c r="J41" s="42"/>
      <c r="K41" s="43"/>
    </row>
    <row r="42" spans="1:12" ht="15.75" thickTop="1" x14ac:dyDescent="0.25"/>
    <row r="43" spans="1:12" ht="21" x14ac:dyDescent="0.35">
      <c r="A43" s="4" t="s">
        <v>23</v>
      </c>
    </row>
    <row r="44" spans="1:12" ht="15.75" thickBot="1" x14ac:dyDescent="0.3"/>
    <row r="45" spans="1:12" ht="15.75" thickTop="1" x14ac:dyDescent="0.25">
      <c r="A45" s="44" t="s">
        <v>27</v>
      </c>
      <c r="B45" s="45"/>
      <c r="C45" s="46"/>
      <c r="D45" s="46"/>
      <c r="E45" s="47"/>
      <c r="F45" s="36">
        <f>SUM(D10:K10,D12:K12,D14:K14,D16:K16,D18:K18,D20:K20,D22:K22,D24:K24,D26:K26,D28:K28,H33,C38:J38)</f>
        <v>0</v>
      </c>
      <c r="G45" s="37"/>
      <c r="H45" s="38"/>
      <c r="I45" s="38"/>
      <c r="J45" s="38"/>
      <c r="K45" s="39"/>
    </row>
    <row r="46" spans="1:12" ht="15.75" thickBot="1" x14ac:dyDescent="0.3">
      <c r="A46" s="48"/>
      <c r="B46" s="49"/>
      <c r="C46" s="50"/>
      <c r="D46" s="50"/>
      <c r="E46" s="51"/>
      <c r="F46" s="40"/>
      <c r="G46" s="41"/>
      <c r="H46" s="42"/>
      <c r="I46" s="42"/>
      <c r="J46" s="42"/>
      <c r="K46" s="43"/>
    </row>
    <row r="47" spans="1:12" ht="15.75" thickTop="1" x14ac:dyDescent="0.25"/>
    <row r="50" spans="1:2" ht="15" customHeight="1" x14ac:dyDescent="0.25">
      <c r="A50" t="s">
        <v>18</v>
      </c>
      <c r="B50" t="s">
        <v>21</v>
      </c>
    </row>
    <row r="51" spans="1:2" x14ac:dyDescent="0.25">
      <c r="A51" t="s">
        <v>28</v>
      </c>
      <c r="B51" t="s">
        <v>30</v>
      </c>
    </row>
    <row r="52" spans="1:2" ht="15" customHeight="1" x14ac:dyDescent="0.25"/>
    <row r="53" spans="1:2" x14ac:dyDescent="0.25">
      <c r="A53" t="s">
        <v>29</v>
      </c>
    </row>
  </sheetData>
  <sheetProtection algorithmName="SHA-512" hashValue="6yJa6BDM5IDOANE4nBIs8Qn+BmMCdm+ljul4YiuXVWBLpUa9VCe3UnCaVFKyeKiijqqn4E0nwXh3O0on8eA1tw==" saltValue="g2fBJg4/iG6sb1k5i8kZLQ==" spinCount="100000" sheet="1" objects="1" scenarios="1" selectLockedCells="1"/>
  <mergeCells count="36">
    <mergeCell ref="A1:K1"/>
    <mergeCell ref="G29:G30"/>
    <mergeCell ref="D7:J7"/>
    <mergeCell ref="B7:B8"/>
    <mergeCell ref="D29:D30"/>
    <mergeCell ref="J29:J30"/>
    <mergeCell ref="B15:B16"/>
    <mergeCell ref="B17:B18"/>
    <mergeCell ref="B19:B20"/>
    <mergeCell ref="B21:B22"/>
    <mergeCell ref="B23:B24"/>
    <mergeCell ref="B25:B26"/>
    <mergeCell ref="B27:B28"/>
    <mergeCell ref="K29:K30"/>
    <mergeCell ref="H29:H30"/>
    <mergeCell ref="I29:I30"/>
    <mergeCell ref="A3:E3"/>
    <mergeCell ref="A35:B36"/>
    <mergeCell ref="G3:K3"/>
    <mergeCell ref="G4:K5"/>
    <mergeCell ref="B9:B10"/>
    <mergeCell ref="B11:B12"/>
    <mergeCell ref="B13:B14"/>
    <mergeCell ref="A4:E4"/>
    <mergeCell ref="A5:E5"/>
    <mergeCell ref="B29:C30"/>
    <mergeCell ref="A9:A30"/>
    <mergeCell ref="E29:E30"/>
    <mergeCell ref="F29:F30"/>
    <mergeCell ref="A40:E41"/>
    <mergeCell ref="F40:K41"/>
    <mergeCell ref="A45:E46"/>
    <mergeCell ref="F45:K46"/>
    <mergeCell ref="A32:F33"/>
    <mergeCell ref="A37:A38"/>
    <mergeCell ref="C35:J35"/>
  </mergeCells>
  <pageMargins left="0.62992125984251968" right="0.62992125984251968" top="0.19685039370078741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CekotaP</dc:creator>
  <cp:lastModifiedBy>Pavla Plevná</cp:lastModifiedBy>
  <cp:lastPrinted>2025-09-17T06:26:36Z</cp:lastPrinted>
  <dcterms:created xsi:type="dcterms:W3CDTF">2017-08-16T07:02:26Z</dcterms:created>
  <dcterms:modified xsi:type="dcterms:W3CDTF">2025-09-22T09:34:11Z</dcterms:modified>
</cp:coreProperties>
</file>