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inv\Břehnická_komunikace\VZMR _ STAVBA\"/>
    </mc:Choice>
  </mc:AlternateContent>
  <bookViews>
    <workbookView xWindow="0" yWindow="0" windowWidth="0" windowHeight="0"/>
  </bookViews>
  <sheets>
    <sheet name="Rekapitulace stavby" sheetId="1" r:id="rId1"/>
    <sheet name="10 - SO 01 - Zpevněné plochy" sheetId="2" r:id="rId2"/>
    <sheet name="20 - SO 301 - Dešťová kan..." sheetId="3" r:id="rId3"/>
    <sheet name="30 - SO 302 - Přeložka vo..." sheetId="4" r:id="rId4"/>
    <sheet name="40 - SO 431 - VO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'10 - SO 01 - Zpevněné plochy'!$C$89:$K$462</definedName>
    <definedName name="_xlnm.Print_Area" localSheetId="1">'10 - SO 01 - Zpevněné plochy'!$C$4:$J$39,'10 - SO 01 - Zpevněné plochy'!$C$45:$J$71,'10 - SO 01 - Zpevněné plochy'!$C$77:$J$462</definedName>
    <definedName name="_xlnm.Print_Titles" localSheetId="1">'10 - SO 01 - Zpevněné plochy'!$89:$89</definedName>
    <definedName name="_xlnm._FilterDatabase" localSheetId="2" hidden="1">'20 - SO 301 - Dešťová kan...'!$C$85:$K$285</definedName>
    <definedName name="_xlnm.Print_Area" localSheetId="2">'20 - SO 301 - Dešťová kan...'!$C$4:$J$39,'20 - SO 301 - Dešťová kan...'!$C$45:$J$67,'20 - SO 301 - Dešťová kan...'!$C$73:$J$285</definedName>
    <definedName name="_xlnm.Print_Titles" localSheetId="2">'20 - SO 301 - Dešťová kan...'!$85:$85</definedName>
    <definedName name="_xlnm._FilterDatabase" localSheetId="3" hidden="1">'30 - SO 302 - Přeložka vo...'!$C$84:$K$161</definedName>
    <definedName name="_xlnm.Print_Area" localSheetId="3">'30 - SO 302 - Přeložka vo...'!$C$4:$J$39,'30 - SO 302 - Přeložka vo...'!$C$45:$J$66,'30 - SO 302 - Přeložka vo...'!$C$72:$J$161</definedName>
    <definedName name="_xlnm.Print_Titles" localSheetId="3">'30 - SO 302 - Přeložka vo...'!$84:$84</definedName>
    <definedName name="_xlnm._FilterDatabase" localSheetId="4" hidden="1">'40 - SO 431 - VO'!$C$80:$K$229</definedName>
    <definedName name="_xlnm.Print_Area" localSheetId="4">'40 - SO 431 - VO'!$C$4:$J$39,'40 - SO 431 - VO'!$C$45:$J$62,'40 - SO 431 - VO'!$C$68:$J$229</definedName>
    <definedName name="_xlnm.Print_Titles" localSheetId="4">'40 - SO 431 - VO'!$80:$80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54"/>
  <c r="J14"/>
  <c r="J12"/>
  <c r="J75"/>
  <c r="E7"/>
  <c r="E48"/>
  <c i="4" r="J119"/>
  <c r="J37"/>
  <c r="J36"/>
  <c i="1" r="AY57"/>
  <c i="4" r="J35"/>
  <c i="1" r="AX57"/>
  <c i="4"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T120"/>
  <c r="R121"/>
  <c r="R120"/>
  <c r="P121"/>
  <c r="P120"/>
  <c r="J62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F79"/>
  <c r="E77"/>
  <c r="F52"/>
  <c r="E50"/>
  <c r="J24"/>
  <c r="E24"/>
  <c r="J55"/>
  <c r="J23"/>
  <c r="J21"/>
  <c r="E21"/>
  <c r="J54"/>
  <c r="J20"/>
  <c r="J18"/>
  <c r="E18"/>
  <c r="F82"/>
  <c r="J17"/>
  <c r="J15"/>
  <c r="E15"/>
  <c r="F81"/>
  <c r="J14"/>
  <c r="J12"/>
  <c r="J79"/>
  <c r="E7"/>
  <c r="E48"/>
  <c i="3" r="J37"/>
  <c r="J36"/>
  <c i="1" r="AY56"/>
  <c i="3" r="J35"/>
  <c i="1" r="AX56"/>
  <c i="3"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T273"/>
  <c r="R274"/>
  <c r="R273"/>
  <c r="P274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T147"/>
  <c r="R148"/>
  <c r="R147"/>
  <c r="P148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F80"/>
  <c r="E78"/>
  <c r="F52"/>
  <c r="E50"/>
  <c r="J24"/>
  <c r="E24"/>
  <c r="J55"/>
  <c r="J23"/>
  <c r="J21"/>
  <c r="E21"/>
  <c r="J82"/>
  <c r="J20"/>
  <c r="J18"/>
  <c r="E18"/>
  <c r="F83"/>
  <c r="J17"/>
  <c r="J15"/>
  <c r="E15"/>
  <c r="F82"/>
  <c r="J14"/>
  <c r="J12"/>
  <c r="J80"/>
  <c r="E7"/>
  <c r="E76"/>
  <c i="2" r="J37"/>
  <c r="J36"/>
  <c i="1" r="AY55"/>
  <c i="2" r="J35"/>
  <c i="1" r="AX55"/>
  <c i="2"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1"/>
  <c r="BH431"/>
  <c r="BG431"/>
  <c r="BF431"/>
  <c r="T431"/>
  <c r="R431"/>
  <c r="P431"/>
  <c r="BI426"/>
  <c r="BH426"/>
  <c r="BG426"/>
  <c r="BF426"/>
  <c r="T426"/>
  <c r="T425"/>
  <c r="R426"/>
  <c r="R425"/>
  <c r="P426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29"/>
  <c r="BH329"/>
  <c r="BG329"/>
  <c r="BF329"/>
  <c r="T329"/>
  <c r="R329"/>
  <c r="P329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09"/>
  <c r="BH209"/>
  <c r="BG209"/>
  <c r="BF209"/>
  <c r="T209"/>
  <c r="R209"/>
  <c r="P209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14"/>
  <c r="BH114"/>
  <c r="BG114"/>
  <c r="BF114"/>
  <c r="T114"/>
  <c r="R114"/>
  <c r="P114"/>
  <c r="BI109"/>
  <c r="BH109"/>
  <c r="BG109"/>
  <c r="BF109"/>
  <c r="T109"/>
  <c r="R109"/>
  <c r="P109"/>
  <c r="BI102"/>
  <c r="BH102"/>
  <c r="BG102"/>
  <c r="BF102"/>
  <c r="T102"/>
  <c r="R102"/>
  <c r="P102"/>
  <c r="BI99"/>
  <c r="BH99"/>
  <c r="BG99"/>
  <c r="BF99"/>
  <c r="T99"/>
  <c r="R99"/>
  <c r="P99"/>
  <c r="BI93"/>
  <c r="BH93"/>
  <c r="BG93"/>
  <c r="BF93"/>
  <c r="T93"/>
  <c r="R93"/>
  <c r="P93"/>
  <c r="F84"/>
  <c r="E82"/>
  <c r="F52"/>
  <c r="E50"/>
  <c r="J24"/>
  <c r="E24"/>
  <c r="J87"/>
  <c r="J23"/>
  <c r="J21"/>
  <c r="E21"/>
  <c r="J86"/>
  <c r="J20"/>
  <c r="J18"/>
  <c r="E18"/>
  <c r="F87"/>
  <c r="J17"/>
  <c r="J15"/>
  <c r="E15"/>
  <c r="F54"/>
  <c r="J14"/>
  <c r="J12"/>
  <c r="J84"/>
  <c r="E7"/>
  <c r="E48"/>
  <c i="1" r="L50"/>
  <c r="AM50"/>
  <c r="AM49"/>
  <c r="L49"/>
  <c r="AM47"/>
  <c r="L47"/>
  <c r="L45"/>
  <c r="L44"/>
  <c i="2" r="J413"/>
  <c r="BK249"/>
  <c r="J405"/>
  <c r="J320"/>
  <c r="BK193"/>
  <c r="J114"/>
  <c r="J378"/>
  <c r="BK274"/>
  <c r="J443"/>
  <c r="BK344"/>
  <c r="J197"/>
  <c i="3" r="J280"/>
  <c r="BK230"/>
  <c r="BK132"/>
  <c r="BK271"/>
  <c r="J194"/>
  <c r="J215"/>
  <c r="J163"/>
  <c r="J254"/>
  <c r="BK184"/>
  <c i="4" r="J159"/>
  <c r="BK88"/>
  <c r="BK140"/>
  <c i="5" r="J220"/>
  <c r="J168"/>
  <c r="BK110"/>
  <c r="J190"/>
  <c r="BK128"/>
  <c r="BK228"/>
  <c r="J166"/>
  <c r="BK226"/>
  <c r="J158"/>
  <c r="J108"/>
  <c i="2" r="J353"/>
  <c r="BK244"/>
  <c r="BK397"/>
  <c r="BK301"/>
  <c r="BK190"/>
  <c r="BK431"/>
  <c r="BK374"/>
  <c r="BK455"/>
  <c r="J360"/>
  <c r="J305"/>
  <c r="BK153"/>
  <c i="3" r="J252"/>
  <c r="J177"/>
  <c r="BK101"/>
  <c r="BK218"/>
  <c r="J165"/>
  <c r="BK110"/>
  <c r="BK194"/>
  <c r="J101"/>
  <c r="J187"/>
  <c i="4" r="J97"/>
  <c r="BK144"/>
  <c r="J103"/>
  <c r="J100"/>
  <c i="5" r="BK180"/>
  <c r="BK142"/>
  <c r="BK212"/>
  <c r="J170"/>
  <c r="BK118"/>
  <c r="J226"/>
  <c r="BK168"/>
  <c r="J84"/>
  <c r="J120"/>
  <c i="2" r="J451"/>
  <c r="J374"/>
  <c r="BK239"/>
  <c r="J400"/>
  <c r="BK296"/>
  <c r="J185"/>
  <c r="BK369"/>
  <c r="J310"/>
  <c r="J130"/>
  <c r="BK353"/>
  <c r="J260"/>
  <c i="3" r="J228"/>
  <c r="J140"/>
  <c r="BK92"/>
  <c r="BK252"/>
  <c r="BK161"/>
  <c r="J104"/>
  <c r="J205"/>
  <c r="J201"/>
  <c r="BK89"/>
  <c i="4" r="BK91"/>
  <c r="J125"/>
  <c r="BK142"/>
  <c r="J88"/>
  <c i="5" r="BK160"/>
  <c r="J98"/>
  <c r="J214"/>
  <c r="J152"/>
  <c r="J104"/>
  <c r="J162"/>
  <c r="J94"/>
  <c r="BK164"/>
  <c r="BK104"/>
  <c i="2" r="BK387"/>
  <c r="J270"/>
  <c r="BK364"/>
  <c r="J293"/>
  <c r="BK197"/>
  <c r="BK451"/>
  <c r="J364"/>
  <c r="BK265"/>
  <c r="J382"/>
  <c r="J318"/>
  <c r="BK209"/>
  <c i="3" r="J274"/>
  <c r="BK242"/>
  <c r="J198"/>
  <c r="BK104"/>
  <c r="J230"/>
  <c r="BK158"/>
  <c r="BK236"/>
  <c r="BK170"/>
  <c r="BK266"/>
  <c r="BK203"/>
  <c i="4" r="J94"/>
  <c r="J114"/>
  <c r="BK135"/>
  <c i="5" r="J208"/>
  <c r="BK162"/>
  <c r="BK92"/>
  <c r="J130"/>
  <c r="BK96"/>
  <c r="BK158"/>
  <c r="J228"/>
  <c r="BK146"/>
  <c r="BK94"/>
  <c i="2" r="J449"/>
  <c r="J322"/>
  <c r="J157"/>
  <c r="J387"/>
  <c r="J224"/>
  <c r="BK140"/>
  <c r="J410"/>
  <c r="J296"/>
  <c r="J461"/>
  <c r="BK298"/>
  <c r="BK162"/>
  <c i="3" r="BK268"/>
  <c r="BK191"/>
  <c r="BK284"/>
  <c r="J234"/>
  <c r="J155"/>
  <c r="J248"/>
  <c r="BK180"/>
  <c r="BK282"/>
  <c r="BK163"/>
  <c i="4" r="J132"/>
  <c r="BK109"/>
  <c r="BK117"/>
  <c i="5" r="BK200"/>
  <c r="BK140"/>
  <c r="J204"/>
  <c r="J140"/>
  <c r="J106"/>
  <c r="J192"/>
  <c r="BK182"/>
  <c r="BK98"/>
  <c r="BK152"/>
  <c r="J90"/>
  <c i="2" r="J397"/>
  <c r="BK145"/>
  <c r="J407"/>
  <c r="BK357"/>
  <c r="J255"/>
  <c r="J135"/>
  <c r="BK308"/>
  <c r="BK135"/>
  <c r="BK407"/>
  <c r="BK339"/>
  <c r="J201"/>
  <c r="J93"/>
  <c i="3" r="J236"/>
  <c r="J89"/>
  <c r="BK250"/>
  <c r="BK187"/>
  <c r="J284"/>
  <c r="BK174"/>
  <c r="BK232"/>
  <c r="J127"/>
  <c i="4" r="BK121"/>
  <c r="BK149"/>
  <c r="J117"/>
  <c r="BK132"/>
  <c i="5" r="BK202"/>
  <c r="J112"/>
  <c r="BK222"/>
  <c r="J178"/>
  <c r="J124"/>
  <c r="J88"/>
  <c r="BK148"/>
  <c r="J144"/>
  <c i="2" r="BK461"/>
  <c r="J394"/>
  <c r="BK310"/>
  <c r="BK443"/>
  <c r="J344"/>
  <c r="J234"/>
  <c r="BK413"/>
  <c r="BK360"/>
  <c r="J190"/>
  <c r="BK378"/>
  <c r="BK293"/>
  <c r="J145"/>
  <c i="3" r="J161"/>
  <c r="BK124"/>
  <c r="J232"/>
  <c r="BK127"/>
  <c r="J184"/>
  <c r="BK130"/>
  <c r="J158"/>
  <c i="4" r="J112"/>
  <c r="BK137"/>
  <c r="J128"/>
  <c i="5" r="BK206"/>
  <c r="BK188"/>
  <c r="J114"/>
  <c r="J198"/>
  <c r="J142"/>
  <c r="J122"/>
  <c r="J128"/>
  <c r="J184"/>
  <c r="BK138"/>
  <c i="2" r="BK457"/>
  <c r="J357"/>
  <c r="BK148"/>
  <c r="BK336"/>
  <c r="J249"/>
  <c r="BK419"/>
  <c r="BK315"/>
  <c r="J239"/>
  <c r="BK93"/>
  <c r="BK348"/>
  <c r="J193"/>
  <c i="3" r="J257"/>
  <c r="J213"/>
  <c r="BK116"/>
  <c r="BK248"/>
  <c r="BK205"/>
  <c r="J122"/>
  <c r="BK210"/>
  <c r="J152"/>
  <c r="J239"/>
  <c r="BK148"/>
  <c i="4" r="J140"/>
  <c r="BK100"/>
  <c r="BK94"/>
  <c i="5" r="BK198"/>
  <c r="J150"/>
  <c r="J116"/>
  <c r="J200"/>
  <c r="BK108"/>
  <c r="BK224"/>
  <c r="J132"/>
  <c r="BK192"/>
  <c r="BK116"/>
  <c i="2" r="J391"/>
  <c r="J301"/>
  <c r="J457"/>
  <c r="J348"/>
  <c r="J298"/>
  <c r="BK175"/>
  <c r="BK391"/>
  <c r="J313"/>
  <c r="BK185"/>
  <c r="J416"/>
  <c r="BK329"/>
  <c r="BK234"/>
  <c i="3" r="BK245"/>
  <c r="J110"/>
  <c r="BK208"/>
  <c r="J124"/>
  <c r="J92"/>
  <c r="BK122"/>
  <c r="BK234"/>
  <c r="J116"/>
  <c i="4" r="BK106"/>
  <c r="J137"/>
  <c r="BK147"/>
  <c i="5" r="BK210"/>
  <c r="BK156"/>
  <c r="J86"/>
  <c r="J176"/>
  <c r="BK114"/>
  <c r="J210"/>
  <c r="BK130"/>
  <c r="BK178"/>
  <c r="BK136"/>
  <c i="2" r="BK422"/>
  <c r="J274"/>
  <c r="J426"/>
  <c r="BK288"/>
  <c r="J153"/>
  <c r="BK400"/>
  <c r="J336"/>
  <c r="BK229"/>
  <c r="BK439"/>
  <c r="BK283"/>
  <c i="3" r="J271"/>
  <c r="BK223"/>
  <c r="BK143"/>
  <c r="J113"/>
  <c r="BK260"/>
  <c r="J132"/>
  <c r="BK228"/>
  <c r="BK155"/>
  <c r="J260"/>
  <c r="BK167"/>
  <c r="BK95"/>
  <c i="4" r="J135"/>
  <c r="BK114"/>
  <c i="5" r="BK194"/>
  <c r="J164"/>
  <c r="J126"/>
  <c r="J96"/>
  <c r="J196"/>
  <c r="J100"/>
  <c r="J188"/>
  <c r="BK126"/>
  <c r="J194"/>
  <c r="J156"/>
  <c r="BK88"/>
  <c i="2" r="J324"/>
  <c r="J162"/>
  <c r="BK410"/>
  <c r="BK303"/>
  <c r="BK201"/>
  <c r="J109"/>
  <c r="BK449"/>
  <c r="J244"/>
  <c r="J431"/>
  <c r="J308"/>
  <c r="BK180"/>
  <c i="3" r="BK215"/>
  <c r="BK201"/>
  <c r="J107"/>
  <c r="J263"/>
  <c r="J174"/>
  <c r="J266"/>
  <c r="BK165"/>
  <c r="J242"/>
  <c r="BK119"/>
  <c i="4" r="BK103"/>
  <c r="BK112"/>
  <c r="J152"/>
  <c i="5" r="J216"/>
  <c r="BK166"/>
  <c r="BK132"/>
  <c r="J224"/>
  <c r="BK174"/>
  <c r="J180"/>
  <c r="J222"/>
  <c r="J154"/>
  <c i="2" r="BK405"/>
  <c r="J229"/>
  <c r="J422"/>
  <c r="J315"/>
  <c r="BK130"/>
  <c r="BK382"/>
  <c r="BK305"/>
  <c r="J175"/>
  <c r="BK426"/>
  <c r="BK285"/>
  <c r="BK99"/>
  <c i="3" r="BK225"/>
  <c r="J148"/>
  <c r="J282"/>
  <c r="BK239"/>
  <c r="BK107"/>
  <c r="BK278"/>
  <c r="J191"/>
  <c r="BK135"/>
  <c r="J223"/>
  <c r="BK98"/>
  <c i="4" r="BK125"/>
  <c r="J147"/>
  <c i="5" r="BK218"/>
  <c r="BK190"/>
  <c r="J134"/>
  <c r="BK220"/>
  <c r="BK172"/>
  <c r="BK102"/>
  <c r="J202"/>
  <c r="BK106"/>
  <c r="J212"/>
  <c r="BK122"/>
  <c i="2" r="J459"/>
  <c r="BK366"/>
  <c r="BK224"/>
  <c r="J439"/>
  <c r="J339"/>
  <c r="BK260"/>
  <c r="BK447"/>
  <c r="BK362"/>
  <c r="BK109"/>
  <c r="J369"/>
  <c r="BK313"/>
  <c r="BK114"/>
  <c i="3" r="BK254"/>
  <c r="J218"/>
  <c r="J95"/>
  <c r="BK257"/>
  <c r="J167"/>
  <c r="BK113"/>
  <c r="BK198"/>
  <c r="BK140"/>
  <c r="BK220"/>
  <c r="J135"/>
  <c i="4" r="BK159"/>
  <c r="J121"/>
  <c r="BK97"/>
  <c i="5" r="J186"/>
  <c r="BK124"/>
  <c r="J218"/>
  <c r="BK150"/>
  <c r="BK90"/>
  <c r="J136"/>
  <c r="J206"/>
  <c i="2" r="J455"/>
  <c r="J384"/>
  <c r="BK320"/>
  <c r="J180"/>
  <c r="J329"/>
  <c r="J209"/>
  <c r="J453"/>
  <c r="BK384"/>
  <c r="J285"/>
  <c r="BK102"/>
  <c r="BK322"/>
  <c r="J102"/>
  <c i="3" r="BK263"/>
  <c r="J210"/>
  <c r="J130"/>
  <c r="J278"/>
  <c r="J119"/>
  <c r="J208"/>
  <c r="J137"/>
  <c r="BK213"/>
  <c r="BK152"/>
  <c i="4" r="BK155"/>
  <c r="J144"/>
  <c i="5" r="BK214"/>
  <c r="BK170"/>
  <c r="BK154"/>
  <c r="J102"/>
  <c r="J148"/>
  <c r="BK204"/>
  <c r="BK134"/>
  <c r="BK216"/>
  <c r="BK176"/>
  <c r="J110"/>
  <c i="2" r="BK416"/>
  <c r="BK255"/>
  <c r="J99"/>
  <c r="J362"/>
  <c r="J265"/>
  <c r="J148"/>
  <c r="BK394"/>
  <c r="J288"/>
  <c r="BK459"/>
  <c r="BK324"/>
  <c i="1" r="AS54"/>
  <c i="3" r="BK280"/>
  <c r="J203"/>
  <c r="J220"/>
  <c r="J143"/>
  <c r="BK274"/>
  <c r="J225"/>
  <c r="J170"/>
  <c i="4" r="J149"/>
  <c r="J142"/>
  <c r="J91"/>
  <c r="J106"/>
  <c i="5" r="BK196"/>
  <c r="J174"/>
  <c r="J146"/>
  <c r="BK186"/>
  <c r="J138"/>
  <c r="BK112"/>
  <c r="J92"/>
  <c r="BK208"/>
  <c r="J118"/>
  <c i="2" r="J419"/>
  <c r="BK318"/>
  <c r="J447"/>
  <c r="BK403"/>
  <c r="BK270"/>
  <c r="BK157"/>
  <c r="J403"/>
  <c r="J283"/>
  <c r="BK453"/>
  <c r="J366"/>
  <c r="J303"/>
  <c r="J140"/>
  <c i="3" r="J250"/>
  <c r="BK137"/>
  <c r="J268"/>
  <c r="J245"/>
  <c r="J180"/>
  <c r="J98"/>
  <c r="BK177"/>
  <c i="4" r="BK152"/>
  <c r="J155"/>
  <c r="BK128"/>
  <c r="J109"/>
  <c i="5" r="J172"/>
  <c r="BK100"/>
  <c r="J182"/>
  <c r="BK144"/>
  <c r="BK120"/>
  <c r="BK84"/>
  <c r="BK184"/>
  <c r="J160"/>
  <c r="BK86"/>
  <c i="2" l="1" r="T92"/>
  <c r="R200"/>
  <c r="R287"/>
  <c r="BK335"/>
  <c r="J335"/>
  <c r="J65"/>
  <c r="BK409"/>
  <c r="J409"/>
  <c r="J66"/>
  <c r="P430"/>
  <c r="P429"/>
  <c r="P446"/>
  <c i="3" r="P88"/>
  <c r="BK151"/>
  <c r="J151"/>
  <c r="J63"/>
  <c r="R173"/>
  <c r="BK277"/>
  <c r="J277"/>
  <c r="J66"/>
  <c i="4" r="T87"/>
  <c r="P124"/>
  <c i="2" r="BK92"/>
  <c r="J92"/>
  <c r="J61"/>
  <c r="BK184"/>
  <c r="J184"/>
  <c r="J62"/>
  <c r="P200"/>
  <c r="P287"/>
  <c r="P335"/>
  <c r="P409"/>
  <c r="BK430"/>
  <c r="BK429"/>
  <c r="J429"/>
  <c r="J68"/>
  <c r="BK446"/>
  <c r="J446"/>
  <c r="J70"/>
  <c i="3" r="BK88"/>
  <c r="R151"/>
  <c r="T173"/>
  <c r="T277"/>
  <c i="4" r="BK87"/>
  <c r="J87"/>
  <c r="J61"/>
  <c r="T124"/>
  <c i="5" r="BK83"/>
  <c r="BK82"/>
  <c r="J82"/>
  <c r="J60"/>
  <c i="2" r="R92"/>
  <c r="R184"/>
  <c r="BK200"/>
  <c r="J200"/>
  <c r="J63"/>
  <c r="BK287"/>
  <c r="J287"/>
  <c r="J64"/>
  <c r="R335"/>
  <c r="R409"/>
  <c r="R430"/>
  <c r="R429"/>
  <c r="T446"/>
  <c i="3" r="R88"/>
  <c r="R87"/>
  <c r="R86"/>
  <c r="P151"/>
  <c r="BK173"/>
  <c r="J173"/>
  <c r="J64"/>
  <c r="R277"/>
  <c i="4" r="P87"/>
  <c r="P86"/>
  <c r="P85"/>
  <c i="1" r="AU57"/>
  <c i="4" r="R124"/>
  <c i="5" r="P83"/>
  <c r="P82"/>
  <c r="P81"/>
  <c i="1" r="AU58"/>
  <c i="2" r="P92"/>
  <c r="P91"/>
  <c r="P184"/>
  <c r="T184"/>
  <c r="T200"/>
  <c r="T287"/>
  <c r="T335"/>
  <c r="T409"/>
  <c r="T430"/>
  <c r="T429"/>
  <c r="R446"/>
  <c i="3" r="T88"/>
  <c r="T87"/>
  <c r="T86"/>
  <c r="T151"/>
  <c r="P173"/>
  <c r="P277"/>
  <c i="4" r="R87"/>
  <c r="R86"/>
  <c r="R85"/>
  <c r="BK124"/>
  <c r="J124"/>
  <c r="J64"/>
  <c i="5" r="R83"/>
  <c r="R82"/>
  <c r="R81"/>
  <c r="T83"/>
  <c r="T82"/>
  <c r="T81"/>
  <c i="2" r="BK425"/>
  <c r="J425"/>
  <c r="J67"/>
  <c i="3" r="BK147"/>
  <c r="J147"/>
  <c r="J62"/>
  <c r="BK273"/>
  <c r="J273"/>
  <c r="J65"/>
  <c i="4" r="BK120"/>
  <c r="J120"/>
  <c r="J63"/>
  <c r="BK158"/>
  <c r="J158"/>
  <c r="J65"/>
  <c i="5" r="F55"/>
  <c r="BE96"/>
  <c r="BE112"/>
  <c r="BE124"/>
  <c r="BE130"/>
  <c r="BE140"/>
  <c r="BE148"/>
  <c r="BE150"/>
  <c r="BE158"/>
  <c r="BE170"/>
  <c r="BE172"/>
  <c r="BE176"/>
  <c r="BE180"/>
  <c r="BE184"/>
  <c r="BE186"/>
  <c r="BE200"/>
  <c r="BE202"/>
  <c r="BE218"/>
  <c r="BE224"/>
  <c r="J52"/>
  <c r="J54"/>
  <c r="BE84"/>
  <c r="BE86"/>
  <c r="BE90"/>
  <c r="BE94"/>
  <c r="BE98"/>
  <c r="BE100"/>
  <c r="BE102"/>
  <c r="BE108"/>
  <c r="BE110"/>
  <c r="BE114"/>
  <c r="BE118"/>
  <c r="BE122"/>
  <c r="BE136"/>
  <c r="BE138"/>
  <c r="BE142"/>
  <c r="BE144"/>
  <c r="BE146"/>
  <c r="BE162"/>
  <c r="BE174"/>
  <c r="BE178"/>
  <c r="BE196"/>
  <c r="BE198"/>
  <c r="BE204"/>
  <c r="BE212"/>
  <c r="BE220"/>
  <c r="BE226"/>
  <c r="BE228"/>
  <c r="E71"/>
  <c r="F77"/>
  <c r="BE92"/>
  <c r="BE132"/>
  <c r="BE134"/>
  <c r="BE152"/>
  <c r="BE154"/>
  <c r="BE156"/>
  <c r="BE160"/>
  <c r="BE164"/>
  <c r="BE166"/>
  <c r="BE168"/>
  <c r="BE188"/>
  <c r="BE190"/>
  <c r="BE194"/>
  <c r="BE206"/>
  <c r="BE208"/>
  <c r="BE210"/>
  <c r="BE214"/>
  <c r="BE216"/>
  <c r="J55"/>
  <c r="BE88"/>
  <c r="BE104"/>
  <c r="BE106"/>
  <c r="BE116"/>
  <c r="BE120"/>
  <c r="BE126"/>
  <c r="BE128"/>
  <c r="BE182"/>
  <c r="BE192"/>
  <c r="BE222"/>
  <c i="4" r="J52"/>
  <c r="E75"/>
  <c r="J82"/>
  <c r="BE109"/>
  <c r="BE112"/>
  <c r="BE114"/>
  <c r="BE121"/>
  <c r="BE128"/>
  <c r="BE142"/>
  <c r="BE144"/>
  <c r="BE147"/>
  <c i="3" r="J88"/>
  <c r="J61"/>
  <c i="4" r="F54"/>
  <c r="J81"/>
  <c r="BE88"/>
  <c r="BE91"/>
  <c r="BE117"/>
  <c r="BE125"/>
  <c r="BE132"/>
  <c r="BE140"/>
  <c r="F55"/>
  <c r="BE94"/>
  <c r="BE97"/>
  <c r="BE106"/>
  <c r="BE159"/>
  <c r="BE100"/>
  <c r="BE103"/>
  <c r="BE135"/>
  <c r="BE137"/>
  <c r="BE149"/>
  <c r="BE152"/>
  <c r="BE155"/>
  <c i="2" r="J430"/>
  <c r="J69"/>
  <c i="3" r="J52"/>
  <c r="F55"/>
  <c r="J83"/>
  <c r="BE89"/>
  <c r="BE104"/>
  <c r="BE110"/>
  <c r="BE122"/>
  <c r="BE137"/>
  <c r="BE155"/>
  <c r="BE158"/>
  <c r="BE163"/>
  <c r="BE191"/>
  <c r="BE205"/>
  <c r="BE215"/>
  <c r="BE228"/>
  <c r="BE236"/>
  <c r="BE248"/>
  <c r="BE252"/>
  <c r="BE266"/>
  <c r="BE268"/>
  <c r="BE274"/>
  <c r="BE278"/>
  <c r="BE280"/>
  <c r="E48"/>
  <c r="F54"/>
  <c r="BE101"/>
  <c r="BE107"/>
  <c r="BE113"/>
  <c r="BE116"/>
  <c r="BE124"/>
  <c r="BE135"/>
  <c r="BE148"/>
  <c r="BE152"/>
  <c r="BE174"/>
  <c r="BE177"/>
  <c r="BE187"/>
  <c r="BE201"/>
  <c r="BE223"/>
  <c r="BE239"/>
  <c r="BE242"/>
  <c r="BE254"/>
  <c r="BE271"/>
  <c r="BE284"/>
  <c r="BE92"/>
  <c r="BE98"/>
  <c r="BE127"/>
  <c r="BE130"/>
  <c r="BE132"/>
  <c r="BE140"/>
  <c r="BE143"/>
  <c r="BE180"/>
  <c r="BE198"/>
  <c r="BE210"/>
  <c r="BE213"/>
  <c r="BE220"/>
  <c r="BE225"/>
  <c r="BE232"/>
  <c r="BE234"/>
  <c r="BE245"/>
  <c r="BE257"/>
  <c r="BE263"/>
  <c r="J54"/>
  <c r="BE95"/>
  <c r="BE119"/>
  <c r="BE161"/>
  <c r="BE165"/>
  <c r="BE167"/>
  <c r="BE170"/>
  <c r="BE184"/>
  <c r="BE194"/>
  <c r="BE203"/>
  <c r="BE208"/>
  <c r="BE218"/>
  <c r="BE230"/>
  <c r="BE250"/>
  <c r="BE260"/>
  <c r="BE282"/>
  <c i="2" r="J54"/>
  <c r="E80"/>
  <c r="BE130"/>
  <c r="BE175"/>
  <c r="BE190"/>
  <c r="BE239"/>
  <c r="BE260"/>
  <c r="BE265"/>
  <c r="BE270"/>
  <c r="BE293"/>
  <c r="BE303"/>
  <c r="BE313"/>
  <c r="BE318"/>
  <c r="BE374"/>
  <c r="BE382"/>
  <c r="BE384"/>
  <c r="BE387"/>
  <c r="BE397"/>
  <c r="BE410"/>
  <c r="J55"/>
  <c r="F86"/>
  <c r="BE145"/>
  <c r="BE148"/>
  <c r="BE153"/>
  <c r="BE157"/>
  <c r="BE197"/>
  <c r="BE209"/>
  <c r="BE224"/>
  <c r="BE244"/>
  <c r="BE249"/>
  <c r="BE288"/>
  <c r="BE298"/>
  <c r="BE320"/>
  <c r="BE322"/>
  <c r="BE329"/>
  <c r="BE336"/>
  <c r="BE339"/>
  <c r="BE353"/>
  <c r="BE364"/>
  <c r="BE405"/>
  <c r="BE413"/>
  <c r="BE419"/>
  <c r="J52"/>
  <c r="F55"/>
  <c r="BE93"/>
  <c r="BE234"/>
  <c r="BE274"/>
  <c r="BE283"/>
  <c r="BE285"/>
  <c r="BE308"/>
  <c r="BE310"/>
  <c r="BE315"/>
  <c r="BE348"/>
  <c r="BE357"/>
  <c r="BE360"/>
  <c r="BE366"/>
  <c r="BE369"/>
  <c r="BE378"/>
  <c r="BE391"/>
  <c r="BE403"/>
  <c r="BE416"/>
  <c r="BE422"/>
  <c r="BE443"/>
  <c r="BE447"/>
  <c r="BE451"/>
  <c r="BE453"/>
  <c r="BE455"/>
  <c r="BE459"/>
  <c r="BE99"/>
  <c r="BE102"/>
  <c r="BE109"/>
  <c r="BE114"/>
  <c r="BE135"/>
  <c r="BE140"/>
  <c r="BE162"/>
  <c r="BE180"/>
  <c r="BE185"/>
  <c r="BE193"/>
  <c r="BE201"/>
  <c r="BE229"/>
  <c r="BE255"/>
  <c r="BE296"/>
  <c r="BE301"/>
  <c r="BE305"/>
  <c r="BE324"/>
  <c r="BE344"/>
  <c r="BE362"/>
  <c r="BE394"/>
  <c r="BE400"/>
  <c r="BE407"/>
  <c r="BE426"/>
  <c r="BE431"/>
  <c r="BE439"/>
  <c r="BE449"/>
  <c r="BE457"/>
  <c r="BE461"/>
  <c i="3" r="F36"/>
  <c i="1" r="BC56"/>
  <c i="4" r="F36"/>
  <c i="1" r="BC57"/>
  <c i="4" r="F35"/>
  <c i="1" r="BB57"/>
  <c i="2" r="F35"/>
  <c i="1" r="BB55"/>
  <c i="2" r="F34"/>
  <c i="1" r="BA55"/>
  <c i="5" r="F37"/>
  <c i="1" r="BD58"/>
  <c i="4" r="J34"/>
  <c i="1" r="AW57"/>
  <c i="5" r="J34"/>
  <c i="1" r="AW58"/>
  <c i="3" r="J34"/>
  <c i="1" r="AW56"/>
  <c i="5" r="F35"/>
  <c i="1" r="BB58"/>
  <c i="5" r="F36"/>
  <c i="1" r="BC58"/>
  <c i="2" r="F36"/>
  <c i="1" r="BC55"/>
  <c i="2" r="F37"/>
  <c i="1" r="BD55"/>
  <c i="3" r="F37"/>
  <c i="1" r="BD56"/>
  <c i="3" r="F35"/>
  <c i="1" r="BB56"/>
  <c i="3" r="F34"/>
  <c i="1" r="BA56"/>
  <c i="5" r="F34"/>
  <c i="1" r="BA58"/>
  <c i="4" r="F34"/>
  <c i="1" r="BA57"/>
  <c i="2" r="J34"/>
  <c i="1" r="AW55"/>
  <c i="4" r="F37"/>
  <c i="1" r="BD57"/>
  <c i="3" l="1" r="BK87"/>
  <c r="J87"/>
  <c r="J60"/>
  <c i="4" r="T86"/>
  <c r="T85"/>
  <c i="2" r="R91"/>
  <c r="R90"/>
  <c i="3" r="P87"/>
  <c r="P86"/>
  <c i="1" r="AU56"/>
  <c i="2" r="P90"/>
  <c i="1" r="AU55"/>
  <c i="2" r="T91"/>
  <c r="T90"/>
  <c i="4" r="BK86"/>
  <c r="J86"/>
  <c r="J60"/>
  <c i="5" r="J83"/>
  <c r="J61"/>
  <c i="2" r="BK91"/>
  <c r="J91"/>
  <c r="J60"/>
  <c i="5" r="BK81"/>
  <c r="J81"/>
  <c r="J59"/>
  <c i="1" r="BC54"/>
  <c r="AY54"/>
  <c i="3" r="F33"/>
  <c i="1" r="AZ56"/>
  <c i="2" r="F33"/>
  <c i="1" r="AZ55"/>
  <c i="3" r="J33"/>
  <c i="1" r="AV56"/>
  <c r="AT56"/>
  <c r="BB54"/>
  <c r="W31"/>
  <c i="5" r="J33"/>
  <c i="1" r="AV58"/>
  <c r="AT58"/>
  <c i="4" r="F33"/>
  <c i="1" r="AZ57"/>
  <c i="4" r="J33"/>
  <c i="1" r="AV57"/>
  <c r="AT57"/>
  <c r="BD54"/>
  <c r="W33"/>
  <c i="2" r="J33"/>
  <c i="1" r="AV55"/>
  <c r="AT55"/>
  <c i="5" r="F33"/>
  <c i="1" r="AZ58"/>
  <c r="BA54"/>
  <c r="W30"/>
  <c i="2" l="1" r="BK90"/>
  <c r="J90"/>
  <c i="4" r="BK85"/>
  <c r="J85"/>
  <c r="J59"/>
  <c i="3" r="BK86"/>
  <c r="J86"/>
  <c i="1" r="AU54"/>
  <c i="3" r="J30"/>
  <c i="1" r="AG56"/>
  <c r="AX54"/>
  <c i="2" r="J30"/>
  <c i="1" r="AG55"/>
  <c i="5" r="J30"/>
  <c i="1" r="AG58"/>
  <c r="AW54"/>
  <c r="AK30"/>
  <c r="W32"/>
  <c r="AZ54"/>
  <c r="AV54"/>
  <c r="AK29"/>
  <c i="3" l="1" r="J39"/>
  <c i="2" r="J39"/>
  <c i="5" r="J39"/>
  <c i="3" r="J59"/>
  <c i="2" r="J59"/>
  <c i="1" r="AN56"/>
  <c r="AN55"/>
  <c r="AN58"/>
  <c r="W29"/>
  <c i="4" r="J30"/>
  <c i="1" r="AG57"/>
  <c r="AG54"/>
  <c r="AK26"/>
  <c r="AK35"/>
  <c r="AT54"/>
  <c i="4" l="1" r="J39"/>
  <c i="1" r="AN54"/>
  <c r="AN57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<sst xmlns="http://schemas.openxmlformats.org/spreadsheetml/2006/main">
  <si>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</si>
  <si>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</si>
  <si>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</si>
  <si>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</si>
  <si>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</si>
  <si>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{9ef84d6a-62ff-40db-9ae8-c6ec080c3689}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</si>
  <si>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</si>
  <si>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</si>
  <si>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</si>
  <si>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</si>
  <si>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</si>
  <si>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</si>
  <si>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</si>
  <si>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</si>
  <si>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2501J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</si>
  <si>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</si>
  <si>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</si>
  <si>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Břehnická, Cheb</t>
  </si>
  <si>
    <t>KSO:</t>
  </si>
  <si>
    <t/>
  </si>
  <si>
    <t>CC-CZ:</t>
  </si>
  <si>
    <t>Místo:</t>
  </si>
  <si>
    <t xml:space="preserve"> </t>
  </si>
  <si>
    <t>Datum:</t>
  </si>
  <si>
    <t>27. 1. 2025</t>
  </si>
  <si>
    <t>Zadavatel:</t>
  </si>
  <si>
    <t>IČ:</t>
  </si>
  <si>
    <t>DIČ:</t>
  </si>
  <si>
    <t>Účastník:</t>
  </si>
  <si>
    <t>Vyplň údaj</t>
  </si>
  <si>
    <t>Projektant: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</si>
  <si>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</si>
  <si>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</si>
  <si>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</si>
  <si>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</si>
  <si>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</si>
  <si>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</si>
  <si>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</si>
  <si>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</si>
  <si>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</si>
  <si>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</si>
  <si>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</si>
  <si>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</si>
  <si>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</si>
  <si>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</si>
  <si>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</si>
  <si>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</si>
  <si>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</si>
  <si>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</si>
  <si>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</si>
  <si>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</si>
  <si>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</si>
  <si>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</si>
  <si>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</si>
  <si>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</si>
  <si>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</si>
  <si>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</si>
  <si>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</si>
  <si>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</si>
  <si>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</si>
  <si>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</si>
  <si>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</si>
  <si>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</si>
  <si>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</si>
  <si>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</si>
  <si>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</si>
  <si>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</si>
  <si>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</si>
  <si>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</si>
  <si>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</si>
  <si>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</si>
  <si>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</si>
  <si>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</si>
  <si>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</si>
  <si>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</t>
  </si>
  <si>
    <t>SO 01 - Zpevněné plochy</t>
  </si>
  <si>
    <t>STA</t>
  </si>
  <si>
    <t>1</t>
  </si>
  <si>
    <t>{856092db-53df-4785-8bdd-fed5fe267a46}</t>
  </si>
  <si>
    <t>2</t>
  </si>
  <si>
    <t>20</t>
  </si>
  <si>
    <t>SO 301 - Dešťová kanalizace</t>
  </si>
  <si>
    <t>{cf879d03-04b5-4954-b327-5d3a023823af}</t>
  </si>
  <si>
    <t>30</t>
  </si>
  <si>
    <t>SO 302 - Přeložka vodovodu</t>
  </si>
  <si>
    <t>{f0e9c04a-556b-4a7f-9605-3bbc005766a7}</t>
  </si>
  <si>
    <t>40</t>
  </si>
  <si>
    <t>SO 431 - VO</t>
  </si>
  <si>
    <t>{9d923ff3-20c9-4fc9-8de9-2550545030bb}</t>
  </si>
  <si>
    <t>KRYCÍ LIST SOUPISU PRACÍ</t>
  </si>
  <si>
    <t>Objekt:</t>
  </si>
  <si>
    <t>10 - SO 01 -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</si>
  <si>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</si>
  <si>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</si>
  <si>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</si>
  <si>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</si>
  <si>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</si>
  <si>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</si>
  <si>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</si>
  <si>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</si>
  <si>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</si>
  <si>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</si>
  <si>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</si>
  <si>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</si>
  <si>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</si>
  <si>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</si>
  <si>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</si>
  <si>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</si>
  <si>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</si>
  <si>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</si>
  <si>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</si>
  <si>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</si>
  <si>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</si>
  <si>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</si>
  <si>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</si>
  <si>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</si>
  <si>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</si>
  <si>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</si>
  <si>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</si>
  <si>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</si>
  <si>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</si>
  <si>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</si>
  <si>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</si>
  <si>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</si>
  <si>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</si>
  <si>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</si>
  <si>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</si>
  <si>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</si>
  <si>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</si>
  <si>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PP</t>
  </si>
  <si>
    <t>Online PSC</t>
  </si>
  <si>
    <t>https://podminky.urs.cz/item/CS_URS_2024_01/113106123</t>
  </si>
  <si>
    <t>VV</t>
  </si>
  <si>
    <t>15 "chodník</t>
  </si>
  <si>
    <t>57 "vozovka</t>
  </si>
  <si>
    <t>Součet</t>
  </si>
  <si>
    <t>113154254</t>
  </si>
  <si>
    <t>Frézování živičného krytu tl 100 mm pruh š přes 0,5 do 1 m pl přes 500 do 1000 m2 s překážkami v trase</t>
  </si>
  <si>
    <t>https://podminky.urs.cz/item/CS_URS_2024_01/113154254</t>
  </si>
  <si>
    <t>3</t>
  </si>
  <si>
    <t>113202111</t>
  </si>
  <si>
    <t>Vytrhání obrub krajníků obrubníků stojatých</t>
  </si>
  <si>
    <t>m</t>
  </si>
  <si>
    <t>6</t>
  </si>
  <si>
    <t>https://podminky.urs.cz/item/CS_URS_2024_01/113202111</t>
  </si>
  <si>
    <t>67 "obruba chodníková</t>
  </si>
  <si>
    <t>23 "obruba silniční</t>
  </si>
  <si>
    <t>2,5 "obruba kamenná</t>
  </si>
  <si>
    <t>121103111</t>
  </si>
  <si>
    <t>Skrývka zemin schopných zúrodnění v rovině a svahu do 1:5</t>
  </si>
  <si>
    <t>m3</t>
  </si>
  <si>
    <t>8</t>
  </si>
  <si>
    <t>https://podminky.urs.cz/item/CS_URS_2024_01/121103111</t>
  </si>
  <si>
    <t>582*0,2</t>
  </si>
  <si>
    <t>5</t>
  </si>
  <si>
    <t>122251101</t>
  </si>
  <si>
    <t>Odkopávky a prokopávky nezapažené v hornině třídy těžitelnosti I skupiny 3 objem do 20 m3 strojně</t>
  </si>
  <si>
    <t>https://podminky.urs.cz/item/CS_URS_2024_01/122251101</t>
  </si>
  <si>
    <t>613*0,52 "komunikace - asfalt</t>
  </si>
  <si>
    <t>51*0,52 "chodníkový přejezd - bet.dlažba 80 mm</t>
  </si>
  <si>
    <t>11*0,65 "vjezd do OZ - bez.dlažba 80 mm</t>
  </si>
  <si>
    <t>19*0,15 "asfaltový recyklát</t>
  </si>
  <si>
    <t>250*0,29 "chodník - bet.dlažba 60 mm</t>
  </si>
  <si>
    <t>7*0,52 "komunikace asf. vč.obnovy konstrukčních vrstev</t>
  </si>
  <si>
    <t>86*0,52 "komunikace v OZ - bet.dlažba 80 mm vč.obnovy konstrukčních vrstev</t>
  </si>
  <si>
    <t>10*0,52 "dlažba reliéfní - tl.80 mm</t>
  </si>
  <si>
    <t>613*0,25 "komunikace - asfalt - sanace</t>
  </si>
  <si>
    <t>51*0,25 "chodníkový přejezd - bet.dlažba 80 mm - sanace</t>
  </si>
  <si>
    <t>11*0,25 "vjezd do OZ - bez.dlažba 80 mm - sanace</t>
  </si>
  <si>
    <t>86*0,25 "komunikace v OZ - bet.dlažba 80 mm vč.obnovy konstrukčních vrstev - sanace</t>
  </si>
  <si>
    <t>132251101</t>
  </si>
  <si>
    <t>Hloubení rýh nezapažených š do 800 mm v hornině třídy těžitelnosti I skupiny 3 objem do 20 m3 strojně</t>
  </si>
  <si>
    <t>https://podminky.urs.cz/item/CS_URS_2024_01/132251101</t>
  </si>
  <si>
    <t>77*0,3*0,5 "drenáž</t>
  </si>
  <si>
    <t>7</t>
  </si>
  <si>
    <t>162751117</t>
  </si>
  <si>
    <t>Vodorovné přemístění přes 9 000 do 10000 m výkopku/sypaniny z horniny třídy těžitelnosti I skupiny 1 až 3</t>
  </si>
  <si>
    <t>14</t>
  </si>
  <si>
    <t>https://podminky.urs.cz/item/CS_URS_2024_01/162751117</t>
  </si>
  <si>
    <t>671,59+11,55</t>
  </si>
  <si>
    <t>171201231</t>
  </si>
  <si>
    <t>Poplatek za uložení zeminy a kamení na recyklační skládce (skládkovné) kód odpadu 17 05 04</t>
  </si>
  <si>
    <t>t</t>
  </si>
  <si>
    <t>16</t>
  </si>
  <si>
    <t>https://podminky.urs.cz/item/CS_URS_2024_01/171201231</t>
  </si>
  <si>
    <t>683,14*2 "Přepočtené koeficientem množství</t>
  </si>
  <si>
    <t>9</t>
  </si>
  <si>
    <t>171251201</t>
  </si>
  <si>
    <t>Uložení sypaniny na skládky nebo meziskládky</t>
  </si>
  <si>
    <t>18</t>
  </si>
  <si>
    <t>https://podminky.urs.cz/item/CS_URS_2024_01/171251201</t>
  </si>
  <si>
    <t>181411131</t>
  </si>
  <si>
    <t>Založení parkového trávníku výsevem pl do 1000 m2 v rovině a ve svahu do 1:5</t>
  </si>
  <si>
    <t>https://podminky.urs.cz/item/CS_URS_2024_01/181411131</t>
  </si>
  <si>
    <t>427 "zatravnění</t>
  </si>
  <si>
    <t>11</t>
  </si>
  <si>
    <t>M</t>
  </si>
  <si>
    <t>00572410</t>
  </si>
  <si>
    <t>osivo směs travní parková</t>
  </si>
  <si>
    <t>kg</t>
  </si>
  <si>
    <t>22</t>
  </si>
  <si>
    <t>427*0,015 "Přepočtené koeficientem množství</t>
  </si>
  <si>
    <t>181951111</t>
  </si>
  <si>
    <t>Úprava pláně v hornině třídy těžitelnosti I skupiny 1 až 3 bez zhutnění strojně</t>
  </si>
  <si>
    <t>24</t>
  </si>
  <si>
    <t>https://podminky.urs.cz/item/CS_URS_2024_01/181951111</t>
  </si>
  <si>
    <t>13</t>
  </si>
  <si>
    <t>181951112</t>
  </si>
  <si>
    <t>Úprava pláně v hornině třídy těžitelnosti I skupiny 1 až 3 se zhutněním strojně</t>
  </si>
  <si>
    <t>26</t>
  </si>
  <si>
    <t>https://podminky.urs.cz/item/CS_URS_2024_01/181951112</t>
  </si>
  <si>
    <t>613 "komunikace - asfalt</t>
  </si>
  <si>
    <t>51 "chodníkový přejezd - bet.dlažba 80 mm</t>
  </si>
  <si>
    <t>11 "vjezd do OZ - bez.dlažba 80 mm</t>
  </si>
  <si>
    <t>19 "asfaltový recyklát</t>
  </si>
  <si>
    <t>250 "chodník - bet.dlažba 60 mm</t>
  </si>
  <si>
    <t>1,5 "přeskládání dlažby</t>
  </si>
  <si>
    <t>7 "komunikace asf. vč.obnovy konstrukčních vrstev</t>
  </si>
  <si>
    <t>86 "komunikace v OZ - bet.dlažba 80 mm vč.obnovy konstrukčních vrstev</t>
  </si>
  <si>
    <t>10 "dlažba reliéfní - tl.80 mm</t>
  </si>
  <si>
    <t>182351023</t>
  </si>
  <si>
    <t>Rozprostření ornice pl do 100 m2 ve svahu přes 1:5 tl vrstvy do 200 mm strojně</t>
  </si>
  <si>
    <t>28</t>
  </si>
  <si>
    <t>https://podminky.urs.cz/item/CS_URS_2024_01/182351023</t>
  </si>
  <si>
    <t>15</t>
  </si>
  <si>
    <t>10321100</t>
  </si>
  <si>
    <t>zahradní substrát pro výsadbu VL</t>
  </si>
  <si>
    <t>427*0,2 "Přepočtené koeficientem množství</t>
  </si>
  <si>
    <t>Zakládání</t>
  </si>
  <si>
    <t>211531111</t>
  </si>
  <si>
    <t>Výplň odvodňovacích žeber nebo trativodů kamenivem hrubým drceným frakce 16 až 63 mm</t>
  </si>
  <si>
    <t>32</t>
  </si>
  <si>
    <t>https://podminky.urs.cz/item/CS_URS_2024_01/211531111</t>
  </si>
  <si>
    <t>77*0,3*0,5</t>
  </si>
  <si>
    <t>17</t>
  </si>
  <si>
    <t>211971110</t>
  </si>
  <si>
    <t>Zřízení opláštění žeber nebo trativodů geotextilií v rýze nebo zářezu sklonu do 1:2</t>
  </si>
  <si>
    <t>34</t>
  </si>
  <si>
    <t>https://podminky.urs.cz/item/CS_URS_2024_01/211971110</t>
  </si>
  <si>
    <t>69311172</t>
  </si>
  <si>
    <t>geotextilie PP s ÚV stabilizací 300g/m2</t>
  </si>
  <si>
    <t>36</t>
  </si>
  <si>
    <t>92,4*1,1 "Přepočtené koeficientem množství</t>
  </si>
  <si>
    <t>19</t>
  </si>
  <si>
    <t>212755214</t>
  </si>
  <si>
    <t>Trativody z drenážních trubek plastových flexibilních D 100 mm bez lože</t>
  </si>
  <si>
    <t>38</t>
  </si>
  <si>
    <t>https://podminky.urs.cz/item/CS_URS_2024_01/212755214</t>
  </si>
  <si>
    <t>Komunikace pozemní</t>
  </si>
  <si>
    <t>564771111</t>
  </si>
  <si>
    <t>Podklad z kameniva hrubého drceného vel. 32-63 mm plochy přes 100 m2 tl 250 mm</t>
  </si>
  <si>
    <t>https://podminky.urs.cz/item/CS_URS_2024_01/564771111</t>
  </si>
  <si>
    <t>613 "komunikace - asfalt - sanace</t>
  </si>
  <si>
    <t>51 "chodníkový přejezd - bet.dlažba 80 mm - sanace</t>
  </si>
  <si>
    <t>11 "vjezd do OZ - bez.dlažba 80 mm - sanace</t>
  </si>
  <si>
    <t>86 "komunikace v OZ - bet.dlažba 80 mm vč.obnovy konstrukčních vrstev - sanace</t>
  </si>
  <si>
    <t>564861111</t>
  </si>
  <si>
    <t>Podklad ze štěrkodrtě ŠD plochy přes 100 m2 tl 200 mm</t>
  </si>
  <si>
    <t>42</t>
  </si>
  <si>
    <t>https://podminky.urs.cz/item/CS_URS_2024_01/564861111</t>
  </si>
  <si>
    <t>613 "komunikace - asfalt fr.0/32</t>
  </si>
  <si>
    <t>7 "komunikace asf. vč.obnovy konstrukčních vrstev fr.0/32</t>
  </si>
  <si>
    <t>613 "komunikace - asfalt fr.0/63</t>
  </si>
  <si>
    <t>7 "komunikace asf. vč.obnovy konstrukčních vrstev fr.0/63</t>
  </si>
  <si>
    <t>51 "chodníkový přejezd - bet.dlažba 80 mm fr.0/32</t>
  </si>
  <si>
    <t>86 "komunikace v OZ - bet.dlažba 80 mm vč.obnovy konstrukčních vrstev fr.0/32</t>
  </si>
  <si>
    <t>10 "dlažba reliéfní - tl.80 mm fr.0/32</t>
  </si>
  <si>
    <t>51 "chodníkový přejezd - bet.dlažba 80 mm fr.0/63</t>
  </si>
  <si>
    <t>86 "komunikace v OZ - bet.dlažba 80 mm vč.obnovy konstrukčních vrstev fr.0/63</t>
  </si>
  <si>
    <t>10 "dlažba reliéfní - tl.80 mm fr.0/63</t>
  </si>
  <si>
    <t>250 "chodník - bet.dlažba 60 mm fr.0/32</t>
  </si>
  <si>
    <t>564861114</t>
  </si>
  <si>
    <t>Podklad ze štěrkodrtě ŠD plochy přes 100 m2 tl 230 mm</t>
  </si>
  <si>
    <t>44</t>
  </si>
  <si>
    <t>https://podminky.urs.cz/item/CS_URS_2024_01/564861114</t>
  </si>
  <si>
    <t>11 "vjezd do OZ - bez.dlažba 80 mm fr.0/32</t>
  </si>
  <si>
    <t>23</t>
  </si>
  <si>
    <t>564871116</t>
  </si>
  <si>
    <t>Podklad ze štěrkodrtě ŠD plochy přes 100 m2 tl. 300 mm</t>
  </si>
  <si>
    <t>46</t>
  </si>
  <si>
    <t>https://podminky.urs.cz/item/CS_URS_2024_01/564871116</t>
  </si>
  <si>
    <t>11 "vjezd do OZ - bez.dlažba 80 mm - fr.0-63 tl.200-300 mm</t>
  </si>
  <si>
    <t>564950413</t>
  </si>
  <si>
    <t>Podklad z asfaltového recyklátu plochy do 100 m2 tl 150 mm</t>
  </si>
  <si>
    <t>48</t>
  </si>
  <si>
    <t>https://podminky.urs.cz/item/CS_URS_2024_01/564950413</t>
  </si>
  <si>
    <t>25</t>
  </si>
  <si>
    <t>565165101</t>
  </si>
  <si>
    <t>Asfaltový beton vrstva podkladní ACP 16 (obalované kamenivo OKS) tl 80 mm š do 1,5 m</t>
  </si>
  <si>
    <t>50</t>
  </si>
  <si>
    <t>https://podminky.urs.cz/item/CS_URS_2024_01/565165101</t>
  </si>
  <si>
    <t>573111113</t>
  </si>
  <si>
    <t>Postřik živičný infiltrační s posypem z asfaltu množství 1,5 kg/m2</t>
  </si>
  <si>
    <t>52</t>
  </si>
  <si>
    <t>https://podminky.urs.cz/item/CS_URS_2024_01/573111113</t>
  </si>
  <si>
    <t>27</t>
  </si>
  <si>
    <t>573211112</t>
  </si>
  <si>
    <t>Postřik živičný spojovací z asfaltu v množství 0,70 kg/m2</t>
  </si>
  <si>
    <t>54</t>
  </si>
  <si>
    <t>https://podminky.urs.cz/item/CS_URS_2024_01/573211112</t>
  </si>
  <si>
    <t>1 "asf. - pracovní spára</t>
  </si>
  <si>
    <t>577134111</t>
  </si>
  <si>
    <t>Asfaltový beton vrstva obrusná ACO 11 (ABS) tř. I tl 40 mm š do 3 m z nemodifikovaného asfaltu</t>
  </si>
  <si>
    <t>56</t>
  </si>
  <si>
    <t>https://podminky.urs.cz/item/CS_URS_2023_02/577134111</t>
  </si>
  <si>
    <t>29</t>
  </si>
  <si>
    <t>577144111</t>
  </si>
  <si>
    <t>Asfaltový beton vrstva obrusná ACO 11 (ABS) tř. I tl 50 mm š do 3 m z nemodifikovaného asfaltu</t>
  </si>
  <si>
    <t>58</t>
  </si>
  <si>
    <t>https://podminky.urs.cz/item/CS_URS_2023_02/577144111</t>
  </si>
  <si>
    <t>596211110</t>
  </si>
  <si>
    <t>Kladení zámkové dlažby komunikací pro pěší ručně tl 60 mm skupiny A pl do 50 m2</t>
  </si>
  <si>
    <t>60</t>
  </si>
  <si>
    <t>https://podminky.urs.cz/item/CS_URS_2024_01/596211110</t>
  </si>
  <si>
    <t>31</t>
  </si>
  <si>
    <t>59245008</t>
  </si>
  <si>
    <t>dlažba tvar obdélník betonová 200x100x60mm barevná</t>
  </si>
  <si>
    <t>62</t>
  </si>
  <si>
    <t>250*1,03 "Přepočtené koeficientem množství</t>
  </si>
  <si>
    <t>596212210</t>
  </si>
  <si>
    <t>Kladení zámkové dlažby pozemních komunikací ručně tl 80 mm skupiny A pl do 50 m2</t>
  </si>
  <si>
    <t>64</t>
  </si>
  <si>
    <t>https://podminky.urs.cz/item/CS_URS_2024_01/596212210</t>
  </si>
  <si>
    <t>1,5 "přeskládání dlažby - stávající dlažby</t>
  </si>
  <si>
    <t>33</t>
  </si>
  <si>
    <t>59245020</t>
  </si>
  <si>
    <t>dlažba tvar obdélník betonová 200x100x80mm přírodní</t>
  </si>
  <si>
    <t>66</t>
  </si>
  <si>
    <t>59245226</t>
  </si>
  <si>
    <t>dlažba tvar obdélník betonová pro nevidomé 200x100x80mm barevná</t>
  </si>
  <si>
    <t>68</t>
  </si>
  <si>
    <t>Trubní vedení</t>
  </si>
  <si>
    <t>35</t>
  </si>
  <si>
    <t>890211811</t>
  </si>
  <si>
    <t>Bourání šachet z prostého betonu ručně obestavěného prostoru do 1,5 m3</t>
  </si>
  <si>
    <t>70</t>
  </si>
  <si>
    <t>https://podminky.urs.cz/item/CS_URS_2024_01/890211811</t>
  </si>
  <si>
    <t>0,3*1,5*2 "uliční vpusti</t>
  </si>
  <si>
    <t>895941302</t>
  </si>
  <si>
    <t>Osazení vpusti uliční DN 450 z betonových dílců dno s kalištěm</t>
  </si>
  <si>
    <t>kus</t>
  </si>
  <si>
    <t>72</t>
  </si>
  <si>
    <t>https://podminky.urs.cz/item/CS_URS_2024_01/895941302</t>
  </si>
  <si>
    <t>37</t>
  </si>
  <si>
    <t>59224495</t>
  </si>
  <si>
    <t>vpusť uliční DN 450 kaliště nízké 450/240x50mm</t>
  </si>
  <si>
    <t>74</t>
  </si>
  <si>
    <t>895941314</t>
  </si>
  <si>
    <t>Osazení vpusti uliční DN 450 z betonových dílců skruž horní 570 mm</t>
  </si>
  <si>
    <t>76</t>
  </si>
  <si>
    <t>https://podminky.urs.cz/item/CS_URS_2024_01/895941314</t>
  </si>
  <si>
    <t>39</t>
  </si>
  <si>
    <t>59224486</t>
  </si>
  <si>
    <t>skruž betonová horní pro uliční vpusť 450x570x50mm</t>
  </si>
  <si>
    <t>78</t>
  </si>
  <si>
    <t>59223864</t>
  </si>
  <si>
    <t>prstenec pro uliční vpusť vyrovnávací betonový 390x60x130mm</t>
  </si>
  <si>
    <t>80</t>
  </si>
  <si>
    <t>41</t>
  </si>
  <si>
    <t>895941322</t>
  </si>
  <si>
    <t>Osazení vpusti uliční DN 450 z betonových dílců skruž středová 295 mm</t>
  </si>
  <si>
    <t>82</t>
  </si>
  <si>
    <t>https://podminky.urs.cz/item/CS_URS_2024_01/895941322</t>
  </si>
  <si>
    <t>59224487</t>
  </si>
  <si>
    <t>skruž betonová středová pro uliční vpusť 450x295x50mm</t>
  </si>
  <si>
    <t>84</t>
  </si>
  <si>
    <t>43</t>
  </si>
  <si>
    <t>895941331</t>
  </si>
  <si>
    <t>Osazení vpusti uliční DN 450 z betonových dílců skruž průběžná s výtokem</t>
  </si>
  <si>
    <t>86</t>
  </si>
  <si>
    <t>https://podminky.urs.cz/item/CS_URS_2024_01/895941331</t>
  </si>
  <si>
    <t>59224489</t>
  </si>
  <si>
    <t>skruž betonová s odtokem 150mm pro uliční vpusť 450x450x50mm</t>
  </si>
  <si>
    <t>88</t>
  </si>
  <si>
    <t>45</t>
  </si>
  <si>
    <t>899203112</t>
  </si>
  <si>
    <t>Osazení mříží litinových včetně rámů a košů na bahno pro třídu zatížení B125, C250</t>
  </si>
  <si>
    <t>90</t>
  </si>
  <si>
    <t>https://podminky.urs.cz/item/CS_URS_2024_01/899203112</t>
  </si>
  <si>
    <t>55242323-1</t>
  </si>
  <si>
    <t>mříž UV podobrubníková</t>
  </si>
  <si>
    <t>92</t>
  </si>
  <si>
    <t>47</t>
  </si>
  <si>
    <t>55242323</t>
  </si>
  <si>
    <t>mříž D 400 - konkávní 300x500mm</t>
  </si>
  <si>
    <t>94</t>
  </si>
  <si>
    <t>28661784</t>
  </si>
  <si>
    <t>revizní šachty D 400-kalový koš pro D 315</t>
  </si>
  <si>
    <t>96</t>
  </si>
  <si>
    <t>49</t>
  </si>
  <si>
    <t>899332111</t>
  </si>
  <si>
    <t>Výšková úprava uličního vstupu nebo vpusti do 200 mm snížením poklopu</t>
  </si>
  <si>
    <t>98</t>
  </si>
  <si>
    <t>https://podminky.urs.cz/item/CS_URS_2022_02/899332111</t>
  </si>
  <si>
    <t>2 "kanalizační šachty</t>
  </si>
  <si>
    <t>899431111</t>
  </si>
  <si>
    <t>Výšková úprava uličního vstupu nebo vpusti do 200 mm zvýšením krycího hrnce, šoupěte nebo hydrantu</t>
  </si>
  <si>
    <t>100</t>
  </si>
  <si>
    <t>https://podminky.urs.cz/item/CS_URS_2022_02/899431111</t>
  </si>
  <si>
    <t>1 "vodovodní šoupě</t>
  </si>
  <si>
    <t>1 "plynovodní šoupě</t>
  </si>
  <si>
    <t>Ostatní konstrukce a práce, bourání</t>
  </si>
  <si>
    <t>51</t>
  </si>
  <si>
    <t>914111111</t>
  </si>
  <si>
    <t>Montáž svislé dopravní značky do velikosti 1 m2 objímkami na sloupek nebo konzolu</t>
  </si>
  <si>
    <t>102</t>
  </si>
  <si>
    <t>https://podminky.urs.cz/item/CS_URS_2024_01/914111111</t>
  </si>
  <si>
    <t>40445654</t>
  </si>
  <si>
    <t>informativní značky zónové IZ5 1000x750mm</t>
  </si>
  <si>
    <t>104</t>
  </si>
  <si>
    <t>1 "IZ5a</t>
  </si>
  <si>
    <t>1 "IZ5b</t>
  </si>
  <si>
    <t>53</t>
  </si>
  <si>
    <t>40445619</t>
  </si>
  <si>
    <t>zákazové, příkazové dopravní značky B1-B34, C1-15 500mm</t>
  </si>
  <si>
    <t>106</t>
  </si>
  <si>
    <t>1 "B2</t>
  </si>
  <si>
    <t>40445621</t>
  </si>
  <si>
    <t>informativní značky provozní IP1-IP3, IP4b-IP7, IP10a, b 500x500mm</t>
  </si>
  <si>
    <t>108</t>
  </si>
  <si>
    <t>1 "IP10a</t>
  </si>
  <si>
    <t>1 "IP4b</t>
  </si>
  <si>
    <t>55</t>
  </si>
  <si>
    <t>40445649</t>
  </si>
  <si>
    <t>dodatkové tabulky E3-E5, E8, E14-E16 500x150mm</t>
  </si>
  <si>
    <t>110</t>
  </si>
  <si>
    <t>1 "E3a</t>
  </si>
  <si>
    <t>914511111</t>
  </si>
  <si>
    <t>Montáž sloupku dopravních značek délky do 3,5 m s betonovým základem</t>
  </si>
  <si>
    <t>112</t>
  </si>
  <si>
    <t>https://podminky.urs.cz/item/CS_URS_2024_01/914511111</t>
  </si>
  <si>
    <t>57</t>
  </si>
  <si>
    <t>40445230</t>
  </si>
  <si>
    <t>sloupek pro dopravní značku Zn D 70mm v 3,5m</t>
  </si>
  <si>
    <t>114</t>
  </si>
  <si>
    <t>40445257</t>
  </si>
  <si>
    <t>svorka upínací na sloupek D 70mm</t>
  </si>
  <si>
    <t>116</t>
  </si>
  <si>
    <t>59</t>
  </si>
  <si>
    <t>40445254</t>
  </si>
  <si>
    <t>víčko plastové na sloupek D 70mm</t>
  </si>
  <si>
    <t>118</t>
  </si>
  <si>
    <t>915223121</t>
  </si>
  <si>
    <t>Vodicí linie z plastu pro orientaci nevidomých na přechodu šířky 170 mm</t>
  </si>
  <si>
    <t>120</t>
  </si>
  <si>
    <t>https://podminky.urs.cz/item/CS_URS_2024_01/915223121</t>
  </si>
  <si>
    <t>61</t>
  </si>
  <si>
    <t>916131213</t>
  </si>
  <si>
    <t>Osazení silničního obrubníku betonového stojatého s boční opěrou do lože z betonu prostého</t>
  </si>
  <si>
    <t>122</t>
  </si>
  <si>
    <t>https://podminky.urs.cz/item/CS_URS_2024_01/916131213</t>
  </si>
  <si>
    <t>252+70+8*1</t>
  </si>
  <si>
    <t>59217032</t>
  </si>
  <si>
    <t>obrubník betonový silniční 1000x150x150mm</t>
  </si>
  <si>
    <t>124</t>
  </si>
  <si>
    <t>70*1,02 "Přepočtené koeficientem množství</t>
  </si>
  <si>
    <t>63</t>
  </si>
  <si>
    <t>59217031</t>
  </si>
  <si>
    <t>obrubník betonový silniční 1000x150x250mm</t>
  </si>
  <si>
    <t>126</t>
  </si>
  <si>
    <t>252*1,02 "Přepočtené koeficientem množství</t>
  </si>
  <si>
    <t>59217030</t>
  </si>
  <si>
    <t>obrubník betonový silniční přechodový 1000x150x150-250mm</t>
  </si>
  <si>
    <t>128</t>
  </si>
  <si>
    <t>65</t>
  </si>
  <si>
    <t>916331112</t>
  </si>
  <si>
    <t>Osazení zahradního obrubníku betonového do lože z betonu s boční opěrou</t>
  </si>
  <si>
    <t>130</t>
  </si>
  <si>
    <t>https://podminky.urs.cz/item/CS_URS_2024_01/916331112</t>
  </si>
  <si>
    <t>59217036</t>
  </si>
  <si>
    <t>obrubník betonový parkový přírodní 500x80x250mm</t>
  </si>
  <si>
    <t>132</t>
  </si>
  <si>
    <t>198*1,02 "Přepočtené koeficientem množství</t>
  </si>
  <si>
    <t>67</t>
  </si>
  <si>
    <t>919121111</t>
  </si>
  <si>
    <t>Těsnění spár zálivkou za studena pro komůrky š 10 mm hl 20 mm s těsnicím profilem</t>
  </si>
  <si>
    <t>134</t>
  </si>
  <si>
    <t>https://podminky.urs.cz/item/CS_URS_2024_01/919121111</t>
  </si>
  <si>
    <t>919735112</t>
  </si>
  <si>
    <t>Řezání stávajícího živičného krytu hl přes 50 do 100 mm</t>
  </si>
  <si>
    <t>136</t>
  </si>
  <si>
    <t>https://podminky.urs.cz/item/CS_URS_2024_01/919735112</t>
  </si>
  <si>
    <t>69</t>
  </si>
  <si>
    <t>966006132</t>
  </si>
  <si>
    <t>Odstranění značek dopravních nebo orientačních se sloupky s betonovými patkami</t>
  </si>
  <si>
    <t>138</t>
  </si>
  <si>
    <t>https://podminky.urs.cz/item/CS_URS_2024_01/966006132</t>
  </si>
  <si>
    <t>966006211</t>
  </si>
  <si>
    <t>Odstranění svislých dopravních značek ze sloupů, sloupků nebo konzol</t>
  </si>
  <si>
    <t>140</t>
  </si>
  <si>
    <t>https://podminky.urs.cz/item/CS_URS_2024_01/966006211</t>
  </si>
  <si>
    <t>71</t>
  </si>
  <si>
    <t>IP 01</t>
  </si>
  <si>
    <t>Přechodné dopravní značení (max. částka)</t>
  </si>
  <si>
    <t>soubor</t>
  </si>
  <si>
    <t>142</t>
  </si>
  <si>
    <t>IP 02</t>
  </si>
  <si>
    <t>Vytyčení stávajících inženýrských sítí (max. částka)</t>
  </si>
  <si>
    <t>144</t>
  </si>
  <si>
    <t>73</t>
  </si>
  <si>
    <t>IP 03</t>
  </si>
  <si>
    <t>Informační tabule s údaji stavby (max. částka)</t>
  </si>
  <si>
    <t>146</t>
  </si>
  <si>
    <t>997</t>
  </si>
  <si>
    <t>Přesun sutě</t>
  </si>
  <si>
    <t>997221551</t>
  </si>
  <si>
    <t>Vodorovná doprava suti ze sypkých materiálů do 1 km</t>
  </si>
  <si>
    <t>148</t>
  </si>
  <si>
    <t>https://podminky.urs.cz/item/CS_URS_2024_01/997221551</t>
  </si>
  <si>
    <t>75</t>
  </si>
  <si>
    <t>997221559</t>
  </si>
  <si>
    <t>Příplatek ZKD 1 km u vodorovné dopravy suti ze sypkých materiálů</t>
  </si>
  <si>
    <t>150</t>
  </si>
  <si>
    <t>https://podminky.urs.cz/item/CS_URS_2024_01/997221559</t>
  </si>
  <si>
    <t>997221861</t>
  </si>
  <si>
    <t>Poplatek za uložení na recyklační skládce (skládkovné) stavebního odpadu z prostého betonu pod kódem 17 01 01</t>
  </si>
  <si>
    <t>152</t>
  </si>
  <si>
    <t>https://podminky.urs.cz/item/CS_URS_2024_01/997221861</t>
  </si>
  <si>
    <t>77</t>
  </si>
  <si>
    <t>997221873</t>
  </si>
  <si>
    <t>Poplatek za uložení na recyklační skládce (skládkovné) stavebního odpadu zeminy a kamení zatříděného do Katalogu odpadů pod kódem 17 05 04</t>
  </si>
  <si>
    <t>154</t>
  </si>
  <si>
    <t>https://podminky.urs.cz/item/CS_URS_2024_01/997221873</t>
  </si>
  <si>
    <t>997221875</t>
  </si>
  <si>
    <t>Poplatek za uložení na recyklační skládce (skládkovné) stavebního odpadu asfaltového bez obsahu dehtu zatříděného do Katalogu odpadů pod kódem 17 03 02</t>
  </si>
  <si>
    <t>156</t>
  </si>
  <si>
    <t>https://podminky.urs.cz/item/CS_URS_2024_01/997221875</t>
  </si>
  <si>
    <t>998</t>
  </si>
  <si>
    <t>Přesun hmot</t>
  </si>
  <si>
    <t>79</t>
  </si>
  <si>
    <t>998225111</t>
  </si>
  <si>
    <t>Přesun hmot pro pozemní komunikace s krytem z kamene, monolitickým betonovým nebo živičným</t>
  </si>
  <si>
    <t>158</t>
  </si>
  <si>
    <t>https://podminky.urs.cz/item/CS_URS_2024_01/998225111</t>
  </si>
  <si>
    <t>PSV</t>
  </si>
  <si>
    <t>Práce a dodávky PSV</t>
  </si>
  <si>
    <t>711</t>
  </si>
  <si>
    <t>Izolace proti vodě, vlhkosti a plynům</t>
  </si>
  <si>
    <t>711131101</t>
  </si>
  <si>
    <t>Provedení izolace proti zemní vlhkosti pásy na sucho vodorovné AIP nebo tkaninou</t>
  </si>
  <si>
    <t>160</t>
  </si>
  <si>
    <t>https://podminky.urs.cz/item/CS_URS_2024_01/711131101</t>
  </si>
  <si>
    <t>81</t>
  </si>
  <si>
    <t>69311175</t>
  </si>
  <si>
    <t>geotextilie PP s ÚV stabilizací 500g/m2</t>
  </si>
  <si>
    <t>162</t>
  </si>
  <si>
    <t>761*1,15 "Přepočtené koeficientem množství</t>
  </si>
  <si>
    <t>998711201</t>
  </si>
  <si>
    <t>Přesun hmot procentní pro izolace proti vodě, vlhkosti a plynům v objektech v do 6 m</t>
  </si>
  <si>
    <t>%</t>
  </si>
  <si>
    <t>164</t>
  </si>
  <si>
    <t>https://podminky.urs.cz/item/CS_URS_2024_01/998711201</t>
  </si>
  <si>
    <t>VRN</t>
  </si>
  <si>
    <t>Vedlejší rozpočtové náklady</t>
  </si>
  <si>
    <t>83</t>
  </si>
  <si>
    <t>043134000</t>
  </si>
  <si>
    <t>Zkoušky zatěžovací</t>
  </si>
  <si>
    <t>166</t>
  </si>
  <si>
    <t>999-VRN-1.1</t>
  </si>
  <si>
    <t>geodetické práce před výstavbou</t>
  </si>
  <si>
    <t>kpl</t>
  </si>
  <si>
    <t>168</t>
  </si>
  <si>
    <t>85</t>
  </si>
  <si>
    <t>999-VRN-10</t>
  </si>
  <si>
    <t>Geolog (geotechnik) - posouzení únosnosti zemní pláně</t>
  </si>
  <si>
    <t>170</t>
  </si>
  <si>
    <t>999-VRN-2.1</t>
  </si>
  <si>
    <t>geodetické práce při provádění stavby</t>
  </si>
  <si>
    <t>172</t>
  </si>
  <si>
    <t>87</t>
  </si>
  <si>
    <t>999-VRN-3.1</t>
  </si>
  <si>
    <t>Geodetické práce po výstavbě vč. geometrického plánu</t>
  </si>
  <si>
    <t>174</t>
  </si>
  <si>
    <t>Geodetické práce po výstavbě</t>
  </si>
  <si>
    <t>999-VRN-4</t>
  </si>
  <si>
    <t>Zařízení staveniště vč. oplocení a jeho odstranění</t>
  </si>
  <si>
    <t>176</t>
  </si>
  <si>
    <t>Dokumentace skutečného provedení 3 paré</t>
  </si>
  <si>
    <t>89</t>
  </si>
  <si>
    <t>999-VRN-5</t>
  </si>
  <si>
    <t>dokumentace skutečného provedení</t>
  </si>
  <si>
    <t>-831775273</t>
  </si>
  <si>
    <t>999-VRN-6</t>
  </si>
  <si>
    <t>přechodné dopravní značení</t>
  </si>
  <si>
    <t>-671467859</t>
  </si>
  <si>
    <t>20 - SO 301 - Dešťová kanalizace</t>
  </si>
  <si>
    <t xml:space="preserve">    4 - Vodorovné konstrukce</t>
  </si>
  <si>
    <t>OST - Ostatní</t>
  </si>
  <si>
    <t>121151103</t>
  </si>
  <si>
    <t>Sejmutí ornice plochy do 100 m2 tl vrstvy do 200 mm strojně</t>
  </si>
  <si>
    <t>https://podminky.urs.cz/item/CS_URS_2024_01/121151103</t>
  </si>
  <si>
    <t>131251100</t>
  </si>
  <si>
    <t>Hloubení jam nezapažených v hornině třídy těžitelnosti I skupiny 3 objem do 20 m3 strojně</t>
  </si>
  <si>
    <t>https://podminky.urs.cz/item/CS_URS_2024_01/131251100</t>
  </si>
  <si>
    <t>132251254</t>
  </si>
  <si>
    <t>Hloubení rýh nezapažených š do 2000 mm v hornině třídy těžitelnosti I skupiny 3 objem do 500 m3 strojně</t>
  </si>
  <si>
    <t>https://podminky.urs.cz/item/CS_URS_2024_01/132251254</t>
  </si>
  <si>
    <t>132351252</t>
  </si>
  <si>
    <t>Hloubení rýh nezapažených š do 2000 mm v hornině třídy těžitelnosti II skupiny 4 objem do 50 m3 strojně</t>
  </si>
  <si>
    <t>https://podminky.urs.cz/item/CS_URS_2024_01/132351252</t>
  </si>
  <si>
    <t>139001101</t>
  </si>
  <si>
    <t>Příplatek za ztížení vykopávky v blízkosti podzemního vedení</t>
  </si>
  <si>
    <t>https://podminky.urs.cz/item/CS_URS_2024_01/139001101</t>
  </si>
  <si>
    <t>162351103</t>
  </si>
  <si>
    <t>Vodorovné přemístění přes 50 do 500 m výkopku/sypaniny z horniny třídy těžitelnosti I skupiny 1 až 3</t>
  </si>
  <si>
    <t>https://podminky.urs.cz/item/CS_URS_2024_01/162351103</t>
  </si>
  <si>
    <t>167151101</t>
  </si>
  <si>
    <t>Nakládání výkopku z hornin třídy těžitelnosti I skupiny 1 až 3 do 100 m3</t>
  </si>
  <si>
    <t>https://podminky.urs.cz/item/CS_URS_2024_01/167151101</t>
  </si>
  <si>
    <t>174151101</t>
  </si>
  <si>
    <t>Zásyp jam, šachet rýh nebo kolem objektů sypaninou se zhutněním</t>
  </si>
  <si>
    <t>https://podminky.urs.cz/item/CS_URS_2024_01/174151101</t>
  </si>
  <si>
    <t>583312-1</t>
  </si>
  <si>
    <t>Hutnitelný materiál vhodný pro zpětný zásypy - nákup a dovoz</t>
  </si>
  <si>
    <t>175111201</t>
  </si>
  <si>
    <t>Obsypání objektu nad přilehlým původním terénem sypaninou bez prohození, uloženou do 3 m ručně</t>
  </si>
  <si>
    <t>https://podminky.urs.cz/item/CS_URS_2024_01/175111201</t>
  </si>
  <si>
    <t>58337308</t>
  </si>
  <si>
    <t>štěrkopísek frakce 0/2</t>
  </si>
  <si>
    <t>175151101</t>
  </si>
  <si>
    <t>Obsypání potrubí strojně sypaninou bez prohození, uloženou do 3 m</t>
  </si>
  <si>
    <t>https://podminky.urs.cz/item/CS_URS_2024_01/175151101</t>
  </si>
  <si>
    <t>181351003</t>
  </si>
  <si>
    <t>Rozprostření ornice tl vrstvy do 200 mm pl do 100 m2 v rovině nebo ve svahu do 1:5 strojně</t>
  </si>
  <si>
    <t>https://podminky.urs.cz/item/CS_URS_2024_01/181351003</t>
  </si>
  <si>
    <t>92*0,02 "Přepočtené koeficientem množství</t>
  </si>
  <si>
    <t>212755211</t>
  </si>
  <si>
    <t>Trativody z drenážních trubek plastových flexibilních D 50 mm bez lože</t>
  </si>
  <si>
    <t>https://podminky.urs.cz/item/CS_URS_2024_01/212755211</t>
  </si>
  <si>
    <t>Vodorovné konstrukce</t>
  </si>
  <si>
    <t>451541111</t>
  </si>
  <si>
    <t>Lože pod potrubí otevřený výkop ze štěrkodrtě</t>
  </si>
  <si>
    <t>https://podminky.urs.cz/item/CS_URS_2024_01/451541111</t>
  </si>
  <si>
    <t>451573111</t>
  </si>
  <si>
    <t>Lože pod potrubí otevřený výkop ze štěrkopísku</t>
  </si>
  <si>
    <t>https://podminky.urs.cz/item/CS_URS_2024_01/451573111</t>
  </si>
  <si>
    <t>452112112</t>
  </si>
  <si>
    <t>Osazení betonových prstenců nebo rámů v do 100 mm pod poklopy a mříže</t>
  </si>
  <si>
    <t>https://podminky.urs.cz/item/CS_URS_2024_01/452112112</t>
  </si>
  <si>
    <t>59224185</t>
  </si>
  <si>
    <t>prstenec šachtový vyrovnávací betonový 625x120x60mm</t>
  </si>
  <si>
    <t>59224187</t>
  </si>
  <si>
    <t>prstenec šachtový vyrovnávací betonový 625x120x100mm</t>
  </si>
  <si>
    <t>59224188</t>
  </si>
  <si>
    <t>prstenec šachtový vyrovnávací betonový 625x120x120mm</t>
  </si>
  <si>
    <t>452311141</t>
  </si>
  <si>
    <t>Podkladní desky z betonu prostého bez zvýšených nároků na prostředí tř. C 16/20 otevřený výkop</t>
  </si>
  <si>
    <t>https://podminky.urs.cz/item/CS_URS_2024_01/452311141</t>
  </si>
  <si>
    <t>452351101</t>
  </si>
  <si>
    <t>Bednění podkladních desek nebo bloků nebo sedlového lože otevřený výkop</t>
  </si>
  <si>
    <t>https://podminky.urs.cz/item/CS_URS_2023_02/452351101</t>
  </si>
  <si>
    <t>871315221</t>
  </si>
  <si>
    <t>Kanalizační potrubí z tvrdého PVC jednovrstvé tuhost třídy SN8 DN 160</t>
  </si>
  <si>
    <t>https://podminky.urs.cz/item/CS_URS_2023_02/871315221</t>
  </si>
  <si>
    <t>871350310</t>
  </si>
  <si>
    <t>Montáž kanalizačního potrubí hladkého plnostěnného SN 10 z polypropylenu DN 200</t>
  </si>
  <si>
    <t>https://podminky.urs.cz/item/CS_URS_2024_01/871350310</t>
  </si>
  <si>
    <t>28617004</t>
  </si>
  <si>
    <t>trubka kanalizační PP plnostěnná třívrstvá DN 200x1000mm SN10</t>
  </si>
  <si>
    <t>1,5*1,015 "Přepočtené koeficientem množství</t>
  </si>
  <si>
    <t>871350410</t>
  </si>
  <si>
    <t>Montáž kanalizačního potrubí korugovaného SN 10 z polypropylenu DN 200</t>
  </si>
  <si>
    <t>https://podminky.urs.cz/item/CS_URS_2024_01/871350410</t>
  </si>
  <si>
    <t>28617044</t>
  </si>
  <si>
    <t>trubka kanalizační PP korugovaná DN 200x6000mm SN10</t>
  </si>
  <si>
    <t>119,1*1,015 "Přepočtené koeficientem množství</t>
  </si>
  <si>
    <t>871360410</t>
  </si>
  <si>
    <t>Montáž kanalizačního potrubí korugovaného SN 10 z polypropylenu DN 250</t>
  </si>
  <si>
    <t>https://podminky.urs.cz/item/CS_URS_2024_01/871360410</t>
  </si>
  <si>
    <t>28617045</t>
  </si>
  <si>
    <t>trubka kanalizační PP korugovaná DN 250x6000mm SN10</t>
  </si>
  <si>
    <t>148,7*1,015 "Přepočtené koeficientem množství</t>
  </si>
  <si>
    <t>877310310</t>
  </si>
  <si>
    <t>Montáž kolen na kanalizačním potrubí z PP nebo tvrdého PVC trub hladkých plnostěnných DN 150</t>
  </si>
  <si>
    <t>https://podminky.urs.cz/item/CS_URS_2024_01/877310310</t>
  </si>
  <si>
    <t>28617172</t>
  </si>
  <si>
    <t>koleno kanalizační PP SN16 30° DN 150</t>
  </si>
  <si>
    <t>28617182</t>
  </si>
  <si>
    <t>koleno kanalizační PP SN16 45° DN 150</t>
  </si>
  <si>
    <t>877350320</t>
  </si>
  <si>
    <t>Montáž odboček na kanalizačním potrubí z PP nebo tvrdého PVC trub hladkých plnostěnných DN 200</t>
  </si>
  <si>
    <t>https://podminky.urs.cz/item/CS_URS_2024_01/877350320</t>
  </si>
  <si>
    <t>28617207</t>
  </si>
  <si>
    <t>odbočka kanalizační PP SN16 45° DN 200/150</t>
  </si>
  <si>
    <t>877350330</t>
  </si>
  <si>
    <t>Montáž spojek na kanalizačním potrubí z PP nebo tvrdého PVC trub hladkých plnostěnných DN 200</t>
  </si>
  <si>
    <t>https://podminky.urs.cz/item/CS_URS_2024_01/877350330</t>
  </si>
  <si>
    <t>28617236</t>
  </si>
  <si>
    <t>spojka přesuvná kanalizační PP DN 200</t>
  </si>
  <si>
    <t>877360320</t>
  </si>
  <si>
    <t>Montáž odboček na kanalizačním potrubí z PP nebo tvrdého PVC trub hladkých plnostěnných DN 250</t>
  </si>
  <si>
    <t>https://podminky.urs.cz/item/CS_URS_2024_01/877360320</t>
  </si>
  <si>
    <t>28617210</t>
  </si>
  <si>
    <t>odbočka kanalizační PP SN16 45° DN 250/150</t>
  </si>
  <si>
    <t>877360330</t>
  </si>
  <si>
    <t>Montáž spojek na kanalizačním potrubí z PP nebo tvrdého PVC trub hladkých plnostěnných DN 250</t>
  </si>
  <si>
    <t>https://podminky.urs.cz/item/CS_URS_2024_01/877360330</t>
  </si>
  <si>
    <t>28617237</t>
  </si>
  <si>
    <t>spojka přesuvná kanalizační PP DN 250</t>
  </si>
  <si>
    <t>894411111</t>
  </si>
  <si>
    <t>Zřízení šachet kanalizačních z betonových dílců na potrubí DN do 200 dno beton tř. C 25/30</t>
  </si>
  <si>
    <t>https://podminky.urs.cz/item/CS_URS_2024_01/894411111</t>
  </si>
  <si>
    <t>59224160</t>
  </si>
  <si>
    <t>skruž kanalizační s ocelovými stupadly 100x25x12cm</t>
  </si>
  <si>
    <t>59224414</t>
  </si>
  <si>
    <t>konus betonové šachty DN 1000 kanalizační 100x62,5x58cm tl stěny 10, stupadla poplastovaná</t>
  </si>
  <si>
    <t>59224061</t>
  </si>
  <si>
    <t>dno betonové šachtové kulaté DN 1000x600, 100x75x15cm</t>
  </si>
  <si>
    <t>592241899</t>
  </si>
  <si>
    <t>těsnění pro DN 1000 Q.1</t>
  </si>
  <si>
    <t>894812315</t>
  </si>
  <si>
    <t>Revizní a čistící šachta z PP typ DN 600/200 šachtové dno průtočné</t>
  </si>
  <si>
    <t>https://podminky.urs.cz/item/CS_URS_2024_01/894812315</t>
  </si>
  <si>
    <t>894812317</t>
  </si>
  <si>
    <t>Revizní a čistící šachta z PP typ DN 600/200 šachtové dno s přítokem tvaru T</t>
  </si>
  <si>
    <t>https://podminky.urs.cz/item/CS_URS_2024_01/894812317</t>
  </si>
  <si>
    <t>894812318</t>
  </si>
  <si>
    <t>Revizní a čistící šachta z PP typ DN 600/200 šachtové dno s přítokem tvaru X</t>
  </si>
  <si>
    <t>https://podminky.urs.cz/item/CS_URS_2024_01/894812318</t>
  </si>
  <si>
    <t>894812322</t>
  </si>
  <si>
    <t>Revizní a čistící šachta z PP typ DN 600/250 šachtové dno průtočné 30°, 60°, 90°</t>
  </si>
  <si>
    <t>https://podminky.urs.cz/item/CS_URS_2024_01/894812322</t>
  </si>
  <si>
    <t>28611724</t>
  </si>
  <si>
    <t>víčko kanalizace plastové KG DN 200</t>
  </si>
  <si>
    <t>28611508</t>
  </si>
  <si>
    <t>redukce kanalizační PVC 200/160</t>
  </si>
  <si>
    <t>28611504</t>
  </si>
  <si>
    <t>redukce kanalizační PVC 160/110</t>
  </si>
  <si>
    <t>894812331</t>
  </si>
  <si>
    <t>Revizní a čistící šachta z PP DN 600 šachtová roura korugovaná světlé hloubky 1000 mm</t>
  </si>
  <si>
    <t>https://podminky.urs.cz/item/CS_URS_2024_01/894812331</t>
  </si>
  <si>
    <t>894812332</t>
  </si>
  <si>
    <t>Revizní a čistící šachta z PP DN 600 šachtová roura korugovaná světlé hloubky 2000 mm</t>
  </si>
  <si>
    <t>https://podminky.urs.cz/item/CS_URS_2024_01/894812332</t>
  </si>
  <si>
    <t>894812339</t>
  </si>
  <si>
    <t>Příplatek k rourám revizní a čistící šachty z PP DN 600 za uříznutí šachtové roury</t>
  </si>
  <si>
    <t>https://podminky.urs.cz/item/CS_URS_2024_01/894812339</t>
  </si>
  <si>
    <t>894812357</t>
  </si>
  <si>
    <t>Revizní a čistící šachta z PP DN 600 poklop litinový pro třídu zatížení B125 s teleskopickým adaptérem</t>
  </si>
  <si>
    <t>https://podminky.urs.cz/item/CS_URS_2024_01/894812357</t>
  </si>
  <si>
    <t>895941999</t>
  </si>
  <si>
    <t>Začištění spojů revizních šachet z vnější i vnitřní strany</t>
  </si>
  <si>
    <t>899104112</t>
  </si>
  <si>
    <t>Osazení poklopů litinových nebo ocelových včetně rámů pro třídu zatížení D400, E600</t>
  </si>
  <si>
    <t>https://podminky.urs.cz/item/CS_URS_2023_02/899104112</t>
  </si>
  <si>
    <t>55241031</t>
  </si>
  <si>
    <t>poklop šachtový třída D400, kruhový s ventilací se znakem města Cheb</t>
  </si>
  <si>
    <t>poklop šachtový třída D400, kruhový s ventilací</t>
  </si>
  <si>
    <t>998276101</t>
  </si>
  <si>
    <t>Přesun hmot pro trubní vedení z trub z plastických hmot otevřený výkop</t>
  </si>
  <si>
    <t>https://podminky.urs.cz/item/CS_URS_2024_01/998276101</t>
  </si>
  <si>
    <t>OST</t>
  </si>
  <si>
    <t>Ostatní</t>
  </si>
  <si>
    <t>999-1</t>
  </si>
  <si>
    <t>Bourání kanalizačních šachet BT</t>
  </si>
  <si>
    <t>ks</t>
  </si>
  <si>
    <t>262144</t>
  </si>
  <si>
    <t>999-2</t>
  </si>
  <si>
    <t xml:space="preserve">Vyplň stávajícího KT potrubí DN 200 mezi šachtami Sst2  Sst3 betonem C5 konzistence S5</t>
  </si>
  <si>
    <t>Vyplň stávajícího KT potrubí DN 200 mezi šachtami Sst2 Sst3 betonem C5 konzistence S5</t>
  </si>
  <si>
    <t>999-3</t>
  </si>
  <si>
    <t>Poplatek za betonu na recyklační skládce (skládkovné) kód odpadu 17 01 07</t>
  </si>
  <si>
    <t>999-4</t>
  </si>
  <si>
    <t>Kontrolní zkoušky podle plánu kontrol</t>
  </si>
  <si>
    <t>---</t>
  </si>
  <si>
    <t>30 - SO 302 - Přeložka vodovodu</t>
  </si>
  <si>
    <t>132251252</t>
  </si>
  <si>
    <t>Hloubení rýh nezapažených š do 2000 mm v hornině třídy těžitelnosti I skupiny 3 objem do 50 m3 strojně</t>
  </si>
  <si>
    <t>https://podminky.urs.cz/item/CS_URS_2024_01/132251252</t>
  </si>
  <si>
    <t>871241221</t>
  </si>
  <si>
    <t>Montáž potrubí z PE100 SDR 17 otevřený výkop svařovaných elektrotvarovkou D 90 x 5,4 mm</t>
  </si>
  <si>
    <t>https://podminky.urs.cz/item/CS_URS_2023_02/871241221</t>
  </si>
  <si>
    <t>28613575</t>
  </si>
  <si>
    <t>potrubí dvouvrstvé PE100 RC SDR17 90x5,4 dl 12m</t>
  </si>
  <si>
    <t>53,8*1,015 "Přepočtené koeficientem množství</t>
  </si>
  <si>
    <t>877241101</t>
  </si>
  <si>
    <t>Montáž elektrospojek na vodovodním potrubí z PE trub d 90</t>
  </si>
  <si>
    <t>https://podminky.urs.cz/item/CS_URS_2024_01/877241101</t>
  </si>
  <si>
    <t>28615974</t>
  </si>
  <si>
    <t>elektrospojka SDR11 PE 100 PN16 D 90mm</t>
  </si>
  <si>
    <t>877241110</t>
  </si>
  <si>
    <t>Montáž elektrokolen na vodovodním potrubí z PE trub d 90</t>
  </si>
  <si>
    <t>https://podminky.urs.cz/item/CS_URS_2023_02/877241110</t>
  </si>
  <si>
    <t>286-1</t>
  </si>
  <si>
    <t>oblouk 22° SDR11 PE 100 RC PN16 D 90mm</t>
  </si>
  <si>
    <t>286-2</t>
  </si>
  <si>
    <t>oblouk 60° SDR11 PE 100 RC PN16 D 90mm</t>
  </si>
  <si>
    <t>877251301</t>
  </si>
  <si>
    <t>Montáž spojek spojovaných lisováním na předizolovaném plastovém jednotrubkovém potrubí d 90</t>
  </si>
  <si>
    <t>https://podminky.urs.cz/item/CS_URS_2024_01/877251301</t>
  </si>
  <si>
    <t>316-1</t>
  </si>
  <si>
    <t>Multitoleranční spojka jištěná proti posunu LT DN80/PE D90</t>
  </si>
  <si>
    <t>892241111</t>
  </si>
  <si>
    <t>Tlaková zkouška vodou potrubí DN do 80</t>
  </si>
  <si>
    <t>https://podminky.urs.cz/item/CS_URS_2024_01/892241111</t>
  </si>
  <si>
    <t>892273122</t>
  </si>
  <si>
    <t>Proplach a dezinfekce vodovodního potrubí DN od 80 do 125</t>
  </si>
  <si>
    <t>https://podminky.urs.cz/item/CS_URS_2024_01/892273122</t>
  </si>
  <si>
    <t>899721111</t>
  </si>
  <si>
    <t>Signalizační vodič DN do 150 mm na potrubí</t>
  </si>
  <si>
    <t>https://podminky.urs.cz/item/CS_URS_2024_01/899721111</t>
  </si>
  <si>
    <t>40 - SO 431 - VO</t>
  </si>
  <si>
    <t xml:space="preserve">    741 - Elektroinstalace - silnoproud</t>
  </si>
  <si>
    <t>741</t>
  </si>
  <si>
    <t>Elektroinstalace - silnoproud</t>
  </si>
  <si>
    <t>pojistková skříň na sloup SP100/NSP1P</t>
  </si>
  <si>
    <t>nožová pojistka PHN 00 gG 10A</t>
  </si>
  <si>
    <t>kabelová chránička 2332/LPE-1</t>
  </si>
  <si>
    <t>trubka ocelová Kopos typ 6042 ZN</t>
  </si>
  <si>
    <t>vývodka rovná Kopos 4842/P</t>
  </si>
  <si>
    <t>páska bandinex 1,25 m se sponou</t>
  </si>
  <si>
    <t>izolovaná svorka Slip 22.1</t>
  </si>
  <si>
    <t>stožár ocel. bezpatic. DOS60 DV+M, manžeta, žár. Zn</t>
  </si>
  <si>
    <t>výložník VS76 150060-1-0°</t>
  </si>
  <si>
    <t>výložník VS76 100060-1-0°</t>
  </si>
  <si>
    <t>stožárová výzbroj 6.16.4, průběžná s keram. pojistkou 5x20/4A</t>
  </si>
  <si>
    <t>stožárová zemní svorka</t>
  </si>
  <si>
    <t>svítidlo DigiStreet BGP761.DM50.727/3350lm/25W</t>
  </si>
  <si>
    <t>svítidlo DigiStreet BGP761.DM50.727/3050lm/22,5W</t>
  </si>
  <si>
    <t>kabel CYKY-J 4x16</t>
  </si>
  <si>
    <t>kabel CYKY-J 3x1,5</t>
  </si>
  <si>
    <t>chránička KF 09063</t>
  </si>
  <si>
    <t>chránička KF 09040</t>
  </si>
  <si>
    <t>zemnící pásek FeZn 30x4 mm</t>
  </si>
  <si>
    <t>svorka pro zemnící pásek</t>
  </si>
  <si>
    <t>krycí deska KAD 15</t>
  </si>
  <si>
    <t>výstražná folie s bleskem</t>
  </si>
  <si>
    <t>trubka AGROSIL plastová prům. 250 mm/1m</t>
  </si>
  <si>
    <t>beton pro základ ocelového stožáru 6 (0,41)</t>
  </si>
  <si>
    <t>beton pro obetonování chrániček (0,06)</t>
  </si>
  <si>
    <t>písek jemnozrnný</t>
  </si>
  <si>
    <t>drobný a pomocný materiál</t>
  </si>
  <si>
    <t>demontáž pole vzdušného vedení elektro 16</t>
  </si>
  <si>
    <t>demontáž konzole/držáku venkovního vedení</t>
  </si>
  <si>
    <t>odpojení vodičů připoj. kabelu svítidla z bet.sloupu; konzole 1,5 (žíly)</t>
  </si>
  <si>
    <t>demontáž připojovacího kabelu svítidla 1,5 (2m)</t>
  </si>
  <si>
    <t>demontáž svítidla z podpěrného bodu - bet.dř. sloupu 6m</t>
  </si>
  <si>
    <t>demontáž výložníku, příruby svítidla z bet.sloupu/konzole/zdi</t>
  </si>
  <si>
    <t>demontáž betonového/dřevěného stožáru</t>
  </si>
  <si>
    <t>vybourání patky betonového/dřevěného sloupu 9 (0,38)</t>
  </si>
  <si>
    <t>zahození a zhutnění vybourané patky bet. sloupu (1,1)</t>
  </si>
  <si>
    <t>instalace pojistkové skříňky PS na sloup včetně připojení</t>
  </si>
  <si>
    <t>montáž svodu k rozvodnici na betonovém sloupu</t>
  </si>
  <si>
    <t>montáž svodu z rozvodnice na betonovém sloupu do země</t>
  </si>
  <si>
    <t>zavedení kabelu pr. 10÷16 do ochr. el.instal.trubky</t>
  </si>
  <si>
    <t>připojení kabelu 10÷16 k venkovnímu vedení (žíly)</t>
  </si>
  <si>
    <t>osazení nožové pojistky 1 pól</t>
  </si>
  <si>
    <t>vytýčení nových světelných bodů</t>
  </si>
  <si>
    <t>výkop základu pro ocelový stožár 6m (0,46)</t>
  </si>
  <si>
    <t>stavba patky pro stožár 6m</t>
  </si>
  <si>
    <t>instalace sloupu světelného bodu 6m</t>
  </si>
  <si>
    <t>instalace výložníku světelného bodu 6m</t>
  </si>
  <si>
    <t>instalace svítidla světelného bodu 6m</t>
  </si>
  <si>
    <t>instalace svorkovnice</t>
  </si>
  <si>
    <t>zatažení kabelu pr. 1,5 do sloupu</t>
  </si>
  <si>
    <t>připojení kabelu do svorkovnice a svítidla 1,5 (žíly)</t>
  </si>
  <si>
    <t>zavedení kabelu do pr. 16 do sloupu</t>
  </si>
  <si>
    <t>připojení kabelu do pr. 16 do svorkovnice (žíly)</t>
  </si>
  <si>
    <t>vytýčení trasy kabelového vedení</t>
  </si>
  <si>
    <t>výkop v komunikaci (0,5x0,8)</t>
  </si>
  <si>
    <t>výkop v zeleném pásu (0,3x0,7)</t>
  </si>
  <si>
    <t>výkop v chodníku (0,3x0,35)</t>
  </si>
  <si>
    <t>pokládka zemnícího pásku s montáží</t>
  </si>
  <si>
    <t>pokládka kabelů do pr. 16</t>
  </si>
  <si>
    <t>pokládka chrániček</t>
  </si>
  <si>
    <t>příplatek za zatažení kabelu do r. 16 do chráničky</t>
  </si>
  <si>
    <t>obetonování chrániček</t>
  </si>
  <si>
    <t>násyp pískového lože (0,3x0,2)</t>
  </si>
  <si>
    <t>pokládka krycích desek CAD</t>
  </si>
  <si>
    <t>zahození a zhutnění výkopů (0,5x0,65)</t>
  </si>
  <si>
    <t>zahození a zhutnění výkopů (0,3x0,5)</t>
  </si>
  <si>
    <t>zahození a zhutnění výkopů (0,3x0,15)</t>
  </si>
  <si>
    <t>ostatní montážní a pomocné práce</t>
  </si>
  <si>
    <t>odvoz výkopku do 5 km a uložení na skládku vč. poplatku</t>
  </si>
  <si>
    <t>ekologická likvidace svítidel</t>
  </si>
  <si>
    <t>revize</t>
  </si>
  <si>
    <t>doprava</t>
  </si>
  <si>
    <t>zákres dle skutečného stavu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</si>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</sst>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54254" TargetMode="External" /><Relationship Id="rId3" Type="http://schemas.openxmlformats.org/officeDocument/2006/relationships/hyperlink" Target="https://podminky.urs.cz/item/CS_URS_2024_01/113202111" TargetMode="External" /><Relationship Id="rId4" Type="http://schemas.openxmlformats.org/officeDocument/2006/relationships/hyperlink" Target="https://podminky.urs.cz/item/CS_URS_2024_01/121103111" TargetMode="External" /><Relationship Id="rId5" Type="http://schemas.openxmlformats.org/officeDocument/2006/relationships/hyperlink" Target="https://podminky.urs.cz/item/CS_URS_2024_01/122251101" TargetMode="External" /><Relationship Id="rId6" Type="http://schemas.openxmlformats.org/officeDocument/2006/relationships/hyperlink" Target="https://podminky.urs.cz/item/CS_URS_2024_01/132251101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81411131" TargetMode="External" /><Relationship Id="rId11" Type="http://schemas.openxmlformats.org/officeDocument/2006/relationships/hyperlink" Target="https://podminky.urs.cz/item/CS_URS_2024_01/181951111" TargetMode="External" /><Relationship Id="rId12" Type="http://schemas.openxmlformats.org/officeDocument/2006/relationships/hyperlink" Target="https://podminky.urs.cz/item/CS_URS_2024_01/181951112" TargetMode="External" /><Relationship Id="rId13" Type="http://schemas.openxmlformats.org/officeDocument/2006/relationships/hyperlink" Target="https://podminky.urs.cz/item/CS_URS_2024_01/182351023" TargetMode="External" /><Relationship Id="rId14" Type="http://schemas.openxmlformats.org/officeDocument/2006/relationships/hyperlink" Target="https://podminky.urs.cz/item/CS_URS_2024_01/211531111" TargetMode="External" /><Relationship Id="rId15" Type="http://schemas.openxmlformats.org/officeDocument/2006/relationships/hyperlink" Target="https://podminky.urs.cz/item/CS_URS_2024_01/211971110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564771111" TargetMode="External" /><Relationship Id="rId18" Type="http://schemas.openxmlformats.org/officeDocument/2006/relationships/hyperlink" Target="https://podminky.urs.cz/item/CS_URS_2024_01/564861111" TargetMode="External" /><Relationship Id="rId19" Type="http://schemas.openxmlformats.org/officeDocument/2006/relationships/hyperlink" Target="https://podminky.urs.cz/item/CS_URS_2024_01/564861114" TargetMode="External" /><Relationship Id="rId20" Type="http://schemas.openxmlformats.org/officeDocument/2006/relationships/hyperlink" Target="https://podminky.urs.cz/item/CS_URS_2024_01/564871116" TargetMode="External" /><Relationship Id="rId21" Type="http://schemas.openxmlformats.org/officeDocument/2006/relationships/hyperlink" Target="https://podminky.urs.cz/item/CS_URS_2024_01/564950413" TargetMode="External" /><Relationship Id="rId22" Type="http://schemas.openxmlformats.org/officeDocument/2006/relationships/hyperlink" Target="https://podminky.urs.cz/item/CS_URS_2024_01/565165101" TargetMode="External" /><Relationship Id="rId23" Type="http://schemas.openxmlformats.org/officeDocument/2006/relationships/hyperlink" Target="https://podminky.urs.cz/item/CS_URS_2024_01/573111113" TargetMode="External" /><Relationship Id="rId24" Type="http://schemas.openxmlformats.org/officeDocument/2006/relationships/hyperlink" Target="https://podminky.urs.cz/item/CS_URS_2024_01/573211112" TargetMode="External" /><Relationship Id="rId25" Type="http://schemas.openxmlformats.org/officeDocument/2006/relationships/hyperlink" Target="https://podminky.urs.cz/item/CS_URS_2023_02/577134111" TargetMode="External" /><Relationship Id="rId26" Type="http://schemas.openxmlformats.org/officeDocument/2006/relationships/hyperlink" Target="https://podminky.urs.cz/item/CS_URS_2023_02/577144111" TargetMode="External" /><Relationship Id="rId27" Type="http://schemas.openxmlformats.org/officeDocument/2006/relationships/hyperlink" Target="https://podminky.urs.cz/item/CS_URS_2024_01/596211110" TargetMode="External" /><Relationship Id="rId28" Type="http://schemas.openxmlformats.org/officeDocument/2006/relationships/hyperlink" Target="https://podminky.urs.cz/item/CS_URS_2024_01/596212210" TargetMode="External" /><Relationship Id="rId29" Type="http://schemas.openxmlformats.org/officeDocument/2006/relationships/hyperlink" Target="https://podminky.urs.cz/item/CS_URS_2024_01/890211811" TargetMode="External" /><Relationship Id="rId30" Type="http://schemas.openxmlformats.org/officeDocument/2006/relationships/hyperlink" Target="https://podminky.urs.cz/item/CS_URS_2024_01/895941302" TargetMode="External" /><Relationship Id="rId31" Type="http://schemas.openxmlformats.org/officeDocument/2006/relationships/hyperlink" Target="https://podminky.urs.cz/item/CS_URS_2024_01/895941314" TargetMode="External" /><Relationship Id="rId32" Type="http://schemas.openxmlformats.org/officeDocument/2006/relationships/hyperlink" Target="https://podminky.urs.cz/item/CS_URS_2024_01/895941322" TargetMode="External" /><Relationship Id="rId33" Type="http://schemas.openxmlformats.org/officeDocument/2006/relationships/hyperlink" Target="https://podminky.urs.cz/item/CS_URS_2024_01/895941331" TargetMode="External" /><Relationship Id="rId34" Type="http://schemas.openxmlformats.org/officeDocument/2006/relationships/hyperlink" Target="https://podminky.urs.cz/item/CS_URS_2024_01/899203112" TargetMode="External" /><Relationship Id="rId35" Type="http://schemas.openxmlformats.org/officeDocument/2006/relationships/hyperlink" Target="https://podminky.urs.cz/item/CS_URS_2022_02/899332111" TargetMode="External" /><Relationship Id="rId36" Type="http://schemas.openxmlformats.org/officeDocument/2006/relationships/hyperlink" Target="https://podminky.urs.cz/item/CS_URS_2022_02/899431111" TargetMode="External" /><Relationship Id="rId37" Type="http://schemas.openxmlformats.org/officeDocument/2006/relationships/hyperlink" Target="https://podminky.urs.cz/item/CS_URS_2024_01/914111111" TargetMode="External" /><Relationship Id="rId38" Type="http://schemas.openxmlformats.org/officeDocument/2006/relationships/hyperlink" Target="https://podminky.urs.cz/item/CS_URS_2024_01/914511111" TargetMode="External" /><Relationship Id="rId39" Type="http://schemas.openxmlformats.org/officeDocument/2006/relationships/hyperlink" Target="https://podminky.urs.cz/item/CS_URS_2024_01/915223121" TargetMode="External" /><Relationship Id="rId40" Type="http://schemas.openxmlformats.org/officeDocument/2006/relationships/hyperlink" Target="https://podminky.urs.cz/item/CS_URS_2024_01/916131213" TargetMode="External" /><Relationship Id="rId41" Type="http://schemas.openxmlformats.org/officeDocument/2006/relationships/hyperlink" Target="https://podminky.urs.cz/item/CS_URS_2024_01/916331112" TargetMode="External" /><Relationship Id="rId42" Type="http://schemas.openxmlformats.org/officeDocument/2006/relationships/hyperlink" Target="https://podminky.urs.cz/item/CS_URS_2024_01/919121111" TargetMode="External" /><Relationship Id="rId43" Type="http://schemas.openxmlformats.org/officeDocument/2006/relationships/hyperlink" Target="https://podminky.urs.cz/item/CS_URS_2024_01/919735112" TargetMode="External" /><Relationship Id="rId44" Type="http://schemas.openxmlformats.org/officeDocument/2006/relationships/hyperlink" Target="https://podminky.urs.cz/item/CS_URS_2024_01/966006132" TargetMode="External" /><Relationship Id="rId45" Type="http://schemas.openxmlformats.org/officeDocument/2006/relationships/hyperlink" Target="https://podminky.urs.cz/item/CS_URS_2024_01/966006211" TargetMode="External" /><Relationship Id="rId46" Type="http://schemas.openxmlformats.org/officeDocument/2006/relationships/hyperlink" Target="https://podminky.urs.cz/item/CS_URS_2024_01/997221551" TargetMode="External" /><Relationship Id="rId47" Type="http://schemas.openxmlformats.org/officeDocument/2006/relationships/hyperlink" Target="https://podminky.urs.cz/item/CS_URS_2024_01/997221559" TargetMode="External" /><Relationship Id="rId48" Type="http://schemas.openxmlformats.org/officeDocument/2006/relationships/hyperlink" Target="https://podminky.urs.cz/item/CS_URS_2024_01/997221861" TargetMode="External" /><Relationship Id="rId49" Type="http://schemas.openxmlformats.org/officeDocument/2006/relationships/hyperlink" Target="https://podminky.urs.cz/item/CS_URS_2024_01/997221873" TargetMode="External" /><Relationship Id="rId50" Type="http://schemas.openxmlformats.org/officeDocument/2006/relationships/hyperlink" Target="https://podminky.urs.cz/item/CS_URS_2024_01/997221875" TargetMode="External" /><Relationship Id="rId51" Type="http://schemas.openxmlformats.org/officeDocument/2006/relationships/hyperlink" Target="https://podminky.urs.cz/item/CS_URS_2024_01/998225111" TargetMode="External" /><Relationship Id="rId52" Type="http://schemas.openxmlformats.org/officeDocument/2006/relationships/hyperlink" Target="https://podminky.urs.cz/item/CS_URS_2024_01/711131101" TargetMode="External" /><Relationship Id="rId53" Type="http://schemas.openxmlformats.org/officeDocument/2006/relationships/hyperlink" Target="https://podminky.urs.cz/item/CS_URS_2024_01/998711201" TargetMode="External" /><Relationship Id="rId5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03" TargetMode="External" /><Relationship Id="rId2" Type="http://schemas.openxmlformats.org/officeDocument/2006/relationships/hyperlink" Target="https://podminky.urs.cz/item/CS_URS_2024_01/131251100" TargetMode="External" /><Relationship Id="rId3" Type="http://schemas.openxmlformats.org/officeDocument/2006/relationships/hyperlink" Target="https://podminky.urs.cz/item/CS_URS_2024_01/132251254" TargetMode="External" /><Relationship Id="rId4" Type="http://schemas.openxmlformats.org/officeDocument/2006/relationships/hyperlink" Target="https://podminky.urs.cz/item/CS_URS_2024_01/132351252" TargetMode="External" /><Relationship Id="rId5" Type="http://schemas.openxmlformats.org/officeDocument/2006/relationships/hyperlink" Target="https://podminky.urs.cz/item/CS_URS_2024_01/139001101" TargetMode="External" /><Relationship Id="rId6" Type="http://schemas.openxmlformats.org/officeDocument/2006/relationships/hyperlink" Target="https://podminky.urs.cz/item/CS_URS_2024_01/162351103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7151101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125120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11201" TargetMode="External" /><Relationship Id="rId13" Type="http://schemas.openxmlformats.org/officeDocument/2006/relationships/hyperlink" Target="https://podminky.urs.cz/item/CS_URS_2024_01/1751112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181351003" TargetMode="External" /><Relationship Id="rId16" Type="http://schemas.openxmlformats.org/officeDocument/2006/relationships/hyperlink" Target="https://podminky.urs.cz/item/CS_URS_2024_01/181411131" TargetMode="External" /><Relationship Id="rId17" Type="http://schemas.openxmlformats.org/officeDocument/2006/relationships/hyperlink" Target="https://podminky.urs.cz/item/CS_URS_2024_01/212755211" TargetMode="External" /><Relationship Id="rId18" Type="http://schemas.openxmlformats.org/officeDocument/2006/relationships/hyperlink" Target="https://podminky.urs.cz/item/CS_URS_2024_01/451541111" TargetMode="External" /><Relationship Id="rId19" Type="http://schemas.openxmlformats.org/officeDocument/2006/relationships/hyperlink" Target="https://podminky.urs.cz/item/CS_URS_2024_01/451573111" TargetMode="External" /><Relationship Id="rId20" Type="http://schemas.openxmlformats.org/officeDocument/2006/relationships/hyperlink" Target="https://podminky.urs.cz/item/CS_URS_2024_01/452112112" TargetMode="External" /><Relationship Id="rId21" Type="http://schemas.openxmlformats.org/officeDocument/2006/relationships/hyperlink" Target="https://podminky.urs.cz/item/CS_URS_2024_01/452311141" TargetMode="External" /><Relationship Id="rId22" Type="http://schemas.openxmlformats.org/officeDocument/2006/relationships/hyperlink" Target="https://podminky.urs.cz/item/CS_URS_2023_02/452351101" TargetMode="External" /><Relationship Id="rId23" Type="http://schemas.openxmlformats.org/officeDocument/2006/relationships/hyperlink" Target="https://podminky.urs.cz/item/CS_URS_2023_02/871315221" TargetMode="External" /><Relationship Id="rId24" Type="http://schemas.openxmlformats.org/officeDocument/2006/relationships/hyperlink" Target="https://podminky.urs.cz/item/CS_URS_2024_01/871350310" TargetMode="External" /><Relationship Id="rId25" Type="http://schemas.openxmlformats.org/officeDocument/2006/relationships/hyperlink" Target="https://podminky.urs.cz/item/CS_URS_2024_01/871350410" TargetMode="External" /><Relationship Id="rId26" Type="http://schemas.openxmlformats.org/officeDocument/2006/relationships/hyperlink" Target="https://podminky.urs.cz/item/CS_URS_2024_01/871360410" TargetMode="External" /><Relationship Id="rId27" Type="http://schemas.openxmlformats.org/officeDocument/2006/relationships/hyperlink" Target="https://podminky.urs.cz/item/CS_URS_2024_01/877310310" TargetMode="External" /><Relationship Id="rId28" Type="http://schemas.openxmlformats.org/officeDocument/2006/relationships/hyperlink" Target="https://podminky.urs.cz/item/CS_URS_2024_01/877350320" TargetMode="External" /><Relationship Id="rId29" Type="http://schemas.openxmlformats.org/officeDocument/2006/relationships/hyperlink" Target="https://podminky.urs.cz/item/CS_URS_2024_01/877350330" TargetMode="External" /><Relationship Id="rId30" Type="http://schemas.openxmlformats.org/officeDocument/2006/relationships/hyperlink" Target="https://podminky.urs.cz/item/CS_URS_2024_01/877360320" TargetMode="External" /><Relationship Id="rId31" Type="http://schemas.openxmlformats.org/officeDocument/2006/relationships/hyperlink" Target="https://podminky.urs.cz/item/CS_URS_2024_01/877360330" TargetMode="External" /><Relationship Id="rId32" Type="http://schemas.openxmlformats.org/officeDocument/2006/relationships/hyperlink" Target="https://podminky.urs.cz/item/CS_URS_2024_01/894411111" TargetMode="External" /><Relationship Id="rId33" Type="http://schemas.openxmlformats.org/officeDocument/2006/relationships/hyperlink" Target="https://podminky.urs.cz/item/CS_URS_2024_01/894812315" TargetMode="External" /><Relationship Id="rId34" Type="http://schemas.openxmlformats.org/officeDocument/2006/relationships/hyperlink" Target="https://podminky.urs.cz/item/CS_URS_2024_01/894812317" TargetMode="External" /><Relationship Id="rId35" Type="http://schemas.openxmlformats.org/officeDocument/2006/relationships/hyperlink" Target="https://podminky.urs.cz/item/CS_URS_2024_01/894812318" TargetMode="External" /><Relationship Id="rId36" Type="http://schemas.openxmlformats.org/officeDocument/2006/relationships/hyperlink" Target="https://podminky.urs.cz/item/CS_URS_2024_01/894812322" TargetMode="External" /><Relationship Id="rId37" Type="http://schemas.openxmlformats.org/officeDocument/2006/relationships/hyperlink" Target="https://podminky.urs.cz/item/CS_URS_2024_01/894812331" TargetMode="External" /><Relationship Id="rId38" Type="http://schemas.openxmlformats.org/officeDocument/2006/relationships/hyperlink" Target="https://podminky.urs.cz/item/CS_URS_2024_01/894812332" TargetMode="External" /><Relationship Id="rId39" Type="http://schemas.openxmlformats.org/officeDocument/2006/relationships/hyperlink" Target="https://podminky.urs.cz/item/CS_URS_2024_01/894812339" TargetMode="External" /><Relationship Id="rId40" Type="http://schemas.openxmlformats.org/officeDocument/2006/relationships/hyperlink" Target="https://podminky.urs.cz/item/CS_URS_2024_01/894812357" TargetMode="External" /><Relationship Id="rId41" Type="http://schemas.openxmlformats.org/officeDocument/2006/relationships/hyperlink" Target="https://podminky.urs.cz/item/CS_URS_2023_02/899104112" TargetMode="External" /><Relationship Id="rId42" Type="http://schemas.openxmlformats.org/officeDocument/2006/relationships/hyperlink" Target="https://podminky.urs.cz/item/CS_URS_2024_01/998276101" TargetMode="External" /><Relationship Id="rId4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252" TargetMode="External" /><Relationship Id="rId2" Type="http://schemas.openxmlformats.org/officeDocument/2006/relationships/hyperlink" Target="https://podminky.urs.cz/item/CS_URS_2024_01/139001101" TargetMode="External" /><Relationship Id="rId3" Type="http://schemas.openxmlformats.org/officeDocument/2006/relationships/hyperlink" Target="https://podminky.urs.cz/item/CS_URS_2024_01/1623511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451573111" TargetMode="External" /><Relationship Id="rId11" Type="http://schemas.openxmlformats.org/officeDocument/2006/relationships/hyperlink" Target="https://podminky.urs.cz/item/CS_URS_2023_02/871241221" TargetMode="External" /><Relationship Id="rId12" Type="http://schemas.openxmlformats.org/officeDocument/2006/relationships/hyperlink" Target="https://podminky.urs.cz/item/CS_URS_2024_01/877241101" TargetMode="External" /><Relationship Id="rId13" Type="http://schemas.openxmlformats.org/officeDocument/2006/relationships/hyperlink" Target="https://podminky.urs.cz/item/CS_URS_2023_02/877241110" TargetMode="External" /><Relationship Id="rId14" Type="http://schemas.openxmlformats.org/officeDocument/2006/relationships/hyperlink" Target="https://podminky.urs.cz/item/CS_URS_2024_01/877251301" TargetMode="External" /><Relationship Id="rId15" Type="http://schemas.openxmlformats.org/officeDocument/2006/relationships/hyperlink" Target="https://podminky.urs.cz/item/CS_URS_2024_01/892241111" TargetMode="External" /><Relationship Id="rId16" Type="http://schemas.openxmlformats.org/officeDocument/2006/relationships/hyperlink" Target="https://podminky.urs.cz/item/CS_URS_2024_01/892273122" TargetMode="External" /><Relationship Id="rId17" Type="http://schemas.openxmlformats.org/officeDocument/2006/relationships/hyperlink" Target="https://podminky.urs.cz/item/CS_URS_2024_01/899721111" TargetMode="External" /><Relationship Id="rId18" Type="http://schemas.openxmlformats.org/officeDocument/2006/relationships/hyperlink" Target="https://podminky.urs.cz/item/CS_URS_2024_01/998276101" TargetMode="External" /><Relationship Id="rId1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2501J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Stavební úpravy Břehnická, Cheb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27. 1. 2025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31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112" t="s">
        <v>73</v>
      </c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'10 - SO 01 - Zpevněné plochy'!J30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'10 - SO 01 - Zpevněné plochy'!P90</f>
        <v>0</v>
      </c>
      <c r="AV55" s="121">
        <f>'10 - SO 01 - Zpevněné plochy'!J33</f>
        <v>0</v>
      </c>
      <c r="AW55" s="121">
        <f>'10 - SO 01 - Zpevněné plochy'!J34</f>
        <v>0</v>
      </c>
      <c r="AX55" s="121">
        <f>'10 - SO 01 - Zpevněné plochy'!J35</f>
        <v>0</v>
      </c>
      <c r="AY55" s="121">
        <f>'10 - SO 01 - Zpevněné plochy'!J36</f>
        <v>0</v>
      </c>
      <c r="AZ55" s="121">
        <f>'10 - SO 01 - Zpevněné plochy'!F33</f>
        <v>0</v>
      </c>
      <c r="BA55" s="121">
        <f>'10 - SO 01 - Zpevněné plochy'!F34</f>
        <v>0</v>
      </c>
      <c r="BB55" s="121">
        <f>'10 - SO 01 - Zpevněné plochy'!F35</f>
        <v>0</v>
      </c>
      <c r="BC55" s="121">
        <f>'10 - SO 01 - Zpevněné plochy'!F36</f>
        <v>0</v>
      </c>
      <c r="BD55" s="123">
        <f>'10 - SO 01 - Zpevněné plochy'!F37</f>
        <v>0</v>
      </c>
      <c r="BE55" s="7"/>
      <c r="BT55" s="124" t="s">
        <v>77</v>
      </c>
      <c r="BV55" s="124" t="s">
        <v>71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7" customFormat="1" ht="16.5" customHeight="1">
      <c r="A56" s="112" t="s">
        <v>73</v>
      </c>
      <c r="B56" s="113"/>
      <c r="C56" s="114"/>
      <c r="D56" s="115" t="s">
        <v>80</v>
      </c>
      <c r="E56" s="115"/>
      <c r="F56" s="115"/>
      <c r="G56" s="115"/>
      <c r="H56" s="115"/>
      <c r="I56" s="116"/>
      <c r="J56" s="115" t="s">
        <v>81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'20 - SO 301 - Dešťová kan...'!J30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76</v>
      </c>
      <c r="AR56" s="119"/>
      <c r="AS56" s="120">
        <v>0</v>
      </c>
      <c r="AT56" s="121">
        <f>ROUND(SUM(AV56:AW56),2)</f>
        <v>0</v>
      </c>
      <c r="AU56" s="122">
        <f>'20 - SO 301 - Dešťová kan...'!P86</f>
        <v>0</v>
      </c>
      <c r="AV56" s="121">
        <f>'20 - SO 301 - Dešťová kan...'!J33</f>
        <v>0</v>
      </c>
      <c r="AW56" s="121">
        <f>'20 - SO 301 - Dešťová kan...'!J34</f>
        <v>0</v>
      </c>
      <c r="AX56" s="121">
        <f>'20 - SO 301 - Dešťová kan...'!J35</f>
        <v>0</v>
      </c>
      <c r="AY56" s="121">
        <f>'20 - SO 301 - Dešťová kan...'!J36</f>
        <v>0</v>
      </c>
      <c r="AZ56" s="121">
        <f>'20 - SO 301 - Dešťová kan...'!F33</f>
        <v>0</v>
      </c>
      <c r="BA56" s="121">
        <f>'20 - SO 301 - Dešťová kan...'!F34</f>
        <v>0</v>
      </c>
      <c r="BB56" s="121">
        <f>'20 - SO 301 - Dešťová kan...'!F35</f>
        <v>0</v>
      </c>
      <c r="BC56" s="121">
        <f>'20 - SO 301 - Dešťová kan...'!F36</f>
        <v>0</v>
      </c>
      <c r="BD56" s="123">
        <f>'20 - SO 301 - Dešťová kan...'!F37</f>
        <v>0</v>
      </c>
      <c r="BE56" s="7"/>
      <c r="BT56" s="124" t="s">
        <v>77</v>
      </c>
      <c r="BV56" s="124" t="s">
        <v>71</v>
      </c>
      <c r="BW56" s="124" t="s">
        <v>82</v>
      </c>
      <c r="BX56" s="124" t="s">
        <v>5</v>
      </c>
      <c r="CL56" s="124" t="s">
        <v>19</v>
      </c>
      <c r="CM56" s="124" t="s">
        <v>79</v>
      </c>
    </row>
    <row r="57" s="7" customFormat="1" ht="16.5" customHeight="1">
      <c r="A57" s="112" t="s">
        <v>73</v>
      </c>
      <c r="B57" s="113"/>
      <c r="C57" s="114"/>
      <c r="D57" s="115" t="s">
        <v>83</v>
      </c>
      <c r="E57" s="115"/>
      <c r="F57" s="115"/>
      <c r="G57" s="115"/>
      <c r="H57" s="115"/>
      <c r="I57" s="116"/>
      <c r="J57" s="115" t="s">
        <v>84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'30 - SO 302 - Přeložka vo...'!J30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76</v>
      </c>
      <c r="AR57" s="119"/>
      <c r="AS57" s="120">
        <v>0</v>
      </c>
      <c r="AT57" s="121">
        <f>ROUND(SUM(AV57:AW57),2)</f>
        <v>0</v>
      </c>
      <c r="AU57" s="122">
        <f>'30 - SO 302 - Přeložka vo...'!P85</f>
        <v>0</v>
      </c>
      <c r="AV57" s="121">
        <f>'30 - SO 302 - Přeložka vo...'!J33</f>
        <v>0</v>
      </c>
      <c r="AW57" s="121">
        <f>'30 - SO 302 - Přeložka vo...'!J34</f>
        <v>0</v>
      </c>
      <c r="AX57" s="121">
        <f>'30 - SO 302 - Přeložka vo...'!J35</f>
        <v>0</v>
      </c>
      <c r="AY57" s="121">
        <f>'30 - SO 302 - Přeložka vo...'!J36</f>
        <v>0</v>
      </c>
      <c r="AZ57" s="121">
        <f>'30 - SO 302 - Přeložka vo...'!F33</f>
        <v>0</v>
      </c>
      <c r="BA57" s="121">
        <f>'30 - SO 302 - Přeložka vo...'!F34</f>
        <v>0</v>
      </c>
      <c r="BB57" s="121">
        <f>'30 - SO 302 - Přeložka vo...'!F35</f>
        <v>0</v>
      </c>
      <c r="BC57" s="121">
        <f>'30 - SO 302 - Přeložka vo...'!F36</f>
        <v>0</v>
      </c>
      <c r="BD57" s="123">
        <f>'30 - SO 302 - Přeložka vo...'!F37</f>
        <v>0</v>
      </c>
      <c r="BE57" s="7"/>
      <c r="BT57" s="124" t="s">
        <v>77</v>
      </c>
      <c r="BV57" s="124" t="s">
        <v>71</v>
      </c>
      <c r="BW57" s="124" t="s">
        <v>85</v>
      </c>
      <c r="BX57" s="124" t="s">
        <v>5</v>
      </c>
      <c r="CL57" s="124" t="s">
        <v>19</v>
      </c>
      <c r="CM57" s="124" t="s">
        <v>79</v>
      </c>
    </row>
    <row r="58" s="7" customFormat="1" ht="16.5" customHeight="1">
      <c r="A58" s="112" t="s">
        <v>73</v>
      </c>
      <c r="B58" s="113"/>
      <c r="C58" s="114"/>
      <c r="D58" s="115" t="s">
        <v>86</v>
      </c>
      <c r="E58" s="115"/>
      <c r="F58" s="115"/>
      <c r="G58" s="115"/>
      <c r="H58" s="115"/>
      <c r="I58" s="116"/>
      <c r="J58" s="115" t="s">
        <v>87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'40 - SO 431 - VO'!J30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76</v>
      </c>
      <c r="AR58" s="119"/>
      <c r="AS58" s="125">
        <v>0</v>
      </c>
      <c r="AT58" s="126">
        <f>ROUND(SUM(AV58:AW58),2)</f>
        <v>0</v>
      </c>
      <c r="AU58" s="127">
        <f>'40 - SO 431 - VO'!P81</f>
        <v>0</v>
      </c>
      <c r="AV58" s="126">
        <f>'40 - SO 431 - VO'!J33</f>
        <v>0</v>
      </c>
      <c r="AW58" s="126">
        <f>'40 - SO 431 - VO'!J34</f>
        <v>0</v>
      </c>
      <c r="AX58" s="126">
        <f>'40 - SO 431 - VO'!J35</f>
        <v>0</v>
      </c>
      <c r="AY58" s="126">
        <f>'40 - SO 431 - VO'!J36</f>
        <v>0</v>
      </c>
      <c r="AZ58" s="126">
        <f>'40 - SO 431 - VO'!F33</f>
        <v>0</v>
      </c>
      <c r="BA58" s="126">
        <f>'40 - SO 431 - VO'!F34</f>
        <v>0</v>
      </c>
      <c r="BB58" s="126">
        <f>'40 - SO 431 - VO'!F35</f>
        <v>0</v>
      </c>
      <c r="BC58" s="126">
        <f>'40 - SO 431 - VO'!F36</f>
        <v>0</v>
      </c>
      <c r="BD58" s="128">
        <f>'40 - SO 431 - VO'!F37</f>
        <v>0</v>
      </c>
      <c r="BE58" s="7"/>
      <c r="BT58" s="124" t="s">
        <v>77</v>
      </c>
      <c r="BV58" s="124" t="s">
        <v>71</v>
      </c>
      <c r="BW58" s="124" t="s">
        <v>88</v>
      </c>
      <c r="BX58" s="124" t="s">
        <v>5</v>
      </c>
      <c r="CL58" s="124" t="s">
        <v>19</v>
      </c>
      <c r="CM58" s="124" t="s">
        <v>79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9Yd9y+hGS+QcOHpYbj7N3QdUOjOX3MNsg3BS4vZeNUqWCkMYW7ey7nYzLrXil235pJ2fQbtndAvJd8Aj3aBPfA==" hashValue="F93U9hBdkgb4A04148KkaLCf9U2N9+UdknxH67buGkeRnlrvdcxWf+AMuZ1iibk+5zeG/ca2VLIm8GPyct+nW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0 - SO 01 - Zpevněné plochy'!C2" display="/"/>
    <hyperlink ref="A56" location="'20 - SO 301 - Dešťová kan...'!C2" display="/"/>
    <hyperlink ref="A57" location="'30 - SO 302 - Přeložka vo...'!C2" display="/"/>
    <hyperlink ref="A58" location="'40 - SO 431 - VO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Břehnická, Cheb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27. 1. 2025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31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ROUND((SUM(BE90:BE462)),  2)</f>
        <v>0</v>
      </c>
      <c r="G33" s="39"/>
      <c r="H33" s="39"/>
      <c r="I33" s="149">
        <v>0.20999999999999999</v>
      </c>
      <c r="J33" s="148">
        <f>ROUND(((SUM(BE90:BE462))*I33),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ROUND((SUM(BF90:BF462)),  2)</f>
        <v>0</v>
      </c>
      <c r="G34" s="39"/>
      <c r="H34" s="39"/>
      <c r="I34" s="149">
        <v>0.12</v>
      </c>
      <c r="J34" s="148">
        <f>ROUND(((SUM(BF90:BF462))*I34),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ROUND((SUM(BG90:BG462)),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ROUND((SUM(BH90:BH462)),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ROUND((SUM(BI90:BI462)),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Břehnická, Cheb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10 - SO 01 - Zpevněné plochy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27. 1. 2025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98</v>
      </c>
      <c r="E62" s="175"/>
      <c r="F62" s="175"/>
      <c r="G62" s="175"/>
      <c r="H62" s="175"/>
      <c r="I62" s="175"/>
      <c r="J62" s="176">
        <f>J184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99</v>
      </c>
      <c r="E63" s="175"/>
      <c r="F63" s="175"/>
      <c r="G63" s="175"/>
      <c r="H63" s="175"/>
      <c r="I63" s="175"/>
      <c r="J63" s="176">
        <f>J200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100</v>
      </c>
      <c r="E64" s="175"/>
      <c r="F64" s="175"/>
      <c r="G64" s="175"/>
      <c r="H64" s="175"/>
      <c r="I64" s="175"/>
      <c r="J64" s="176">
        <f>J287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101</v>
      </c>
      <c r="E65" s="175"/>
      <c r="F65" s="175"/>
      <c r="G65" s="175"/>
      <c r="H65" s="175"/>
      <c r="I65" s="175"/>
      <c r="J65" s="176">
        <f>J335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102</v>
      </c>
      <c r="E66" s="175"/>
      <c r="F66" s="175"/>
      <c r="G66" s="175"/>
      <c r="H66" s="175"/>
      <c r="I66" s="175"/>
      <c r="J66" s="176">
        <f>J409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103</v>
      </c>
      <c r="E67" s="175"/>
      <c r="F67" s="175"/>
      <c r="G67" s="175"/>
      <c r="H67" s="175"/>
      <c r="I67" s="175"/>
      <c r="J67" s="176">
        <f>J425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104</v>
      </c>
      <c r="E68" s="169"/>
      <c r="F68" s="169"/>
      <c r="G68" s="169"/>
      <c r="H68" s="169"/>
      <c r="I68" s="169"/>
      <c r="J68" s="170">
        <f>J429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105</v>
      </c>
      <c r="E69" s="175"/>
      <c r="F69" s="175"/>
      <c r="G69" s="175"/>
      <c r="H69" s="175"/>
      <c r="I69" s="175"/>
      <c r="J69" s="176">
        <f>J430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106</v>
      </c>
      <c r="E70" s="169"/>
      <c r="F70" s="169"/>
      <c r="G70" s="169"/>
      <c r="H70" s="169"/>
      <c r="I70" s="169"/>
      <c r="J70" s="170">
        <f>J446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107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Stavební úpravy Břehnická, Cheb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90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10 - SO 01 - Zpevněné plochy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 xml:space="preserve"> </v>
      </c>
      <c r="G84" s="41"/>
      <c r="H84" s="41"/>
      <c r="I84" s="33" t="s">
        <v>23</v>
      </c>
      <c r="J84" s="73" t="str">
        <f>IF(J12="","",J12)</f>
        <v>27. 1. 2025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 xml:space="preserve"> </v>
      </c>
      <c r="G86" s="41"/>
      <c r="H86" s="41"/>
      <c r="I86" s="33" t="s">
        <v>30</v>
      </c>
      <c r="J86" s="37" t="str">
        <f>E21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28</v>
      </c>
      <c r="D87" s="41"/>
      <c r="E87" s="41"/>
      <c r="F87" s="28" t="str">
        <f>IF(E18="","",E18)</f>
        <v>Vyplň údaj</v>
      </c>
      <c r="G87" s="41"/>
      <c r="H87" s="41"/>
      <c r="I87" s="33" t="s">
        <v>31</v>
      </c>
      <c r="J87" s="37" t="str">
        <f>E24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108</v>
      </c>
      <c r="D89" s="181" t="s">
        <v>54</v>
      </c>
      <c r="E89" s="181" t="s">
        <v>50</v>
      </c>
      <c r="F89" s="181" t="s">
        <v>51</v>
      </c>
      <c r="G89" s="181" t="s">
        <v>109</v>
      </c>
      <c r="H89" s="181" t="s">
        <v>110</v>
      </c>
      <c r="I89" s="181" t="s">
        <v>111</v>
      </c>
      <c r="J89" s="182" t="s">
        <v>94</v>
      </c>
      <c r="K89" s="183" t="s">
        <v>112</v>
      </c>
      <c r="L89" s="184"/>
      <c r="M89" s="93" t="s">
        <v>19</v>
      </c>
      <c r="N89" s="94" t="s">
        <v>39</v>
      </c>
      <c r="O89" s="94" t="s">
        <v>113</v>
      </c>
      <c r="P89" s="94" t="s">
        <v>114</v>
      </c>
      <c r="Q89" s="94" t="s">
        <v>115</v>
      </c>
      <c r="R89" s="94" t="s">
        <v>116</v>
      </c>
      <c r="S89" s="94" t="s">
        <v>117</v>
      </c>
      <c r="T89" s="95" t="s">
        <v>118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119</v>
      </c>
      <c r="D90" s="41"/>
      <c r="E90" s="41"/>
      <c r="F90" s="41"/>
      <c r="G90" s="41"/>
      <c r="H90" s="41"/>
      <c r="I90" s="41"/>
      <c r="J90" s="185">
        <f>BK90</f>
        <v>0</v>
      </c>
      <c r="K90" s="41"/>
      <c r="L90" s="45"/>
      <c r="M90" s="96"/>
      <c r="N90" s="186"/>
      <c r="O90" s="97"/>
      <c r="P90" s="187">
        <f>P91+P429+P446</f>
        <v>0</v>
      </c>
      <c r="Q90" s="97"/>
      <c r="R90" s="187">
        <f>R91+R429+R446</f>
        <v>0</v>
      </c>
      <c r="S90" s="97"/>
      <c r="T90" s="188">
        <f>T91+T429+T446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68</v>
      </c>
      <c r="AU90" s="18" t="s">
        <v>95</v>
      </c>
      <c r="BK90" s="189">
        <f>BK91+BK429+BK446</f>
        <v>0</v>
      </c>
    </row>
    <row r="91" s="12" customFormat="1" ht="25.92" customHeight="1">
      <c r="A91" s="12"/>
      <c r="B91" s="190"/>
      <c r="C91" s="191"/>
      <c r="D91" s="192" t="s">
        <v>68</v>
      </c>
      <c r="E91" s="193" t="s">
        <v>120</v>
      </c>
      <c r="F91" s="193" t="s">
        <v>121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P92+P184+P200+P287+P335+P409+P425</f>
        <v>0</v>
      </c>
      <c r="Q91" s="198"/>
      <c r="R91" s="199">
        <f>R92+R184+R200+R287+R335+R409+R425</f>
        <v>0</v>
      </c>
      <c r="S91" s="198"/>
      <c r="T91" s="200">
        <f>T92+T184+T200+T287+T335+T409+T425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69</v>
      </c>
      <c r="AY91" s="201" t="s">
        <v>122</v>
      </c>
      <c r="BK91" s="203">
        <f>BK92+BK184+BK200+BK287+BK335+BK409+BK425</f>
        <v>0</v>
      </c>
    </row>
    <row r="92" s="12" customFormat="1" ht="22.8" customHeight="1">
      <c r="A92" s="12"/>
      <c r="B92" s="190"/>
      <c r="C92" s="191"/>
      <c r="D92" s="192" t="s">
        <v>68</v>
      </c>
      <c r="E92" s="204" t="s">
        <v>77</v>
      </c>
      <c r="F92" s="204" t="s">
        <v>123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SUM(P93:P183)</f>
        <v>0</v>
      </c>
      <c r="Q92" s="198"/>
      <c r="R92" s="199">
        <f>SUM(R93:R183)</f>
        <v>0</v>
      </c>
      <c r="S92" s="198"/>
      <c r="T92" s="200">
        <f>SUM(T93:T183)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68</v>
      </c>
      <c r="AU92" s="202" t="s">
        <v>77</v>
      </c>
      <c r="AY92" s="201" t="s">
        <v>122</v>
      </c>
      <c r="BK92" s="203">
        <f>SUM(BK93:BK183)</f>
        <v>0</v>
      </c>
    </row>
    <row r="93" s="2" customFormat="1" ht="24.15" customHeight="1">
      <c r="A93" s="39"/>
      <c r="B93" s="40"/>
      <c r="C93" s="206" t="s">
        <v>77</v>
      </c>
      <c r="D93" s="206" t="s">
        <v>124</v>
      </c>
      <c r="E93" s="207" t="s">
        <v>125</v>
      </c>
      <c r="F93" s="208" t="s">
        <v>126</v>
      </c>
      <c r="G93" s="209" t="s">
        <v>127</v>
      </c>
      <c r="H93" s="210">
        <v>72</v>
      </c>
      <c r="I93" s="211"/>
      <c r="J93" s="212">
        <f>ROUND(I93*H93,2)</f>
        <v>0</v>
      </c>
      <c r="K93" s="213"/>
      <c r="L93" s="45"/>
      <c r="M93" s="214" t="s">
        <v>19</v>
      </c>
      <c r="N93" s="215" t="s">
        <v>40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128</v>
      </c>
      <c r="AT93" s="218" t="s">
        <v>124</v>
      </c>
      <c r="AU93" s="218" t="s">
        <v>79</v>
      </c>
      <c r="AY93" s="18" t="s">
        <v>122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77</v>
      </c>
      <c r="BK93" s="219">
        <f>ROUND(I93*H93,2)</f>
        <v>0</v>
      </c>
      <c r="BL93" s="18" t="s">
        <v>128</v>
      </c>
      <c r="BM93" s="218" t="s">
        <v>79</v>
      </c>
    </row>
    <row r="94" s="2" customFormat="1">
      <c r="A94" s="39"/>
      <c r="B94" s="40"/>
      <c r="C94" s="41"/>
      <c r="D94" s="220" t="s">
        <v>129</v>
      </c>
      <c r="E94" s="41"/>
      <c r="F94" s="221" t="s">
        <v>126</v>
      </c>
      <c r="G94" s="41"/>
      <c r="H94" s="41"/>
      <c r="I94" s="222"/>
      <c r="J94" s="41"/>
      <c r="K94" s="41"/>
      <c r="L94" s="45"/>
      <c r="M94" s="223"/>
      <c r="N94" s="22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129</v>
      </c>
      <c r="AU94" s="18" t="s">
        <v>79</v>
      </c>
    </row>
    <row r="95" s="2" customFormat="1">
      <c r="A95" s="39"/>
      <c r="B95" s="40"/>
      <c r="C95" s="41"/>
      <c r="D95" s="225" t="s">
        <v>130</v>
      </c>
      <c r="E95" s="41"/>
      <c r="F95" s="226" t="s">
        <v>131</v>
      </c>
      <c r="G95" s="41"/>
      <c r="H95" s="41"/>
      <c r="I95" s="222"/>
      <c r="J95" s="41"/>
      <c r="K95" s="41"/>
      <c r="L95" s="45"/>
      <c r="M95" s="223"/>
      <c r="N95" s="22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130</v>
      </c>
      <c r="AU95" s="18" t="s">
        <v>79</v>
      </c>
    </row>
    <row r="96" s="13" customFormat="1">
      <c r="A96" s="13"/>
      <c r="B96" s="227"/>
      <c r="C96" s="228"/>
      <c r="D96" s="220" t="s">
        <v>132</v>
      </c>
      <c r="E96" s="229" t="s">
        <v>19</v>
      </c>
      <c r="F96" s="230" t="s">
        <v>133</v>
      </c>
      <c r="G96" s="228"/>
      <c r="H96" s="231">
        <v>15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132</v>
      </c>
      <c r="AU96" s="237" t="s">
        <v>79</v>
      </c>
      <c r="AV96" s="13" t="s">
        <v>79</v>
      </c>
      <c r="AW96" s="13" t="s">
        <v>32</v>
      </c>
      <c r="AX96" s="13" t="s">
        <v>69</v>
      </c>
      <c r="AY96" s="237" t="s">
        <v>122</v>
      </c>
    </row>
    <row r="97" s="13" customFormat="1">
      <c r="A97" s="13"/>
      <c r="B97" s="227"/>
      <c r="C97" s="228"/>
      <c r="D97" s="220" t="s">
        <v>132</v>
      </c>
      <c r="E97" s="229" t="s">
        <v>19</v>
      </c>
      <c r="F97" s="230" t="s">
        <v>134</v>
      </c>
      <c r="G97" s="228"/>
      <c r="H97" s="231">
        <v>57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132</v>
      </c>
      <c r="AU97" s="237" t="s">
        <v>79</v>
      </c>
      <c r="AV97" s="13" t="s">
        <v>79</v>
      </c>
      <c r="AW97" s="13" t="s">
        <v>32</v>
      </c>
      <c r="AX97" s="13" t="s">
        <v>69</v>
      </c>
      <c r="AY97" s="237" t="s">
        <v>122</v>
      </c>
    </row>
    <row r="98" s="14" customFormat="1">
      <c r="A98" s="14"/>
      <c r="B98" s="238"/>
      <c r="C98" s="239"/>
      <c r="D98" s="220" t="s">
        <v>132</v>
      </c>
      <c r="E98" s="240" t="s">
        <v>19</v>
      </c>
      <c r="F98" s="241" t="s">
        <v>135</v>
      </c>
      <c r="G98" s="239"/>
      <c r="H98" s="242">
        <v>72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132</v>
      </c>
      <c r="AU98" s="248" t="s">
        <v>79</v>
      </c>
      <c r="AV98" s="14" t="s">
        <v>128</v>
      </c>
      <c r="AW98" s="14" t="s">
        <v>32</v>
      </c>
      <c r="AX98" s="14" t="s">
        <v>77</v>
      </c>
      <c r="AY98" s="248" t="s">
        <v>122</v>
      </c>
    </row>
    <row r="99" s="2" customFormat="1" ht="33" customHeight="1">
      <c r="A99" s="39"/>
      <c r="B99" s="40"/>
      <c r="C99" s="206" t="s">
        <v>79</v>
      </c>
      <c r="D99" s="206" t="s">
        <v>124</v>
      </c>
      <c r="E99" s="207" t="s">
        <v>136</v>
      </c>
      <c r="F99" s="208" t="s">
        <v>137</v>
      </c>
      <c r="G99" s="209" t="s">
        <v>127</v>
      </c>
      <c r="H99" s="210">
        <v>780</v>
      </c>
      <c r="I99" s="211"/>
      <c r="J99" s="212">
        <f>ROUND(I99*H99,2)</f>
        <v>0</v>
      </c>
      <c r="K99" s="213"/>
      <c r="L99" s="45"/>
      <c r="M99" s="214" t="s">
        <v>19</v>
      </c>
      <c r="N99" s="215" t="s">
        <v>40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128</v>
      </c>
      <c r="AT99" s="218" t="s">
        <v>124</v>
      </c>
      <c r="AU99" s="218" t="s">
        <v>79</v>
      </c>
      <c r="AY99" s="18" t="s">
        <v>122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77</v>
      </c>
      <c r="BK99" s="219">
        <f>ROUND(I99*H99,2)</f>
        <v>0</v>
      </c>
      <c r="BL99" s="18" t="s">
        <v>128</v>
      </c>
      <c r="BM99" s="218" t="s">
        <v>128</v>
      </c>
    </row>
    <row r="100" s="2" customFormat="1">
      <c r="A100" s="39"/>
      <c r="B100" s="40"/>
      <c r="C100" s="41"/>
      <c r="D100" s="220" t="s">
        <v>129</v>
      </c>
      <c r="E100" s="41"/>
      <c r="F100" s="221" t="s">
        <v>137</v>
      </c>
      <c r="G100" s="41"/>
      <c r="H100" s="41"/>
      <c r="I100" s="222"/>
      <c r="J100" s="41"/>
      <c r="K100" s="41"/>
      <c r="L100" s="45"/>
      <c r="M100" s="223"/>
      <c r="N100" s="22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129</v>
      </c>
      <c r="AU100" s="18" t="s">
        <v>79</v>
      </c>
    </row>
    <row r="101" s="2" customFormat="1">
      <c r="A101" s="39"/>
      <c r="B101" s="40"/>
      <c r="C101" s="41"/>
      <c r="D101" s="225" t="s">
        <v>130</v>
      </c>
      <c r="E101" s="41"/>
      <c r="F101" s="226" t="s">
        <v>138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130</v>
      </c>
      <c r="AU101" s="18" t="s">
        <v>79</v>
      </c>
    </row>
    <row r="102" s="2" customFormat="1" ht="16.5" customHeight="1">
      <c r="A102" s="39"/>
      <c r="B102" s="40"/>
      <c r="C102" s="206" t="s">
        <v>139</v>
      </c>
      <c r="D102" s="206" t="s">
        <v>124</v>
      </c>
      <c r="E102" s="207" t="s">
        <v>140</v>
      </c>
      <c r="F102" s="208" t="s">
        <v>141</v>
      </c>
      <c r="G102" s="209" t="s">
        <v>142</v>
      </c>
      <c r="H102" s="210">
        <v>92.5</v>
      </c>
      <c r="I102" s="211"/>
      <c r="J102" s="212">
        <f>ROUND(I102*H102,2)</f>
        <v>0</v>
      </c>
      <c r="K102" s="213"/>
      <c r="L102" s="45"/>
      <c r="M102" s="214" t="s">
        <v>19</v>
      </c>
      <c r="N102" s="215" t="s">
        <v>40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128</v>
      </c>
      <c r="AT102" s="218" t="s">
        <v>124</v>
      </c>
      <c r="AU102" s="218" t="s">
        <v>79</v>
      </c>
      <c r="AY102" s="18" t="s">
        <v>122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77</v>
      </c>
      <c r="BK102" s="219">
        <f>ROUND(I102*H102,2)</f>
        <v>0</v>
      </c>
      <c r="BL102" s="18" t="s">
        <v>128</v>
      </c>
      <c r="BM102" s="218" t="s">
        <v>143</v>
      </c>
    </row>
    <row r="103" s="2" customFormat="1">
      <c r="A103" s="39"/>
      <c r="B103" s="40"/>
      <c r="C103" s="41"/>
      <c r="D103" s="220" t="s">
        <v>129</v>
      </c>
      <c r="E103" s="41"/>
      <c r="F103" s="221" t="s">
        <v>141</v>
      </c>
      <c r="G103" s="41"/>
      <c r="H103" s="41"/>
      <c r="I103" s="222"/>
      <c r="J103" s="41"/>
      <c r="K103" s="41"/>
      <c r="L103" s="45"/>
      <c r="M103" s="223"/>
      <c r="N103" s="22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129</v>
      </c>
      <c r="AU103" s="18" t="s">
        <v>79</v>
      </c>
    </row>
    <row r="104" s="2" customFormat="1">
      <c r="A104" s="39"/>
      <c r="B104" s="40"/>
      <c r="C104" s="41"/>
      <c r="D104" s="225" t="s">
        <v>130</v>
      </c>
      <c r="E104" s="41"/>
      <c r="F104" s="226" t="s">
        <v>144</v>
      </c>
      <c r="G104" s="41"/>
      <c r="H104" s="41"/>
      <c r="I104" s="222"/>
      <c r="J104" s="41"/>
      <c r="K104" s="41"/>
      <c r="L104" s="45"/>
      <c r="M104" s="223"/>
      <c r="N104" s="22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130</v>
      </c>
      <c r="AU104" s="18" t="s">
        <v>79</v>
      </c>
    </row>
    <row r="105" s="13" customFormat="1">
      <c r="A105" s="13"/>
      <c r="B105" s="227"/>
      <c r="C105" s="228"/>
      <c r="D105" s="220" t="s">
        <v>132</v>
      </c>
      <c r="E105" s="229" t="s">
        <v>19</v>
      </c>
      <c r="F105" s="230" t="s">
        <v>145</v>
      </c>
      <c r="G105" s="228"/>
      <c r="H105" s="231">
        <v>67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132</v>
      </c>
      <c r="AU105" s="237" t="s">
        <v>79</v>
      </c>
      <c r="AV105" s="13" t="s">
        <v>79</v>
      </c>
      <c r="AW105" s="13" t="s">
        <v>32</v>
      </c>
      <c r="AX105" s="13" t="s">
        <v>69</v>
      </c>
      <c r="AY105" s="237" t="s">
        <v>122</v>
      </c>
    </row>
    <row r="106" s="13" customFormat="1">
      <c r="A106" s="13"/>
      <c r="B106" s="227"/>
      <c r="C106" s="228"/>
      <c r="D106" s="220" t="s">
        <v>132</v>
      </c>
      <c r="E106" s="229" t="s">
        <v>19</v>
      </c>
      <c r="F106" s="230" t="s">
        <v>146</v>
      </c>
      <c r="G106" s="228"/>
      <c r="H106" s="231">
        <v>23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132</v>
      </c>
      <c r="AU106" s="237" t="s">
        <v>79</v>
      </c>
      <c r="AV106" s="13" t="s">
        <v>79</v>
      </c>
      <c r="AW106" s="13" t="s">
        <v>32</v>
      </c>
      <c r="AX106" s="13" t="s">
        <v>69</v>
      </c>
      <c r="AY106" s="237" t="s">
        <v>122</v>
      </c>
    </row>
    <row r="107" s="13" customFormat="1">
      <c r="A107" s="13"/>
      <c r="B107" s="227"/>
      <c r="C107" s="228"/>
      <c r="D107" s="220" t="s">
        <v>132</v>
      </c>
      <c r="E107" s="229" t="s">
        <v>19</v>
      </c>
      <c r="F107" s="230" t="s">
        <v>147</v>
      </c>
      <c r="G107" s="228"/>
      <c r="H107" s="231">
        <v>2.5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132</v>
      </c>
      <c r="AU107" s="237" t="s">
        <v>79</v>
      </c>
      <c r="AV107" s="13" t="s">
        <v>79</v>
      </c>
      <c r="AW107" s="13" t="s">
        <v>32</v>
      </c>
      <c r="AX107" s="13" t="s">
        <v>69</v>
      </c>
      <c r="AY107" s="237" t="s">
        <v>122</v>
      </c>
    </row>
    <row r="108" s="14" customFormat="1">
      <c r="A108" s="14"/>
      <c r="B108" s="238"/>
      <c r="C108" s="239"/>
      <c r="D108" s="220" t="s">
        <v>132</v>
      </c>
      <c r="E108" s="240" t="s">
        <v>19</v>
      </c>
      <c r="F108" s="241" t="s">
        <v>135</v>
      </c>
      <c r="G108" s="239"/>
      <c r="H108" s="242">
        <v>92.5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132</v>
      </c>
      <c r="AU108" s="248" t="s">
        <v>79</v>
      </c>
      <c r="AV108" s="14" t="s">
        <v>128</v>
      </c>
      <c r="AW108" s="14" t="s">
        <v>32</v>
      </c>
      <c r="AX108" s="14" t="s">
        <v>77</v>
      </c>
      <c r="AY108" s="248" t="s">
        <v>122</v>
      </c>
    </row>
    <row r="109" s="2" customFormat="1" ht="24.15" customHeight="1">
      <c r="A109" s="39"/>
      <c r="B109" s="40"/>
      <c r="C109" s="206" t="s">
        <v>128</v>
      </c>
      <c r="D109" s="206" t="s">
        <v>124</v>
      </c>
      <c r="E109" s="207" t="s">
        <v>148</v>
      </c>
      <c r="F109" s="208" t="s">
        <v>149</v>
      </c>
      <c r="G109" s="209" t="s">
        <v>150</v>
      </c>
      <c r="H109" s="210">
        <v>116.40000000000001</v>
      </c>
      <c r="I109" s="211"/>
      <c r="J109" s="212">
        <f>ROUND(I109*H109,2)</f>
        <v>0</v>
      </c>
      <c r="K109" s="213"/>
      <c r="L109" s="45"/>
      <c r="M109" s="214" t="s">
        <v>19</v>
      </c>
      <c r="N109" s="215" t="s">
        <v>40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128</v>
      </c>
      <c r="AT109" s="218" t="s">
        <v>124</v>
      </c>
      <c r="AU109" s="218" t="s">
        <v>79</v>
      </c>
      <c r="AY109" s="18" t="s">
        <v>122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77</v>
      </c>
      <c r="BK109" s="219">
        <f>ROUND(I109*H109,2)</f>
        <v>0</v>
      </c>
      <c r="BL109" s="18" t="s">
        <v>128</v>
      </c>
      <c r="BM109" s="218" t="s">
        <v>151</v>
      </c>
    </row>
    <row r="110" s="2" customFormat="1">
      <c r="A110" s="39"/>
      <c r="B110" s="40"/>
      <c r="C110" s="41"/>
      <c r="D110" s="220" t="s">
        <v>129</v>
      </c>
      <c r="E110" s="41"/>
      <c r="F110" s="221" t="s">
        <v>149</v>
      </c>
      <c r="G110" s="41"/>
      <c r="H110" s="41"/>
      <c r="I110" s="222"/>
      <c r="J110" s="41"/>
      <c r="K110" s="41"/>
      <c r="L110" s="45"/>
      <c r="M110" s="223"/>
      <c r="N110" s="22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129</v>
      </c>
      <c r="AU110" s="18" t="s">
        <v>79</v>
      </c>
    </row>
    <row r="111" s="2" customFormat="1">
      <c r="A111" s="39"/>
      <c r="B111" s="40"/>
      <c r="C111" s="41"/>
      <c r="D111" s="225" t="s">
        <v>130</v>
      </c>
      <c r="E111" s="41"/>
      <c r="F111" s="226" t="s">
        <v>152</v>
      </c>
      <c r="G111" s="41"/>
      <c r="H111" s="41"/>
      <c r="I111" s="222"/>
      <c r="J111" s="41"/>
      <c r="K111" s="41"/>
      <c r="L111" s="45"/>
      <c r="M111" s="223"/>
      <c r="N111" s="22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130</v>
      </c>
      <c r="AU111" s="18" t="s">
        <v>79</v>
      </c>
    </row>
    <row r="112" s="13" customFormat="1">
      <c r="A112" s="13"/>
      <c r="B112" s="227"/>
      <c r="C112" s="228"/>
      <c r="D112" s="220" t="s">
        <v>132</v>
      </c>
      <c r="E112" s="229" t="s">
        <v>19</v>
      </c>
      <c r="F112" s="230" t="s">
        <v>153</v>
      </c>
      <c r="G112" s="228"/>
      <c r="H112" s="231">
        <v>116.40000000000001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132</v>
      </c>
      <c r="AU112" s="237" t="s">
        <v>79</v>
      </c>
      <c r="AV112" s="13" t="s">
        <v>79</v>
      </c>
      <c r="AW112" s="13" t="s">
        <v>32</v>
      </c>
      <c r="AX112" s="13" t="s">
        <v>69</v>
      </c>
      <c r="AY112" s="237" t="s">
        <v>122</v>
      </c>
    </row>
    <row r="113" s="14" customFormat="1">
      <c r="A113" s="14"/>
      <c r="B113" s="238"/>
      <c r="C113" s="239"/>
      <c r="D113" s="220" t="s">
        <v>132</v>
      </c>
      <c r="E113" s="240" t="s">
        <v>19</v>
      </c>
      <c r="F113" s="241" t="s">
        <v>135</v>
      </c>
      <c r="G113" s="239"/>
      <c r="H113" s="242">
        <v>116.40000000000001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132</v>
      </c>
      <c r="AU113" s="248" t="s">
        <v>79</v>
      </c>
      <c r="AV113" s="14" t="s">
        <v>128</v>
      </c>
      <c r="AW113" s="14" t="s">
        <v>32</v>
      </c>
      <c r="AX113" s="14" t="s">
        <v>77</v>
      </c>
      <c r="AY113" s="248" t="s">
        <v>122</v>
      </c>
    </row>
    <row r="114" s="2" customFormat="1" ht="33" customHeight="1">
      <c r="A114" s="39"/>
      <c r="B114" s="40"/>
      <c r="C114" s="206" t="s">
        <v>154</v>
      </c>
      <c r="D114" s="206" t="s">
        <v>124</v>
      </c>
      <c r="E114" s="207" t="s">
        <v>155</v>
      </c>
      <c r="F114" s="208" t="s">
        <v>156</v>
      </c>
      <c r="G114" s="209" t="s">
        <v>150</v>
      </c>
      <c r="H114" s="210">
        <v>671.59000000000003</v>
      </c>
      <c r="I114" s="211"/>
      <c r="J114" s="212">
        <f>ROUND(I114*H114,2)</f>
        <v>0</v>
      </c>
      <c r="K114" s="213"/>
      <c r="L114" s="45"/>
      <c r="M114" s="214" t="s">
        <v>19</v>
      </c>
      <c r="N114" s="215" t="s">
        <v>40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128</v>
      </c>
      <c r="AT114" s="218" t="s">
        <v>124</v>
      </c>
      <c r="AU114" s="218" t="s">
        <v>79</v>
      </c>
      <c r="AY114" s="18" t="s">
        <v>122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77</v>
      </c>
      <c r="BK114" s="219">
        <f>ROUND(I114*H114,2)</f>
        <v>0</v>
      </c>
      <c r="BL114" s="18" t="s">
        <v>128</v>
      </c>
      <c r="BM114" s="218" t="s">
        <v>74</v>
      </c>
    </row>
    <row r="115" s="2" customFormat="1">
      <c r="A115" s="39"/>
      <c r="B115" s="40"/>
      <c r="C115" s="41"/>
      <c r="D115" s="220" t="s">
        <v>129</v>
      </c>
      <c r="E115" s="41"/>
      <c r="F115" s="221" t="s">
        <v>156</v>
      </c>
      <c r="G115" s="41"/>
      <c r="H115" s="41"/>
      <c r="I115" s="222"/>
      <c r="J115" s="41"/>
      <c r="K115" s="41"/>
      <c r="L115" s="45"/>
      <c r="M115" s="223"/>
      <c r="N115" s="22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129</v>
      </c>
      <c r="AU115" s="18" t="s">
        <v>79</v>
      </c>
    </row>
    <row r="116" s="2" customFormat="1">
      <c r="A116" s="39"/>
      <c r="B116" s="40"/>
      <c r="C116" s="41"/>
      <c r="D116" s="225" t="s">
        <v>130</v>
      </c>
      <c r="E116" s="41"/>
      <c r="F116" s="226" t="s">
        <v>157</v>
      </c>
      <c r="G116" s="41"/>
      <c r="H116" s="41"/>
      <c r="I116" s="222"/>
      <c r="J116" s="41"/>
      <c r="K116" s="41"/>
      <c r="L116" s="45"/>
      <c r="M116" s="223"/>
      <c r="N116" s="22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130</v>
      </c>
      <c r="AU116" s="18" t="s">
        <v>79</v>
      </c>
    </row>
    <row r="117" s="13" customFormat="1">
      <c r="A117" s="13"/>
      <c r="B117" s="227"/>
      <c r="C117" s="228"/>
      <c r="D117" s="220" t="s">
        <v>132</v>
      </c>
      <c r="E117" s="229" t="s">
        <v>19</v>
      </c>
      <c r="F117" s="230" t="s">
        <v>158</v>
      </c>
      <c r="G117" s="228"/>
      <c r="H117" s="231">
        <v>318.75999999999999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132</v>
      </c>
      <c r="AU117" s="237" t="s">
        <v>79</v>
      </c>
      <c r="AV117" s="13" t="s">
        <v>79</v>
      </c>
      <c r="AW117" s="13" t="s">
        <v>32</v>
      </c>
      <c r="AX117" s="13" t="s">
        <v>69</v>
      </c>
      <c r="AY117" s="237" t="s">
        <v>122</v>
      </c>
    </row>
    <row r="118" s="13" customFormat="1">
      <c r="A118" s="13"/>
      <c r="B118" s="227"/>
      <c r="C118" s="228"/>
      <c r="D118" s="220" t="s">
        <v>132</v>
      </c>
      <c r="E118" s="229" t="s">
        <v>19</v>
      </c>
      <c r="F118" s="230" t="s">
        <v>159</v>
      </c>
      <c r="G118" s="228"/>
      <c r="H118" s="231">
        <v>26.52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132</v>
      </c>
      <c r="AU118" s="237" t="s">
        <v>79</v>
      </c>
      <c r="AV118" s="13" t="s">
        <v>79</v>
      </c>
      <c r="AW118" s="13" t="s">
        <v>32</v>
      </c>
      <c r="AX118" s="13" t="s">
        <v>69</v>
      </c>
      <c r="AY118" s="237" t="s">
        <v>122</v>
      </c>
    </row>
    <row r="119" s="13" customFormat="1">
      <c r="A119" s="13"/>
      <c r="B119" s="227"/>
      <c r="C119" s="228"/>
      <c r="D119" s="220" t="s">
        <v>132</v>
      </c>
      <c r="E119" s="229" t="s">
        <v>19</v>
      </c>
      <c r="F119" s="230" t="s">
        <v>160</v>
      </c>
      <c r="G119" s="228"/>
      <c r="H119" s="231">
        <v>7.1500000000000004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132</v>
      </c>
      <c r="AU119" s="237" t="s">
        <v>79</v>
      </c>
      <c r="AV119" s="13" t="s">
        <v>79</v>
      </c>
      <c r="AW119" s="13" t="s">
        <v>32</v>
      </c>
      <c r="AX119" s="13" t="s">
        <v>69</v>
      </c>
      <c r="AY119" s="237" t="s">
        <v>122</v>
      </c>
    </row>
    <row r="120" s="13" customFormat="1">
      <c r="A120" s="13"/>
      <c r="B120" s="227"/>
      <c r="C120" s="228"/>
      <c r="D120" s="220" t="s">
        <v>132</v>
      </c>
      <c r="E120" s="229" t="s">
        <v>19</v>
      </c>
      <c r="F120" s="230" t="s">
        <v>161</v>
      </c>
      <c r="G120" s="228"/>
      <c r="H120" s="231">
        <v>2.8500000000000001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132</v>
      </c>
      <c r="AU120" s="237" t="s">
        <v>79</v>
      </c>
      <c r="AV120" s="13" t="s">
        <v>79</v>
      </c>
      <c r="AW120" s="13" t="s">
        <v>32</v>
      </c>
      <c r="AX120" s="13" t="s">
        <v>69</v>
      </c>
      <c r="AY120" s="237" t="s">
        <v>122</v>
      </c>
    </row>
    <row r="121" s="13" customFormat="1">
      <c r="A121" s="13"/>
      <c r="B121" s="227"/>
      <c r="C121" s="228"/>
      <c r="D121" s="220" t="s">
        <v>132</v>
      </c>
      <c r="E121" s="229" t="s">
        <v>19</v>
      </c>
      <c r="F121" s="230" t="s">
        <v>162</v>
      </c>
      <c r="G121" s="228"/>
      <c r="H121" s="231">
        <v>72.5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132</v>
      </c>
      <c r="AU121" s="237" t="s">
        <v>79</v>
      </c>
      <c r="AV121" s="13" t="s">
        <v>79</v>
      </c>
      <c r="AW121" s="13" t="s">
        <v>32</v>
      </c>
      <c r="AX121" s="13" t="s">
        <v>69</v>
      </c>
      <c r="AY121" s="237" t="s">
        <v>122</v>
      </c>
    </row>
    <row r="122" s="13" customFormat="1">
      <c r="A122" s="13"/>
      <c r="B122" s="227"/>
      <c r="C122" s="228"/>
      <c r="D122" s="220" t="s">
        <v>132</v>
      </c>
      <c r="E122" s="229" t="s">
        <v>19</v>
      </c>
      <c r="F122" s="230" t="s">
        <v>163</v>
      </c>
      <c r="G122" s="228"/>
      <c r="H122" s="231">
        <v>3.6400000000000001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132</v>
      </c>
      <c r="AU122" s="237" t="s">
        <v>79</v>
      </c>
      <c r="AV122" s="13" t="s">
        <v>79</v>
      </c>
      <c r="AW122" s="13" t="s">
        <v>32</v>
      </c>
      <c r="AX122" s="13" t="s">
        <v>69</v>
      </c>
      <c r="AY122" s="237" t="s">
        <v>122</v>
      </c>
    </row>
    <row r="123" s="13" customFormat="1">
      <c r="A123" s="13"/>
      <c r="B123" s="227"/>
      <c r="C123" s="228"/>
      <c r="D123" s="220" t="s">
        <v>132</v>
      </c>
      <c r="E123" s="229" t="s">
        <v>19</v>
      </c>
      <c r="F123" s="230" t="s">
        <v>164</v>
      </c>
      <c r="G123" s="228"/>
      <c r="H123" s="231">
        <v>44.719999999999999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132</v>
      </c>
      <c r="AU123" s="237" t="s">
        <v>79</v>
      </c>
      <c r="AV123" s="13" t="s">
        <v>79</v>
      </c>
      <c r="AW123" s="13" t="s">
        <v>32</v>
      </c>
      <c r="AX123" s="13" t="s">
        <v>69</v>
      </c>
      <c r="AY123" s="237" t="s">
        <v>122</v>
      </c>
    </row>
    <row r="124" s="13" customFormat="1">
      <c r="A124" s="13"/>
      <c r="B124" s="227"/>
      <c r="C124" s="228"/>
      <c r="D124" s="220" t="s">
        <v>132</v>
      </c>
      <c r="E124" s="229" t="s">
        <v>19</v>
      </c>
      <c r="F124" s="230" t="s">
        <v>165</v>
      </c>
      <c r="G124" s="228"/>
      <c r="H124" s="231">
        <v>5.2000000000000002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132</v>
      </c>
      <c r="AU124" s="237" t="s">
        <v>79</v>
      </c>
      <c r="AV124" s="13" t="s">
        <v>79</v>
      </c>
      <c r="AW124" s="13" t="s">
        <v>32</v>
      </c>
      <c r="AX124" s="13" t="s">
        <v>69</v>
      </c>
      <c r="AY124" s="237" t="s">
        <v>122</v>
      </c>
    </row>
    <row r="125" s="13" customFormat="1">
      <c r="A125" s="13"/>
      <c r="B125" s="227"/>
      <c r="C125" s="228"/>
      <c r="D125" s="220" t="s">
        <v>132</v>
      </c>
      <c r="E125" s="229" t="s">
        <v>19</v>
      </c>
      <c r="F125" s="230" t="s">
        <v>166</v>
      </c>
      <c r="G125" s="228"/>
      <c r="H125" s="231">
        <v>153.25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132</v>
      </c>
      <c r="AU125" s="237" t="s">
        <v>79</v>
      </c>
      <c r="AV125" s="13" t="s">
        <v>79</v>
      </c>
      <c r="AW125" s="13" t="s">
        <v>32</v>
      </c>
      <c r="AX125" s="13" t="s">
        <v>69</v>
      </c>
      <c r="AY125" s="237" t="s">
        <v>122</v>
      </c>
    </row>
    <row r="126" s="13" customFormat="1">
      <c r="A126" s="13"/>
      <c r="B126" s="227"/>
      <c r="C126" s="228"/>
      <c r="D126" s="220" t="s">
        <v>132</v>
      </c>
      <c r="E126" s="229" t="s">
        <v>19</v>
      </c>
      <c r="F126" s="230" t="s">
        <v>167</v>
      </c>
      <c r="G126" s="228"/>
      <c r="H126" s="231">
        <v>12.75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132</v>
      </c>
      <c r="AU126" s="237" t="s">
        <v>79</v>
      </c>
      <c r="AV126" s="13" t="s">
        <v>79</v>
      </c>
      <c r="AW126" s="13" t="s">
        <v>32</v>
      </c>
      <c r="AX126" s="13" t="s">
        <v>69</v>
      </c>
      <c r="AY126" s="237" t="s">
        <v>122</v>
      </c>
    </row>
    <row r="127" s="13" customFormat="1">
      <c r="A127" s="13"/>
      <c r="B127" s="227"/>
      <c r="C127" s="228"/>
      <c r="D127" s="220" t="s">
        <v>132</v>
      </c>
      <c r="E127" s="229" t="s">
        <v>19</v>
      </c>
      <c r="F127" s="230" t="s">
        <v>168</v>
      </c>
      <c r="G127" s="228"/>
      <c r="H127" s="231">
        <v>2.75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132</v>
      </c>
      <c r="AU127" s="237" t="s">
        <v>79</v>
      </c>
      <c r="AV127" s="13" t="s">
        <v>79</v>
      </c>
      <c r="AW127" s="13" t="s">
        <v>32</v>
      </c>
      <c r="AX127" s="13" t="s">
        <v>69</v>
      </c>
      <c r="AY127" s="237" t="s">
        <v>122</v>
      </c>
    </row>
    <row r="128" s="13" customFormat="1">
      <c r="A128" s="13"/>
      <c r="B128" s="227"/>
      <c r="C128" s="228"/>
      <c r="D128" s="220" t="s">
        <v>132</v>
      </c>
      <c r="E128" s="229" t="s">
        <v>19</v>
      </c>
      <c r="F128" s="230" t="s">
        <v>169</v>
      </c>
      <c r="G128" s="228"/>
      <c r="H128" s="231">
        <v>21.5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132</v>
      </c>
      <c r="AU128" s="237" t="s">
        <v>79</v>
      </c>
      <c r="AV128" s="13" t="s">
        <v>79</v>
      </c>
      <c r="AW128" s="13" t="s">
        <v>32</v>
      </c>
      <c r="AX128" s="13" t="s">
        <v>69</v>
      </c>
      <c r="AY128" s="237" t="s">
        <v>122</v>
      </c>
    </row>
    <row r="129" s="14" customFormat="1">
      <c r="A129" s="14"/>
      <c r="B129" s="238"/>
      <c r="C129" s="239"/>
      <c r="D129" s="220" t="s">
        <v>132</v>
      </c>
      <c r="E129" s="240" t="s">
        <v>19</v>
      </c>
      <c r="F129" s="241" t="s">
        <v>135</v>
      </c>
      <c r="G129" s="239"/>
      <c r="H129" s="242">
        <v>671.58999999999992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132</v>
      </c>
      <c r="AU129" s="248" t="s">
        <v>79</v>
      </c>
      <c r="AV129" s="14" t="s">
        <v>128</v>
      </c>
      <c r="AW129" s="14" t="s">
        <v>32</v>
      </c>
      <c r="AX129" s="14" t="s">
        <v>77</v>
      </c>
      <c r="AY129" s="248" t="s">
        <v>122</v>
      </c>
    </row>
    <row r="130" s="2" customFormat="1" ht="33" customHeight="1">
      <c r="A130" s="39"/>
      <c r="B130" s="40"/>
      <c r="C130" s="206" t="s">
        <v>143</v>
      </c>
      <c r="D130" s="206" t="s">
        <v>124</v>
      </c>
      <c r="E130" s="207" t="s">
        <v>170</v>
      </c>
      <c r="F130" s="208" t="s">
        <v>171</v>
      </c>
      <c r="G130" s="209" t="s">
        <v>150</v>
      </c>
      <c r="H130" s="210">
        <v>11.550000000000001</v>
      </c>
      <c r="I130" s="211"/>
      <c r="J130" s="212">
        <f>ROUND(I130*H130,2)</f>
        <v>0</v>
      </c>
      <c r="K130" s="213"/>
      <c r="L130" s="45"/>
      <c r="M130" s="214" t="s">
        <v>19</v>
      </c>
      <c r="N130" s="215" t="s">
        <v>40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128</v>
      </c>
      <c r="AT130" s="218" t="s">
        <v>124</v>
      </c>
      <c r="AU130" s="218" t="s">
        <v>79</v>
      </c>
      <c r="AY130" s="18" t="s">
        <v>122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77</v>
      </c>
      <c r="BK130" s="219">
        <f>ROUND(I130*H130,2)</f>
        <v>0</v>
      </c>
      <c r="BL130" s="18" t="s">
        <v>128</v>
      </c>
      <c r="BM130" s="218" t="s">
        <v>8</v>
      </c>
    </row>
    <row r="131" s="2" customFormat="1">
      <c r="A131" s="39"/>
      <c r="B131" s="40"/>
      <c r="C131" s="41"/>
      <c r="D131" s="220" t="s">
        <v>129</v>
      </c>
      <c r="E131" s="41"/>
      <c r="F131" s="221" t="s">
        <v>171</v>
      </c>
      <c r="G131" s="41"/>
      <c r="H131" s="41"/>
      <c r="I131" s="222"/>
      <c r="J131" s="41"/>
      <c r="K131" s="41"/>
      <c r="L131" s="45"/>
      <c r="M131" s="223"/>
      <c r="N131" s="22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129</v>
      </c>
      <c r="AU131" s="18" t="s">
        <v>79</v>
      </c>
    </row>
    <row r="132" s="2" customFormat="1">
      <c r="A132" s="39"/>
      <c r="B132" s="40"/>
      <c r="C132" s="41"/>
      <c r="D132" s="225" t="s">
        <v>130</v>
      </c>
      <c r="E132" s="41"/>
      <c r="F132" s="226" t="s">
        <v>172</v>
      </c>
      <c r="G132" s="41"/>
      <c r="H132" s="41"/>
      <c r="I132" s="222"/>
      <c r="J132" s="41"/>
      <c r="K132" s="41"/>
      <c r="L132" s="45"/>
      <c r="M132" s="223"/>
      <c r="N132" s="22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130</v>
      </c>
      <c r="AU132" s="18" t="s">
        <v>79</v>
      </c>
    </row>
    <row r="133" s="13" customFormat="1">
      <c r="A133" s="13"/>
      <c r="B133" s="227"/>
      <c r="C133" s="228"/>
      <c r="D133" s="220" t="s">
        <v>132</v>
      </c>
      <c r="E133" s="229" t="s">
        <v>19</v>
      </c>
      <c r="F133" s="230" t="s">
        <v>173</v>
      </c>
      <c r="G133" s="228"/>
      <c r="H133" s="231">
        <v>11.549999999999999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132</v>
      </c>
      <c r="AU133" s="237" t="s">
        <v>79</v>
      </c>
      <c r="AV133" s="13" t="s">
        <v>79</v>
      </c>
      <c r="AW133" s="13" t="s">
        <v>32</v>
      </c>
      <c r="AX133" s="13" t="s">
        <v>69</v>
      </c>
      <c r="AY133" s="237" t="s">
        <v>122</v>
      </c>
    </row>
    <row r="134" s="14" customFormat="1">
      <c r="A134" s="14"/>
      <c r="B134" s="238"/>
      <c r="C134" s="239"/>
      <c r="D134" s="220" t="s">
        <v>132</v>
      </c>
      <c r="E134" s="240" t="s">
        <v>19</v>
      </c>
      <c r="F134" s="241" t="s">
        <v>135</v>
      </c>
      <c r="G134" s="239"/>
      <c r="H134" s="242">
        <v>11.549999999999999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132</v>
      </c>
      <c r="AU134" s="248" t="s">
        <v>79</v>
      </c>
      <c r="AV134" s="14" t="s">
        <v>128</v>
      </c>
      <c r="AW134" s="14" t="s">
        <v>32</v>
      </c>
      <c r="AX134" s="14" t="s">
        <v>77</v>
      </c>
      <c r="AY134" s="248" t="s">
        <v>122</v>
      </c>
    </row>
    <row r="135" s="2" customFormat="1" ht="37.8" customHeight="1">
      <c r="A135" s="39"/>
      <c r="B135" s="40"/>
      <c r="C135" s="206" t="s">
        <v>174</v>
      </c>
      <c r="D135" s="206" t="s">
        <v>124</v>
      </c>
      <c r="E135" s="207" t="s">
        <v>175</v>
      </c>
      <c r="F135" s="208" t="s">
        <v>176</v>
      </c>
      <c r="G135" s="209" t="s">
        <v>150</v>
      </c>
      <c r="H135" s="210">
        <v>683.13999999999999</v>
      </c>
      <c r="I135" s="211"/>
      <c r="J135" s="212">
        <f>ROUND(I135*H135,2)</f>
        <v>0</v>
      </c>
      <c r="K135" s="213"/>
      <c r="L135" s="45"/>
      <c r="M135" s="214" t="s">
        <v>19</v>
      </c>
      <c r="N135" s="215" t="s">
        <v>40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128</v>
      </c>
      <c r="AT135" s="218" t="s">
        <v>124</v>
      </c>
      <c r="AU135" s="218" t="s">
        <v>79</v>
      </c>
      <c r="AY135" s="18" t="s">
        <v>122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77</v>
      </c>
      <c r="BK135" s="219">
        <f>ROUND(I135*H135,2)</f>
        <v>0</v>
      </c>
      <c r="BL135" s="18" t="s">
        <v>128</v>
      </c>
      <c r="BM135" s="218" t="s">
        <v>177</v>
      </c>
    </row>
    <row r="136" s="2" customFormat="1">
      <c r="A136" s="39"/>
      <c r="B136" s="40"/>
      <c r="C136" s="41"/>
      <c r="D136" s="220" t="s">
        <v>129</v>
      </c>
      <c r="E136" s="41"/>
      <c r="F136" s="221" t="s">
        <v>176</v>
      </c>
      <c r="G136" s="41"/>
      <c r="H136" s="41"/>
      <c r="I136" s="222"/>
      <c r="J136" s="41"/>
      <c r="K136" s="41"/>
      <c r="L136" s="45"/>
      <c r="M136" s="223"/>
      <c r="N136" s="22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129</v>
      </c>
      <c r="AU136" s="18" t="s">
        <v>79</v>
      </c>
    </row>
    <row r="137" s="2" customFormat="1">
      <c r="A137" s="39"/>
      <c r="B137" s="40"/>
      <c r="C137" s="41"/>
      <c r="D137" s="225" t="s">
        <v>130</v>
      </c>
      <c r="E137" s="41"/>
      <c r="F137" s="226" t="s">
        <v>178</v>
      </c>
      <c r="G137" s="41"/>
      <c r="H137" s="41"/>
      <c r="I137" s="222"/>
      <c r="J137" s="41"/>
      <c r="K137" s="41"/>
      <c r="L137" s="45"/>
      <c r="M137" s="223"/>
      <c r="N137" s="22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130</v>
      </c>
      <c r="AU137" s="18" t="s">
        <v>79</v>
      </c>
    </row>
    <row r="138" s="13" customFormat="1">
      <c r="A138" s="13"/>
      <c r="B138" s="227"/>
      <c r="C138" s="228"/>
      <c r="D138" s="220" t="s">
        <v>132</v>
      </c>
      <c r="E138" s="229" t="s">
        <v>19</v>
      </c>
      <c r="F138" s="230" t="s">
        <v>179</v>
      </c>
      <c r="G138" s="228"/>
      <c r="H138" s="231">
        <v>683.13999999999999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132</v>
      </c>
      <c r="AU138" s="237" t="s">
        <v>79</v>
      </c>
      <c r="AV138" s="13" t="s">
        <v>79</v>
      </c>
      <c r="AW138" s="13" t="s">
        <v>32</v>
      </c>
      <c r="AX138" s="13" t="s">
        <v>69</v>
      </c>
      <c r="AY138" s="237" t="s">
        <v>122</v>
      </c>
    </row>
    <row r="139" s="14" customFormat="1">
      <c r="A139" s="14"/>
      <c r="B139" s="238"/>
      <c r="C139" s="239"/>
      <c r="D139" s="220" t="s">
        <v>132</v>
      </c>
      <c r="E139" s="240" t="s">
        <v>19</v>
      </c>
      <c r="F139" s="241" t="s">
        <v>135</v>
      </c>
      <c r="G139" s="239"/>
      <c r="H139" s="242">
        <v>683.13999999999999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132</v>
      </c>
      <c r="AU139" s="248" t="s">
        <v>79</v>
      </c>
      <c r="AV139" s="14" t="s">
        <v>128</v>
      </c>
      <c r="AW139" s="14" t="s">
        <v>32</v>
      </c>
      <c r="AX139" s="14" t="s">
        <v>77</v>
      </c>
      <c r="AY139" s="248" t="s">
        <v>122</v>
      </c>
    </row>
    <row r="140" s="2" customFormat="1" ht="33" customHeight="1">
      <c r="A140" s="39"/>
      <c r="B140" s="40"/>
      <c r="C140" s="206" t="s">
        <v>151</v>
      </c>
      <c r="D140" s="206" t="s">
        <v>124</v>
      </c>
      <c r="E140" s="207" t="s">
        <v>180</v>
      </c>
      <c r="F140" s="208" t="s">
        <v>181</v>
      </c>
      <c r="G140" s="209" t="s">
        <v>182</v>
      </c>
      <c r="H140" s="210">
        <v>1366.28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40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128</v>
      </c>
      <c r="AT140" s="218" t="s">
        <v>124</v>
      </c>
      <c r="AU140" s="218" t="s">
        <v>79</v>
      </c>
      <c r="AY140" s="18" t="s">
        <v>122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77</v>
      </c>
      <c r="BK140" s="219">
        <f>ROUND(I140*H140,2)</f>
        <v>0</v>
      </c>
      <c r="BL140" s="18" t="s">
        <v>128</v>
      </c>
      <c r="BM140" s="218" t="s">
        <v>183</v>
      </c>
    </row>
    <row r="141" s="2" customFormat="1">
      <c r="A141" s="39"/>
      <c r="B141" s="40"/>
      <c r="C141" s="41"/>
      <c r="D141" s="220" t="s">
        <v>129</v>
      </c>
      <c r="E141" s="41"/>
      <c r="F141" s="221" t="s">
        <v>181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129</v>
      </c>
      <c r="AU141" s="18" t="s">
        <v>79</v>
      </c>
    </row>
    <row r="142" s="2" customFormat="1">
      <c r="A142" s="39"/>
      <c r="B142" s="40"/>
      <c r="C142" s="41"/>
      <c r="D142" s="225" t="s">
        <v>130</v>
      </c>
      <c r="E142" s="41"/>
      <c r="F142" s="226" t="s">
        <v>184</v>
      </c>
      <c r="G142" s="41"/>
      <c r="H142" s="41"/>
      <c r="I142" s="222"/>
      <c r="J142" s="41"/>
      <c r="K142" s="41"/>
      <c r="L142" s="45"/>
      <c r="M142" s="223"/>
      <c r="N142" s="224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130</v>
      </c>
      <c r="AU142" s="18" t="s">
        <v>79</v>
      </c>
    </row>
    <row r="143" s="13" customFormat="1">
      <c r="A143" s="13"/>
      <c r="B143" s="227"/>
      <c r="C143" s="228"/>
      <c r="D143" s="220" t="s">
        <v>132</v>
      </c>
      <c r="E143" s="229" t="s">
        <v>19</v>
      </c>
      <c r="F143" s="230" t="s">
        <v>185</v>
      </c>
      <c r="G143" s="228"/>
      <c r="H143" s="231">
        <v>1366.28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132</v>
      </c>
      <c r="AU143" s="237" t="s">
        <v>79</v>
      </c>
      <c r="AV143" s="13" t="s">
        <v>79</v>
      </c>
      <c r="AW143" s="13" t="s">
        <v>32</v>
      </c>
      <c r="AX143" s="13" t="s">
        <v>69</v>
      </c>
      <c r="AY143" s="237" t="s">
        <v>122</v>
      </c>
    </row>
    <row r="144" s="14" customFormat="1">
      <c r="A144" s="14"/>
      <c r="B144" s="238"/>
      <c r="C144" s="239"/>
      <c r="D144" s="220" t="s">
        <v>132</v>
      </c>
      <c r="E144" s="240" t="s">
        <v>19</v>
      </c>
      <c r="F144" s="241" t="s">
        <v>135</v>
      </c>
      <c r="G144" s="239"/>
      <c r="H144" s="242">
        <v>1366.28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132</v>
      </c>
      <c r="AU144" s="248" t="s">
        <v>79</v>
      </c>
      <c r="AV144" s="14" t="s">
        <v>128</v>
      </c>
      <c r="AW144" s="14" t="s">
        <v>32</v>
      </c>
      <c r="AX144" s="14" t="s">
        <v>77</v>
      </c>
      <c r="AY144" s="248" t="s">
        <v>122</v>
      </c>
    </row>
    <row r="145" s="2" customFormat="1" ht="16.5" customHeight="1">
      <c r="A145" s="39"/>
      <c r="B145" s="40"/>
      <c r="C145" s="206" t="s">
        <v>186</v>
      </c>
      <c r="D145" s="206" t="s">
        <v>124</v>
      </c>
      <c r="E145" s="207" t="s">
        <v>187</v>
      </c>
      <c r="F145" s="208" t="s">
        <v>188</v>
      </c>
      <c r="G145" s="209" t="s">
        <v>150</v>
      </c>
      <c r="H145" s="210">
        <v>683.13999999999999</v>
      </c>
      <c r="I145" s="211"/>
      <c r="J145" s="212">
        <f>ROUND(I145*H145,2)</f>
        <v>0</v>
      </c>
      <c r="K145" s="213"/>
      <c r="L145" s="45"/>
      <c r="M145" s="214" t="s">
        <v>19</v>
      </c>
      <c r="N145" s="215" t="s">
        <v>40</v>
      </c>
      <c r="O145" s="8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128</v>
      </c>
      <c r="AT145" s="218" t="s">
        <v>124</v>
      </c>
      <c r="AU145" s="218" t="s">
        <v>79</v>
      </c>
      <c r="AY145" s="18" t="s">
        <v>122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8" t="s">
        <v>77</v>
      </c>
      <c r="BK145" s="219">
        <f>ROUND(I145*H145,2)</f>
        <v>0</v>
      </c>
      <c r="BL145" s="18" t="s">
        <v>128</v>
      </c>
      <c r="BM145" s="218" t="s">
        <v>189</v>
      </c>
    </row>
    <row r="146" s="2" customFormat="1">
      <c r="A146" s="39"/>
      <c r="B146" s="40"/>
      <c r="C146" s="41"/>
      <c r="D146" s="220" t="s">
        <v>129</v>
      </c>
      <c r="E146" s="41"/>
      <c r="F146" s="221" t="s">
        <v>188</v>
      </c>
      <c r="G146" s="41"/>
      <c r="H146" s="41"/>
      <c r="I146" s="222"/>
      <c r="J146" s="41"/>
      <c r="K146" s="41"/>
      <c r="L146" s="45"/>
      <c r="M146" s="223"/>
      <c r="N146" s="224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129</v>
      </c>
      <c r="AU146" s="18" t="s">
        <v>79</v>
      </c>
    </row>
    <row r="147" s="2" customFormat="1">
      <c r="A147" s="39"/>
      <c r="B147" s="40"/>
      <c r="C147" s="41"/>
      <c r="D147" s="225" t="s">
        <v>130</v>
      </c>
      <c r="E147" s="41"/>
      <c r="F147" s="226" t="s">
        <v>190</v>
      </c>
      <c r="G147" s="41"/>
      <c r="H147" s="41"/>
      <c r="I147" s="222"/>
      <c r="J147" s="41"/>
      <c r="K147" s="41"/>
      <c r="L147" s="45"/>
      <c r="M147" s="223"/>
      <c r="N147" s="22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130</v>
      </c>
      <c r="AU147" s="18" t="s">
        <v>79</v>
      </c>
    </row>
    <row r="148" s="2" customFormat="1" ht="24.15" customHeight="1">
      <c r="A148" s="39"/>
      <c r="B148" s="40"/>
      <c r="C148" s="206" t="s">
        <v>74</v>
      </c>
      <c r="D148" s="206" t="s">
        <v>124</v>
      </c>
      <c r="E148" s="207" t="s">
        <v>191</v>
      </c>
      <c r="F148" s="208" t="s">
        <v>192</v>
      </c>
      <c r="G148" s="209" t="s">
        <v>127</v>
      </c>
      <c r="H148" s="210">
        <v>427</v>
      </c>
      <c r="I148" s="211"/>
      <c r="J148" s="212">
        <f>ROUND(I148*H148,2)</f>
        <v>0</v>
      </c>
      <c r="K148" s="213"/>
      <c r="L148" s="45"/>
      <c r="M148" s="214" t="s">
        <v>19</v>
      </c>
      <c r="N148" s="215" t="s">
        <v>40</v>
      </c>
      <c r="O148" s="8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128</v>
      </c>
      <c r="AT148" s="218" t="s">
        <v>124</v>
      </c>
      <c r="AU148" s="218" t="s">
        <v>79</v>
      </c>
      <c r="AY148" s="18" t="s">
        <v>122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77</v>
      </c>
      <c r="BK148" s="219">
        <f>ROUND(I148*H148,2)</f>
        <v>0</v>
      </c>
      <c r="BL148" s="18" t="s">
        <v>128</v>
      </c>
      <c r="BM148" s="218" t="s">
        <v>80</v>
      </c>
    </row>
    <row r="149" s="2" customFormat="1">
      <c r="A149" s="39"/>
      <c r="B149" s="40"/>
      <c r="C149" s="41"/>
      <c r="D149" s="220" t="s">
        <v>129</v>
      </c>
      <c r="E149" s="41"/>
      <c r="F149" s="221" t="s">
        <v>192</v>
      </c>
      <c r="G149" s="41"/>
      <c r="H149" s="41"/>
      <c r="I149" s="222"/>
      <c r="J149" s="41"/>
      <c r="K149" s="41"/>
      <c r="L149" s="45"/>
      <c r="M149" s="223"/>
      <c r="N149" s="22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129</v>
      </c>
      <c r="AU149" s="18" t="s">
        <v>79</v>
      </c>
    </row>
    <row r="150" s="2" customFormat="1">
      <c r="A150" s="39"/>
      <c r="B150" s="40"/>
      <c r="C150" s="41"/>
      <c r="D150" s="225" t="s">
        <v>130</v>
      </c>
      <c r="E150" s="41"/>
      <c r="F150" s="226" t="s">
        <v>193</v>
      </c>
      <c r="G150" s="41"/>
      <c r="H150" s="41"/>
      <c r="I150" s="222"/>
      <c r="J150" s="41"/>
      <c r="K150" s="41"/>
      <c r="L150" s="45"/>
      <c r="M150" s="223"/>
      <c r="N150" s="22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130</v>
      </c>
      <c r="AU150" s="18" t="s">
        <v>79</v>
      </c>
    </row>
    <row r="151" s="13" customFormat="1">
      <c r="A151" s="13"/>
      <c r="B151" s="227"/>
      <c r="C151" s="228"/>
      <c r="D151" s="220" t="s">
        <v>132</v>
      </c>
      <c r="E151" s="229" t="s">
        <v>19</v>
      </c>
      <c r="F151" s="230" t="s">
        <v>194</v>
      </c>
      <c r="G151" s="228"/>
      <c r="H151" s="231">
        <v>427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132</v>
      </c>
      <c r="AU151" s="237" t="s">
        <v>79</v>
      </c>
      <c r="AV151" s="13" t="s">
        <v>79</v>
      </c>
      <c r="AW151" s="13" t="s">
        <v>32</v>
      </c>
      <c r="AX151" s="13" t="s">
        <v>69</v>
      </c>
      <c r="AY151" s="237" t="s">
        <v>122</v>
      </c>
    </row>
    <row r="152" s="14" customFormat="1">
      <c r="A152" s="14"/>
      <c r="B152" s="238"/>
      <c r="C152" s="239"/>
      <c r="D152" s="220" t="s">
        <v>132</v>
      </c>
      <c r="E152" s="240" t="s">
        <v>19</v>
      </c>
      <c r="F152" s="241" t="s">
        <v>135</v>
      </c>
      <c r="G152" s="239"/>
      <c r="H152" s="242">
        <v>427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132</v>
      </c>
      <c r="AU152" s="248" t="s">
        <v>79</v>
      </c>
      <c r="AV152" s="14" t="s">
        <v>128</v>
      </c>
      <c r="AW152" s="14" t="s">
        <v>32</v>
      </c>
      <c r="AX152" s="14" t="s">
        <v>77</v>
      </c>
      <c r="AY152" s="248" t="s">
        <v>122</v>
      </c>
    </row>
    <row r="153" s="2" customFormat="1" ht="16.5" customHeight="1">
      <c r="A153" s="39"/>
      <c r="B153" s="40"/>
      <c r="C153" s="249" t="s">
        <v>195</v>
      </c>
      <c r="D153" s="249" t="s">
        <v>196</v>
      </c>
      <c r="E153" s="250" t="s">
        <v>197</v>
      </c>
      <c r="F153" s="251" t="s">
        <v>198</v>
      </c>
      <c r="G153" s="252" t="s">
        <v>199</v>
      </c>
      <c r="H153" s="253">
        <v>6.4050000000000002</v>
      </c>
      <c r="I153" s="254"/>
      <c r="J153" s="255">
        <f>ROUND(I153*H153,2)</f>
        <v>0</v>
      </c>
      <c r="K153" s="256"/>
      <c r="L153" s="257"/>
      <c r="M153" s="258" t="s">
        <v>19</v>
      </c>
      <c r="N153" s="259" t="s">
        <v>40</v>
      </c>
      <c r="O153" s="85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8" t="s">
        <v>151</v>
      </c>
      <c r="AT153" s="218" t="s">
        <v>196</v>
      </c>
      <c r="AU153" s="218" t="s">
        <v>79</v>
      </c>
      <c r="AY153" s="18" t="s">
        <v>122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8" t="s">
        <v>77</v>
      </c>
      <c r="BK153" s="219">
        <f>ROUND(I153*H153,2)</f>
        <v>0</v>
      </c>
      <c r="BL153" s="18" t="s">
        <v>128</v>
      </c>
      <c r="BM153" s="218" t="s">
        <v>200</v>
      </c>
    </row>
    <row r="154" s="2" customFormat="1">
      <c r="A154" s="39"/>
      <c r="B154" s="40"/>
      <c r="C154" s="41"/>
      <c r="D154" s="220" t="s">
        <v>129</v>
      </c>
      <c r="E154" s="41"/>
      <c r="F154" s="221" t="s">
        <v>198</v>
      </c>
      <c r="G154" s="41"/>
      <c r="H154" s="41"/>
      <c r="I154" s="222"/>
      <c r="J154" s="41"/>
      <c r="K154" s="41"/>
      <c r="L154" s="45"/>
      <c r="M154" s="223"/>
      <c r="N154" s="22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129</v>
      </c>
      <c r="AU154" s="18" t="s">
        <v>79</v>
      </c>
    </row>
    <row r="155" s="13" customFormat="1">
      <c r="A155" s="13"/>
      <c r="B155" s="227"/>
      <c r="C155" s="228"/>
      <c r="D155" s="220" t="s">
        <v>132</v>
      </c>
      <c r="E155" s="229" t="s">
        <v>19</v>
      </c>
      <c r="F155" s="230" t="s">
        <v>201</v>
      </c>
      <c r="G155" s="228"/>
      <c r="H155" s="231">
        <v>6.4049999999999994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132</v>
      </c>
      <c r="AU155" s="237" t="s">
        <v>79</v>
      </c>
      <c r="AV155" s="13" t="s">
        <v>79</v>
      </c>
      <c r="AW155" s="13" t="s">
        <v>32</v>
      </c>
      <c r="AX155" s="13" t="s">
        <v>69</v>
      </c>
      <c r="AY155" s="237" t="s">
        <v>122</v>
      </c>
    </row>
    <row r="156" s="14" customFormat="1">
      <c r="A156" s="14"/>
      <c r="B156" s="238"/>
      <c r="C156" s="239"/>
      <c r="D156" s="220" t="s">
        <v>132</v>
      </c>
      <c r="E156" s="240" t="s">
        <v>19</v>
      </c>
      <c r="F156" s="241" t="s">
        <v>135</v>
      </c>
      <c r="G156" s="239"/>
      <c r="H156" s="242">
        <v>6.4049999999999994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132</v>
      </c>
      <c r="AU156" s="248" t="s">
        <v>79</v>
      </c>
      <c r="AV156" s="14" t="s">
        <v>128</v>
      </c>
      <c r="AW156" s="14" t="s">
        <v>32</v>
      </c>
      <c r="AX156" s="14" t="s">
        <v>77</v>
      </c>
      <c r="AY156" s="248" t="s">
        <v>122</v>
      </c>
    </row>
    <row r="157" s="2" customFormat="1" ht="24.15" customHeight="1">
      <c r="A157" s="39"/>
      <c r="B157" s="40"/>
      <c r="C157" s="206" t="s">
        <v>8</v>
      </c>
      <c r="D157" s="206" t="s">
        <v>124</v>
      </c>
      <c r="E157" s="207" t="s">
        <v>202</v>
      </c>
      <c r="F157" s="208" t="s">
        <v>203</v>
      </c>
      <c r="G157" s="209" t="s">
        <v>127</v>
      </c>
      <c r="H157" s="210">
        <v>427</v>
      </c>
      <c r="I157" s="211"/>
      <c r="J157" s="212">
        <f>ROUND(I157*H157,2)</f>
        <v>0</v>
      </c>
      <c r="K157" s="213"/>
      <c r="L157" s="45"/>
      <c r="M157" s="214" t="s">
        <v>19</v>
      </c>
      <c r="N157" s="215" t="s">
        <v>40</v>
      </c>
      <c r="O157" s="85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8" t="s">
        <v>128</v>
      </c>
      <c r="AT157" s="218" t="s">
        <v>124</v>
      </c>
      <c r="AU157" s="218" t="s">
        <v>79</v>
      </c>
      <c r="AY157" s="18" t="s">
        <v>122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77</v>
      </c>
      <c r="BK157" s="219">
        <f>ROUND(I157*H157,2)</f>
        <v>0</v>
      </c>
      <c r="BL157" s="18" t="s">
        <v>128</v>
      </c>
      <c r="BM157" s="218" t="s">
        <v>204</v>
      </c>
    </row>
    <row r="158" s="2" customFormat="1">
      <c r="A158" s="39"/>
      <c r="B158" s="40"/>
      <c r="C158" s="41"/>
      <c r="D158" s="220" t="s">
        <v>129</v>
      </c>
      <c r="E158" s="41"/>
      <c r="F158" s="221" t="s">
        <v>203</v>
      </c>
      <c r="G158" s="41"/>
      <c r="H158" s="41"/>
      <c r="I158" s="222"/>
      <c r="J158" s="41"/>
      <c r="K158" s="41"/>
      <c r="L158" s="45"/>
      <c r="M158" s="223"/>
      <c r="N158" s="22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129</v>
      </c>
      <c r="AU158" s="18" t="s">
        <v>79</v>
      </c>
    </row>
    <row r="159" s="2" customFormat="1">
      <c r="A159" s="39"/>
      <c r="B159" s="40"/>
      <c r="C159" s="41"/>
      <c r="D159" s="225" t="s">
        <v>130</v>
      </c>
      <c r="E159" s="41"/>
      <c r="F159" s="226" t="s">
        <v>205</v>
      </c>
      <c r="G159" s="41"/>
      <c r="H159" s="41"/>
      <c r="I159" s="222"/>
      <c r="J159" s="41"/>
      <c r="K159" s="41"/>
      <c r="L159" s="45"/>
      <c r="M159" s="223"/>
      <c r="N159" s="224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130</v>
      </c>
      <c r="AU159" s="18" t="s">
        <v>79</v>
      </c>
    </row>
    <row r="160" s="13" customFormat="1">
      <c r="A160" s="13"/>
      <c r="B160" s="227"/>
      <c r="C160" s="228"/>
      <c r="D160" s="220" t="s">
        <v>132</v>
      </c>
      <c r="E160" s="229" t="s">
        <v>19</v>
      </c>
      <c r="F160" s="230" t="s">
        <v>194</v>
      </c>
      <c r="G160" s="228"/>
      <c r="H160" s="231">
        <v>427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132</v>
      </c>
      <c r="AU160" s="237" t="s">
        <v>79</v>
      </c>
      <c r="AV160" s="13" t="s">
        <v>79</v>
      </c>
      <c r="AW160" s="13" t="s">
        <v>32</v>
      </c>
      <c r="AX160" s="13" t="s">
        <v>69</v>
      </c>
      <c r="AY160" s="237" t="s">
        <v>122</v>
      </c>
    </row>
    <row r="161" s="14" customFormat="1">
      <c r="A161" s="14"/>
      <c r="B161" s="238"/>
      <c r="C161" s="239"/>
      <c r="D161" s="220" t="s">
        <v>132</v>
      </c>
      <c r="E161" s="240" t="s">
        <v>19</v>
      </c>
      <c r="F161" s="241" t="s">
        <v>135</v>
      </c>
      <c r="G161" s="239"/>
      <c r="H161" s="242">
        <v>427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132</v>
      </c>
      <c r="AU161" s="248" t="s">
        <v>79</v>
      </c>
      <c r="AV161" s="14" t="s">
        <v>128</v>
      </c>
      <c r="AW161" s="14" t="s">
        <v>32</v>
      </c>
      <c r="AX161" s="14" t="s">
        <v>77</v>
      </c>
      <c r="AY161" s="248" t="s">
        <v>122</v>
      </c>
    </row>
    <row r="162" s="2" customFormat="1" ht="24.15" customHeight="1">
      <c r="A162" s="39"/>
      <c r="B162" s="40"/>
      <c r="C162" s="206" t="s">
        <v>206</v>
      </c>
      <c r="D162" s="206" t="s">
        <v>124</v>
      </c>
      <c r="E162" s="207" t="s">
        <v>207</v>
      </c>
      <c r="F162" s="208" t="s">
        <v>208</v>
      </c>
      <c r="G162" s="209" t="s">
        <v>127</v>
      </c>
      <c r="H162" s="210">
        <v>1048.5</v>
      </c>
      <c r="I162" s="211"/>
      <c r="J162" s="212">
        <f>ROUND(I162*H162,2)</f>
        <v>0</v>
      </c>
      <c r="K162" s="213"/>
      <c r="L162" s="45"/>
      <c r="M162" s="214" t="s">
        <v>19</v>
      </c>
      <c r="N162" s="215" t="s">
        <v>40</v>
      </c>
      <c r="O162" s="8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128</v>
      </c>
      <c r="AT162" s="218" t="s">
        <v>124</v>
      </c>
      <c r="AU162" s="218" t="s">
        <v>79</v>
      </c>
      <c r="AY162" s="18" t="s">
        <v>122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8" t="s">
        <v>77</v>
      </c>
      <c r="BK162" s="219">
        <f>ROUND(I162*H162,2)</f>
        <v>0</v>
      </c>
      <c r="BL162" s="18" t="s">
        <v>128</v>
      </c>
      <c r="BM162" s="218" t="s">
        <v>209</v>
      </c>
    </row>
    <row r="163" s="2" customFormat="1">
      <c r="A163" s="39"/>
      <c r="B163" s="40"/>
      <c r="C163" s="41"/>
      <c r="D163" s="220" t="s">
        <v>129</v>
      </c>
      <c r="E163" s="41"/>
      <c r="F163" s="221" t="s">
        <v>208</v>
      </c>
      <c r="G163" s="41"/>
      <c r="H163" s="41"/>
      <c r="I163" s="222"/>
      <c r="J163" s="41"/>
      <c r="K163" s="41"/>
      <c r="L163" s="45"/>
      <c r="M163" s="223"/>
      <c r="N163" s="22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129</v>
      </c>
      <c r="AU163" s="18" t="s">
        <v>79</v>
      </c>
    </row>
    <row r="164" s="2" customFormat="1">
      <c r="A164" s="39"/>
      <c r="B164" s="40"/>
      <c r="C164" s="41"/>
      <c r="D164" s="225" t="s">
        <v>130</v>
      </c>
      <c r="E164" s="41"/>
      <c r="F164" s="226" t="s">
        <v>210</v>
      </c>
      <c r="G164" s="41"/>
      <c r="H164" s="41"/>
      <c r="I164" s="222"/>
      <c r="J164" s="41"/>
      <c r="K164" s="41"/>
      <c r="L164" s="45"/>
      <c r="M164" s="223"/>
      <c r="N164" s="224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130</v>
      </c>
      <c r="AU164" s="18" t="s">
        <v>79</v>
      </c>
    </row>
    <row r="165" s="13" customFormat="1">
      <c r="A165" s="13"/>
      <c r="B165" s="227"/>
      <c r="C165" s="228"/>
      <c r="D165" s="220" t="s">
        <v>132</v>
      </c>
      <c r="E165" s="229" t="s">
        <v>19</v>
      </c>
      <c r="F165" s="230" t="s">
        <v>211</v>
      </c>
      <c r="G165" s="228"/>
      <c r="H165" s="231">
        <v>613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132</v>
      </c>
      <c r="AU165" s="237" t="s">
        <v>79</v>
      </c>
      <c r="AV165" s="13" t="s">
        <v>79</v>
      </c>
      <c r="AW165" s="13" t="s">
        <v>32</v>
      </c>
      <c r="AX165" s="13" t="s">
        <v>69</v>
      </c>
      <c r="AY165" s="237" t="s">
        <v>122</v>
      </c>
    </row>
    <row r="166" s="13" customFormat="1">
      <c r="A166" s="13"/>
      <c r="B166" s="227"/>
      <c r="C166" s="228"/>
      <c r="D166" s="220" t="s">
        <v>132</v>
      </c>
      <c r="E166" s="229" t="s">
        <v>19</v>
      </c>
      <c r="F166" s="230" t="s">
        <v>212</v>
      </c>
      <c r="G166" s="228"/>
      <c r="H166" s="231">
        <v>51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132</v>
      </c>
      <c r="AU166" s="237" t="s">
        <v>79</v>
      </c>
      <c r="AV166" s="13" t="s">
        <v>79</v>
      </c>
      <c r="AW166" s="13" t="s">
        <v>32</v>
      </c>
      <c r="AX166" s="13" t="s">
        <v>69</v>
      </c>
      <c r="AY166" s="237" t="s">
        <v>122</v>
      </c>
    </row>
    <row r="167" s="13" customFormat="1">
      <c r="A167" s="13"/>
      <c r="B167" s="227"/>
      <c r="C167" s="228"/>
      <c r="D167" s="220" t="s">
        <v>132</v>
      </c>
      <c r="E167" s="229" t="s">
        <v>19</v>
      </c>
      <c r="F167" s="230" t="s">
        <v>213</v>
      </c>
      <c r="G167" s="228"/>
      <c r="H167" s="231">
        <v>11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132</v>
      </c>
      <c r="AU167" s="237" t="s">
        <v>79</v>
      </c>
      <c r="AV167" s="13" t="s">
        <v>79</v>
      </c>
      <c r="AW167" s="13" t="s">
        <v>32</v>
      </c>
      <c r="AX167" s="13" t="s">
        <v>69</v>
      </c>
      <c r="AY167" s="237" t="s">
        <v>122</v>
      </c>
    </row>
    <row r="168" s="13" customFormat="1">
      <c r="A168" s="13"/>
      <c r="B168" s="227"/>
      <c r="C168" s="228"/>
      <c r="D168" s="220" t="s">
        <v>132</v>
      </c>
      <c r="E168" s="229" t="s">
        <v>19</v>
      </c>
      <c r="F168" s="230" t="s">
        <v>214</v>
      </c>
      <c r="G168" s="228"/>
      <c r="H168" s="231">
        <v>19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132</v>
      </c>
      <c r="AU168" s="237" t="s">
        <v>79</v>
      </c>
      <c r="AV168" s="13" t="s">
        <v>79</v>
      </c>
      <c r="AW168" s="13" t="s">
        <v>32</v>
      </c>
      <c r="AX168" s="13" t="s">
        <v>69</v>
      </c>
      <c r="AY168" s="237" t="s">
        <v>122</v>
      </c>
    </row>
    <row r="169" s="13" customFormat="1">
      <c r="A169" s="13"/>
      <c r="B169" s="227"/>
      <c r="C169" s="228"/>
      <c r="D169" s="220" t="s">
        <v>132</v>
      </c>
      <c r="E169" s="229" t="s">
        <v>19</v>
      </c>
      <c r="F169" s="230" t="s">
        <v>215</v>
      </c>
      <c r="G169" s="228"/>
      <c r="H169" s="231">
        <v>250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132</v>
      </c>
      <c r="AU169" s="237" t="s">
        <v>79</v>
      </c>
      <c r="AV169" s="13" t="s">
        <v>79</v>
      </c>
      <c r="AW169" s="13" t="s">
        <v>32</v>
      </c>
      <c r="AX169" s="13" t="s">
        <v>69</v>
      </c>
      <c r="AY169" s="237" t="s">
        <v>122</v>
      </c>
    </row>
    <row r="170" s="13" customFormat="1">
      <c r="A170" s="13"/>
      <c r="B170" s="227"/>
      <c r="C170" s="228"/>
      <c r="D170" s="220" t="s">
        <v>132</v>
      </c>
      <c r="E170" s="229" t="s">
        <v>19</v>
      </c>
      <c r="F170" s="230" t="s">
        <v>216</v>
      </c>
      <c r="G170" s="228"/>
      <c r="H170" s="231">
        <v>1.5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132</v>
      </c>
      <c r="AU170" s="237" t="s">
        <v>79</v>
      </c>
      <c r="AV170" s="13" t="s">
        <v>79</v>
      </c>
      <c r="AW170" s="13" t="s">
        <v>32</v>
      </c>
      <c r="AX170" s="13" t="s">
        <v>69</v>
      </c>
      <c r="AY170" s="237" t="s">
        <v>122</v>
      </c>
    </row>
    <row r="171" s="13" customFormat="1">
      <c r="A171" s="13"/>
      <c r="B171" s="227"/>
      <c r="C171" s="228"/>
      <c r="D171" s="220" t="s">
        <v>132</v>
      </c>
      <c r="E171" s="229" t="s">
        <v>19</v>
      </c>
      <c r="F171" s="230" t="s">
        <v>217</v>
      </c>
      <c r="G171" s="228"/>
      <c r="H171" s="231">
        <v>7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132</v>
      </c>
      <c r="AU171" s="237" t="s">
        <v>79</v>
      </c>
      <c r="AV171" s="13" t="s">
        <v>79</v>
      </c>
      <c r="AW171" s="13" t="s">
        <v>32</v>
      </c>
      <c r="AX171" s="13" t="s">
        <v>69</v>
      </c>
      <c r="AY171" s="237" t="s">
        <v>122</v>
      </c>
    </row>
    <row r="172" s="13" customFormat="1">
      <c r="A172" s="13"/>
      <c r="B172" s="227"/>
      <c r="C172" s="228"/>
      <c r="D172" s="220" t="s">
        <v>132</v>
      </c>
      <c r="E172" s="229" t="s">
        <v>19</v>
      </c>
      <c r="F172" s="230" t="s">
        <v>218</v>
      </c>
      <c r="G172" s="228"/>
      <c r="H172" s="231">
        <v>86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132</v>
      </c>
      <c r="AU172" s="237" t="s">
        <v>79</v>
      </c>
      <c r="AV172" s="13" t="s">
        <v>79</v>
      </c>
      <c r="AW172" s="13" t="s">
        <v>32</v>
      </c>
      <c r="AX172" s="13" t="s">
        <v>69</v>
      </c>
      <c r="AY172" s="237" t="s">
        <v>122</v>
      </c>
    </row>
    <row r="173" s="13" customFormat="1">
      <c r="A173" s="13"/>
      <c r="B173" s="227"/>
      <c r="C173" s="228"/>
      <c r="D173" s="220" t="s">
        <v>132</v>
      </c>
      <c r="E173" s="229" t="s">
        <v>19</v>
      </c>
      <c r="F173" s="230" t="s">
        <v>219</v>
      </c>
      <c r="G173" s="228"/>
      <c r="H173" s="231">
        <v>10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132</v>
      </c>
      <c r="AU173" s="237" t="s">
        <v>79</v>
      </c>
      <c r="AV173" s="13" t="s">
        <v>79</v>
      </c>
      <c r="AW173" s="13" t="s">
        <v>32</v>
      </c>
      <c r="AX173" s="13" t="s">
        <v>69</v>
      </c>
      <c r="AY173" s="237" t="s">
        <v>122</v>
      </c>
    </row>
    <row r="174" s="14" customFormat="1">
      <c r="A174" s="14"/>
      <c r="B174" s="238"/>
      <c r="C174" s="239"/>
      <c r="D174" s="220" t="s">
        <v>132</v>
      </c>
      <c r="E174" s="240" t="s">
        <v>19</v>
      </c>
      <c r="F174" s="241" t="s">
        <v>135</v>
      </c>
      <c r="G174" s="239"/>
      <c r="H174" s="242">
        <v>1048.5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132</v>
      </c>
      <c r="AU174" s="248" t="s">
        <v>79</v>
      </c>
      <c r="AV174" s="14" t="s">
        <v>128</v>
      </c>
      <c r="AW174" s="14" t="s">
        <v>32</v>
      </c>
      <c r="AX174" s="14" t="s">
        <v>77</v>
      </c>
      <c r="AY174" s="248" t="s">
        <v>122</v>
      </c>
    </row>
    <row r="175" s="2" customFormat="1" ht="24.15" customHeight="1">
      <c r="A175" s="39"/>
      <c r="B175" s="40"/>
      <c r="C175" s="206" t="s">
        <v>177</v>
      </c>
      <c r="D175" s="206" t="s">
        <v>124</v>
      </c>
      <c r="E175" s="207" t="s">
        <v>220</v>
      </c>
      <c r="F175" s="208" t="s">
        <v>221</v>
      </c>
      <c r="G175" s="209" t="s">
        <v>127</v>
      </c>
      <c r="H175" s="210">
        <v>427</v>
      </c>
      <c r="I175" s="211"/>
      <c r="J175" s="212">
        <f>ROUND(I175*H175,2)</f>
        <v>0</v>
      </c>
      <c r="K175" s="213"/>
      <c r="L175" s="45"/>
      <c r="M175" s="214" t="s">
        <v>19</v>
      </c>
      <c r="N175" s="215" t="s">
        <v>40</v>
      </c>
      <c r="O175" s="85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8" t="s">
        <v>128</v>
      </c>
      <c r="AT175" s="218" t="s">
        <v>124</v>
      </c>
      <c r="AU175" s="218" t="s">
        <v>79</v>
      </c>
      <c r="AY175" s="18" t="s">
        <v>122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8" t="s">
        <v>77</v>
      </c>
      <c r="BK175" s="219">
        <f>ROUND(I175*H175,2)</f>
        <v>0</v>
      </c>
      <c r="BL175" s="18" t="s">
        <v>128</v>
      </c>
      <c r="BM175" s="218" t="s">
        <v>222</v>
      </c>
    </row>
    <row r="176" s="2" customFormat="1">
      <c r="A176" s="39"/>
      <c r="B176" s="40"/>
      <c r="C176" s="41"/>
      <c r="D176" s="220" t="s">
        <v>129</v>
      </c>
      <c r="E176" s="41"/>
      <c r="F176" s="221" t="s">
        <v>221</v>
      </c>
      <c r="G176" s="41"/>
      <c r="H176" s="41"/>
      <c r="I176" s="222"/>
      <c r="J176" s="41"/>
      <c r="K176" s="41"/>
      <c r="L176" s="45"/>
      <c r="M176" s="223"/>
      <c r="N176" s="224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129</v>
      </c>
      <c r="AU176" s="18" t="s">
        <v>79</v>
      </c>
    </row>
    <row r="177" s="2" customFormat="1">
      <c r="A177" s="39"/>
      <c r="B177" s="40"/>
      <c r="C177" s="41"/>
      <c r="D177" s="225" t="s">
        <v>130</v>
      </c>
      <c r="E177" s="41"/>
      <c r="F177" s="226" t="s">
        <v>223</v>
      </c>
      <c r="G177" s="41"/>
      <c r="H177" s="41"/>
      <c r="I177" s="222"/>
      <c r="J177" s="41"/>
      <c r="K177" s="41"/>
      <c r="L177" s="45"/>
      <c r="M177" s="223"/>
      <c r="N177" s="22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130</v>
      </c>
      <c r="AU177" s="18" t="s">
        <v>79</v>
      </c>
    </row>
    <row r="178" s="13" customFormat="1">
      <c r="A178" s="13"/>
      <c r="B178" s="227"/>
      <c r="C178" s="228"/>
      <c r="D178" s="220" t="s">
        <v>132</v>
      </c>
      <c r="E178" s="229" t="s">
        <v>19</v>
      </c>
      <c r="F178" s="230" t="s">
        <v>194</v>
      </c>
      <c r="G178" s="228"/>
      <c r="H178" s="231">
        <v>427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132</v>
      </c>
      <c r="AU178" s="237" t="s">
        <v>79</v>
      </c>
      <c r="AV178" s="13" t="s">
        <v>79</v>
      </c>
      <c r="AW178" s="13" t="s">
        <v>32</v>
      </c>
      <c r="AX178" s="13" t="s">
        <v>69</v>
      </c>
      <c r="AY178" s="237" t="s">
        <v>122</v>
      </c>
    </row>
    <row r="179" s="14" customFormat="1">
      <c r="A179" s="14"/>
      <c r="B179" s="238"/>
      <c r="C179" s="239"/>
      <c r="D179" s="220" t="s">
        <v>132</v>
      </c>
      <c r="E179" s="240" t="s">
        <v>19</v>
      </c>
      <c r="F179" s="241" t="s">
        <v>135</v>
      </c>
      <c r="G179" s="239"/>
      <c r="H179" s="242">
        <v>427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132</v>
      </c>
      <c r="AU179" s="248" t="s">
        <v>79</v>
      </c>
      <c r="AV179" s="14" t="s">
        <v>128</v>
      </c>
      <c r="AW179" s="14" t="s">
        <v>32</v>
      </c>
      <c r="AX179" s="14" t="s">
        <v>77</v>
      </c>
      <c r="AY179" s="248" t="s">
        <v>122</v>
      </c>
    </row>
    <row r="180" s="2" customFormat="1" ht="16.5" customHeight="1">
      <c r="A180" s="39"/>
      <c r="B180" s="40"/>
      <c r="C180" s="249" t="s">
        <v>224</v>
      </c>
      <c r="D180" s="249" t="s">
        <v>196</v>
      </c>
      <c r="E180" s="250" t="s">
        <v>225</v>
      </c>
      <c r="F180" s="251" t="s">
        <v>226</v>
      </c>
      <c r="G180" s="252" t="s">
        <v>150</v>
      </c>
      <c r="H180" s="253">
        <v>85.400000000000006</v>
      </c>
      <c r="I180" s="254"/>
      <c r="J180" s="255">
        <f>ROUND(I180*H180,2)</f>
        <v>0</v>
      </c>
      <c r="K180" s="256"/>
      <c r="L180" s="257"/>
      <c r="M180" s="258" t="s">
        <v>19</v>
      </c>
      <c r="N180" s="259" t="s">
        <v>40</v>
      </c>
      <c r="O180" s="85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151</v>
      </c>
      <c r="AT180" s="218" t="s">
        <v>196</v>
      </c>
      <c r="AU180" s="218" t="s">
        <v>79</v>
      </c>
      <c r="AY180" s="18" t="s">
        <v>122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8" t="s">
        <v>77</v>
      </c>
      <c r="BK180" s="219">
        <f>ROUND(I180*H180,2)</f>
        <v>0</v>
      </c>
      <c r="BL180" s="18" t="s">
        <v>128</v>
      </c>
      <c r="BM180" s="218" t="s">
        <v>83</v>
      </c>
    </row>
    <row r="181" s="2" customFormat="1">
      <c r="A181" s="39"/>
      <c r="B181" s="40"/>
      <c r="C181" s="41"/>
      <c r="D181" s="220" t="s">
        <v>129</v>
      </c>
      <c r="E181" s="41"/>
      <c r="F181" s="221" t="s">
        <v>226</v>
      </c>
      <c r="G181" s="41"/>
      <c r="H181" s="41"/>
      <c r="I181" s="222"/>
      <c r="J181" s="41"/>
      <c r="K181" s="41"/>
      <c r="L181" s="45"/>
      <c r="M181" s="223"/>
      <c r="N181" s="22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129</v>
      </c>
      <c r="AU181" s="18" t="s">
        <v>79</v>
      </c>
    </row>
    <row r="182" s="13" customFormat="1">
      <c r="A182" s="13"/>
      <c r="B182" s="227"/>
      <c r="C182" s="228"/>
      <c r="D182" s="220" t="s">
        <v>132</v>
      </c>
      <c r="E182" s="229" t="s">
        <v>19</v>
      </c>
      <c r="F182" s="230" t="s">
        <v>227</v>
      </c>
      <c r="G182" s="228"/>
      <c r="H182" s="231">
        <v>85.400000000000006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132</v>
      </c>
      <c r="AU182" s="237" t="s">
        <v>79</v>
      </c>
      <c r="AV182" s="13" t="s">
        <v>79</v>
      </c>
      <c r="AW182" s="13" t="s">
        <v>32</v>
      </c>
      <c r="AX182" s="13" t="s">
        <v>69</v>
      </c>
      <c r="AY182" s="237" t="s">
        <v>122</v>
      </c>
    </row>
    <row r="183" s="14" customFormat="1">
      <c r="A183" s="14"/>
      <c r="B183" s="238"/>
      <c r="C183" s="239"/>
      <c r="D183" s="220" t="s">
        <v>132</v>
      </c>
      <c r="E183" s="240" t="s">
        <v>19</v>
      </c>
      <c r="F183" s="241" t="s">
        <v>135</v>
      </c>
      <c r="G183" s="239"/>
      <c r="H183" s="242">
        <v>85.400000000000006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132</v>
      </c>
      <c r="AU183" s="248" t="s">
        <v>79</v>
      </c>
      <c r="AV183" s="14" t="s">
        <v>128</v>
      </c>
      <c r="AW183" s="14" t="s">
        <v>32</v>
      </c>
      <c r="AX183" s="14" t="s">
        <v>77</v>
      </c>
      <c r="AY183" s="248" t="s">
        <v>122</v>
      </c>
    </row>
    <row r="184" s="12" customFormat="1" ht="22.8" customHeight="1">
      <c r="A184" s="12"/>
      <c r="B184" s="190"/>
      <c r="C184" s="191"/>
      <c r="D184" s="192" t="s">
        <v>68</v>
      </c>
      <c r="E184" s="204" t="s">
        <v>79</v>
      </c>
      <c r="F184" s="204" t="s">
        <v>228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SUM(P185:P199)</f>
        <v>0</v>
      </c>
      <c r="Q184" s="198"/>
      <c r="R184" s="199">
        <f>SUM(R185:R199)</f>
        <v>0</v>
      </c>
      <c r="S184" s="198"/>
      <c r="T184" s="200">
        <f>SUM(T185:T199)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77</v>
      </c>
      <c r="AT184" s="202" t="s">
        <v>68</v>
      </c>
      <c r="AU184" s="202" t="s">
        <v>77</v>
      </c>
      <c r="AY184" s="201" t="s">
        <v>122</v>
      </c>
      <c r="BK184" s="203">
        <f>SUM(BK185:BK199)</f>
        <v>0</v>
      </c>
    </row>
    <row r="185" s="2" customFormat="1" ht="33" customHeight="1">
      <c r="A185" s="39"/>
      <c r="B185" s="40"/>
      <c r="C185" s="206" t="s">
        <v>183</v>
      </c>
      <c r="D185" s="206" t="s">
        <v>124</v>
      </c>
      <c r="E185" s="207" t="s">
        <v>229</v>
      </c>
      <c r="F185" s="208" t="s">
        <v>230</v>
      </c>
      <c r="G185" s="209" t="s">
        <v>150</v>
      </c>
      <c r="H185" s="210">
        <v>11.550000000000001</v>
      </c>
      <c r="I185" s="211"/>
      <c r="J185" s="212">
        <f>ROUND(I185*H185,2)</f>
        <v>0</v>
      </c>
      <c r="K185" s="213"/>
      <c r="L185" s="45"/>
      <c r="M185" s="214" t="s">
        <v>19</v>
      </c>
      <c r="N185" s="215" t="s">
        <v>40</v>
      </c>
      <c r="O185" s="85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8" t="s">
        <v>128</v>
      </c>
      <c r="AT185" s="218" t="s">
        <v>124</v>
      </c>
      <c r="AU185" s="218" t="s">
        <v>79</v>
      </c>
      <c r="AY185" s="18" t="s">
        <v>122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8" t="s">
        <v>77</v>
      </c>
      <c r="BK185" s="219">
        <f>ROUND(I185*H185,2)</f>
        <v>0</v>
      </c>
      <c r="BL185" s="18" t="s">
        <v>128</v>
      </c>
      <c r="BM185" s="218" t="s">
        <v>231</v>
      </c>
    </row>
    <row r="186" s="2" customFormat="1">
      <c r="A186" s="39"/>
      <c r="B186" s="40"/>
      <c r="C186" s="41"/>
      <c r="D186" s="220" t="s">
        <v>129</v>
      </c>
      <c r="E186" s="41"/>
      <c r="F186" s="221" t="s">
        <v>230</v>
      </c>
      <c r="G186" s="41"/>
      <c r="H186" s="41"/>
      <c r="I186" s="222"/>
      <c r="J186" s="41"/>
      <c r="K186" s="41"/>
      <c r="L186" s="45"/>
      <c r="M186" s="223"/>
      <c r="N186" s="224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129</v>
      </c>
      <c r="AU186" s="18" t="s">
        <v>79</v>
      </c>
    </row>
    <row r="187" s="2" customFormat="1">
      <c r="A187" s="39"/>
      <c r="B187" s="40"/>
      <c r="C187" s="41"/>
      <c r="D187" s="225" t="s">
        <v>130</v>
      </c>
      <c r="E187" s="41"/>
      <c r="F187" s="226" t="s">
        <v>232</v>
      </c>
      <c r="G187" s="41"/>
      <c r="H187" s="41"/>
      <c r="I187" s="222"/>
      <c r="J187" s="41"/>
      <c r="K187" s="41"/>
      <c r="L187" s="45"/>
      <c r="M187" s="223"/>
      <c r="N187" s="22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130</v>
      </c>
      <c r="AU187" s="18" t="s">
        <v>79</v>
      </c>
    </row>
    <row r="188" s="13" customFormat="1">
      <c r="A188" s="13"/>
      <c r="B188" s="227"/>
      <c r="C188" s="228"/>
      <c r="D188" s="220" t="s">
        <v>132</v>
      </c>
      <c r="E188" s="229" t="s">
        <v>19</v>
      </c>
      <c r="F188" s="230" t="s">
        <v>233</v>
      </c>
      <c r="G188" s="228"/>
      <c r="H188" s="231">
        <v>11.549999999999999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132</v>
      </c>
      <c r="AU188" s="237" t="s">
        <v>79</v>
      </c>
      <c r="AV188" s="13" t="s">
        <v>79</v>
      </c>
      <c r="AW188" s="13" t="s">
        <v>32</v>
      </c>
      <c r="AX188" s="13" t="s">
        <v>69</v>
      </c>
      <c r="AY188" s="237" t="s">
        <v>122</v>
      </c>
    </row>
    <row r="189" s="14" customFormat="1">
      <c r="A189" s="14"/>
      <c r="B189" s="238"/>
      <c r="C189" s="239"/>
      <c r="D189" s="220" t="s">
        <v>132</v>
      </c>
      <c r="E189" s="240" t="s">
        <v>19</v>
      </c>
      <c r="F189" s="241" t="s">
        <v>135</v>
      </c>
      <c r="G189" s="239"/>
      <c r="H189" s="242">
        <v>11.549999999999999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132</v>
      </c>
      <c r="AU189" s="248" t="s">
        <v>79</v>
      </c>
      <c r="AV189" s="14" t="s">
        <v>128</v>
      </c>
      <c r="AW189" s="14" t="s">
        <v>32</v>
      </c>
      <c r="AX189" s="14" t="s">
        <v>77</v>
      </c>
      <c r="AY189" s="248" t="s">
        <v>122</v>
      </c>
    </row>
    <row r="190" s="2" customFormat="1" ht="24.15" customHeight="1">
      <c r="A190" s="39"/>
      <c r="B190" s="40"/>
      <c r="C190" s="206" t="s">
        <v>234</v>
      </c>
      <c r="D190" s="206" t="s">
        <v>124</v>
      </c>
      <c r="E190" s="207" t="s">
        <v>235</v>
      </c>
      <c r="F190" s="208" t="s">
        <v>236</v>
      </c>
      <c r="G190" s="209" t="s">
        <v>127</v>
      </c>
      <c r="H190" s="210">
        <v>101.64</v>
      </c>
      <c r="I190" s="211"/>
      <c r="J190" s="212">
        <f>ROUND(I190*H190,2)</f>
        <v>0</v>
      </c>
      <c r="K190" s="213"/>
      <c r="L190" s="45"/>
      <c r="M190" s="214" t="s">
        <v>19</v>
      </c>
      <c r="N190" s="215" t="s">
        <v>40</v>
      </c>
      <c r="O190" s="85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8" t="s">
        <v>128</v>
      </c>
      <c r="AT190" s="218" t="s">
        <v>124</v>
      </c>
      <c r="AU190" s="218" t="s">
        <v>79</v>
      </c>
      <c r="AY190" s="18" t="s">
        <v>122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8" t="s">
        <v>77</v>
      </c>
      <c r="BK190" s="219">
        <f>ROUND(I190*H190,2)</f>
        <v>0</v>
      </c>
      <c r="BL190" s="18" t="s">
        <v>128</v>
      </c>
      <c r="BM190" s="218" t="s">
        <v>237</v>
      </c>
    </row>
    <row r="191" s="2" customFormat="1">
      <c r="A191" s="39"/>
      <c r="B191" s="40"/>
      <c r="C191" s="41"/>
      <c r="D191" s="220" t="s">
        <v>129</v>
      </c>
      <c r="E191" s="41"/>
      <c r="F191" s="221" t="s">
        <v>236</v>
      </c>
      <c r="G191" s="41"/>
      <c r="H191" s="41"/>
      <c r="I191" s="222"/>
      <c r="J191" s="41"/>
      <c r="K191" s="41"/>
      <c r="L191" s="45"/>
      <c r="M191" s="223"/>
      <c r="N191" s="22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129</v>
      </c>
      <c r="AU191" s="18" t="s">
        <v>79</v>
      </c>
    </row>
    <row r="192" s="2" customFormat="1">
      <c r="A192" s="39"/>
      <c r="B192" s="40"/>
      <c r="C192" s="41"/>
      <c r="D192" s="225" t="s">
        <v>130</v>
      </c>
      <c r="E192" s="41"/>
      <c r="F192" s="226" t="s">
        <v>238</v>
      </c>
      <c r="G192" s="41"/>
      <c r="H192" s="41"/>
      <c r="I192" s="222"/>
      <c r="J192" s="41"/>
      <c r="K192" s="41"/>
      <c r="L192" s="45"/>
      <c r="M192" s="223"/>
      <c r="N192" s="224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130</v>
      </c>
      <c r="AU192" s="18" t="s">
        <v>79</v>
      </c>
    </row>
    <row r="193" s="2" customFormat="1" ht="16.5" customHeight="1">
      <c r="A193" s="39"/>
      <c r="B193" s="40"/>
      <c r="C193" s="249" t="s">
        <v>189</v>
      </c>
      <c r="D193" s="249" t="s">
        <v>196</v>
      </c>
      <c r="E193" s="250" t="s">
        <v>239</v>
      </c>
      <c r="F193" s="251" t="s">
        <v>240</v>
      </c>
      <c r="G193" s="252" t="s">
        <v>127</v>
      </c>
      <c r="H193" s="253">
        <v>101.64</v>
      </c>
      <c r="I193" s="254"/>
      <c r="J193" s="255">
        <f>ROUND(I193*H193,2)</f>
        <v>0</v>
      </c>
      <c r="K193" s="256"/>
      <c r="L193" s="257"/>
      <c r="M193" s="258" t="s">
        <v>19</v>
      </c>
      <c r="N193" s="259" t="s">
        <v>40</v>
      </c>
      <c r="O193" s="85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8" t="s">
        <v>151</v>
      </c>
      <c r="AT193" s="218" t="s">
        <v>196</v>
      </c>
      <c r="AU193" s="218" t="s">
        <v>79</v>
      </c>
      <c r="AY193" s="18" t="s">
        <v>122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8" t="s">
        <v>77</v>
      </c>
      <c r="BK193" s="219">
        <f>ROUND(I193*H193,2)</f>
        <v>0</v>
      </c>
      <c r="BL193" s="18" t="s">
        <v>128</v>
      </c>
      <c r="BM193" s="218" t="s">
        <v>241</v>
      </c>
    </row>
    <row r="194" s="2" customFormat="1">
      <c r="A194" s="39"/>
      <c r="B194" s="40"/>
      <c r="C194" s="41"/>
      <c r="D194" s="220" t="s">
        <v>129</v>
      </c>
      <c r="E194" s="41"/>
      <c r="F194" s="221" t="s">
        <v>240</v>
      </c>
      <c r="G194" s="41"/>
      <c r="H194" s="41"/>
      <c r="I194" s="222"/>
      <c r="J194" s="41"/>
      <c r="K194" s="41"/>
      <c r="L194" s="45"/>
      <c r="M194" s="223"/>
      <c r="N194" s="224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129</v>
      </c>
      <c r="AU194" s="18" t="s">
        <v>79</v>
      </c>
    </row>
    <row r="195" s="13" customFormat="1">
      <c r="A195" s="13"/>
      <c r="B195" s="227"/>
      <c r="C195" s="228"/>
      <c r="D195" s="220" t="s">
        <v>132</v>
      </c>
      <c r="E195" s="229" t="s">
        <v>19</v>
      </c>
      <c r="F195" s="230" t="s">
        <v>242</v>
      </c>
      <c r="G195" s="228"/>
      <c r="H195" s="231">
        <v>101.64000000000002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132</v>
      </c>
      <c r="AU195" s="237" t="s">
        <v>79</v>
      </c>
      <c r="AV195" s="13" t="s">
        <v>79</v>
      </c>
      <c r="AW195" s="13" t="s">
        <v>32</v>
      </c>
      <c r="AX195" s="13" t="s">
        <v>69</v>
      </c>
      <c r="AY195" s="237" t="s">
        <v>122</v>
      </c>
    </row>
    <row r="196" s="14" customFormat="1">
      <c r="A196" s="14"/>
      <c r="B196" s="238"/>
      <c r="C196" s="239"/>
      <c r="D196" s="220" t="s">
        <v>132</v>
      </c>
      <c r="E196" s="240" t="s">
        <v>19</v>
      </c>
      <c r="F196" s="241" t="s">
        <v>135</v>
      </c>
      <c r="G196" s="239"/>
      <c r="H196" s="242">
        <v>101.64000000000002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132</v>
      </c>
      <c r="AU196" s="248" t="s">
        <v>79</v>
      </c>
      <c r="AV196" s="14" t="s">
        <v>128</v>
      </c>
      <c r="AW196" s="14" t="s">
        <v>32</v>
      </c>
      <c r="AX196" s="14" t="s">
        <v>77</v>
      </c>
      <c r="AY196" s="248" t="s">
        <v>122</v>
      </c>
    </row>
    <row r="197" s="2" customFormat="1" ht="24.15" customHeight="1">
      <c r="A197" s="39"/>
      <c r="B197" s="40"/>
      <c r="C197" s="206" t="s">
        <v>243</v>
      </c>
      <c r="D197" s="206" t="s">
        <v>124</v>
      </c>
      <c r="E197" s="207" t="s">
        <v>244</v>
      </c>
      <c r="F197" s="208" t="s">
        <v>245</v>
      </c>
      <c r="G197" s="209" t="s">
        <v>142</v>
      </c>
      <c r="H197" s="210">
        <v>77</v>
      </c>
      <c r="I197" s="211"/>
      <c r="J197" s="212">
        <f>ROUND(I197*H197,2)</f>
        <v>0</v>
      </c>
      <c r="K197" s="213"/>
      <c r="L197" s="45"/>
      <c r="M197" s="214" t="s">
        <v>19</v>
      </c>
      <c r="N197" s="215" t="s">
        <v>40</v>
      </c>
      <c r="O197" s="85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8" t="s">
        <v>128</v>
      </c>
      <c r="AT197" s="218" t="s">
        <v>124</v>
      </c>
      <c r="AU197" s="218" t="s">
        <v>79</v>
      </c>
      <c r="AY197" s="18" t="s">
        <v>122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8" t="s">
        <v>77</v>
      </c>
      <c r="BK197" s="219">
        <f>ROUND(I197*H197,2)</f>
        <v>0</v>
      </c>
      <c r="BL197" s="18" t="s">
        <v>128</v>
      </c>
      <c r="BM197" s="218" t="s">
        <v>246</v>
      </c>
    </row>
    <row r="198" s="2" customFormat="1">
      <c r="A198" s="39"/>
      <c r="B198" s="40"/>
      <c r="C198" s="41"/>
      <c r="D198" s="220" t="s">
        <v>129</v>
      </c>
      <c r="E198" s="41"/>
      <c r="F198" s="221" t="s">
        <v>245</v>
      </c>
      <c r="G198" s="41"/>
      <c r="H198" s="41"/>
      <c r="I198" s="222"/>
      <c r="J198" s="41"/>
      <c r="K198" s="41"/>
      <c r="L198" s="45"/>
      <c r="M198" s="223"/>
      <c r="N198" s="224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129</v>
      </c>
      <c r="AU198" s="18" t="s">
        <v>79</v>
      </c>
    </row>
    <row r="199" s="2" customFormat="1">
      <c r="A199" s="39"/>
      <c r="B199" s="40"/>
      <c r="C199" s="41"/>
      <c r="D199" s="225" t="s">
        <v>130</v>
      </c>
      <c r="E199" s="41"/>
      <c r="F199" s="226" t="s">
        <v>247</v>
      </c>
      <c r="G199" s="41"/>
      <c r="H199" s="41"/>
      <c r="I199" s="222"/>
      <c r="J199" s="41"/>
      <c r="K199" s="41"/>
      <c r="L199" s="45"/>
      <c r="M199" s="223"/>
      <c r="N199" s="224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130</v>
      </c>
      <c r="AU199" s="18" t="s">
        <v>79</v>
      </c>
    </row>
    <row r="200" s="12" customFormat="1" ht="22.8" customHeight="1">
      <c r="A200" s="12"/>
      <c r="B200" s="190"/>
      <c r="C200" s="191"/>
      <c r="D200" s="192" t="s">
        <v>68</v>
      </c>
      <c r="E200" s="204" t="s">
        <v>154</v>
      </c>
      <c r="F200" s="204" t="s">
        <v>248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SUM(P201:P286)</f>
        <v>0</v>
      </c>
      <c r="Q200" s="198"/>
      <c r="R200" s="199">
        <f>SUM(R201:R286)</f>
        <v>0</v>
      </c>
      <c r="S200" s="198"/>
      <c r="T200" s="200">
        <f>SUM(T201:T286)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77</v>
      </c>
      <c r="AT200" s="202" t="s">
        <v>68</v>
      </c>
      <c r="AU200" s="202" t="s">
        <v>77</v>
      </c>
      <c r="AY200" s="201" t="s">
        <v>122</v>
      </c>
      <c r="BK200" s="203">
        <f>SUM(BK201:BK286)</f>
        <v>0</v>
      </c>
    </row>
    <row r="201" s="2" customFormat="1" ht="24.15" customHeight="1">
      <c r="A201" s="39"/>
      <c r="B201" s="40"/>
      <c r="C201" s="206" t="s">
        <v>80</v>
      </c>
      <c r="D201" s="206" t="s">
        <v>124</v>
      </c>
      <c r="E201" s="207" t="s">
        <v>249</v>
      </c>
      <c r="F201" s="208" t="s">
        <v>250</v>
      </c>
      <c r="G201" s="209" t="s">
        <v>127</v>
      </c>
      <c r="H201" s="210">
        <v>761</v>
      </c>
      <c r="I201" s="211"/>
      <c r="J201" s="212">
        <f>ROUND(I201*H201,2)</f>
        <v>0</v>
      </c>
      <c r="K201" s="213"/>
      <c r="L201" s="45"/>
      <c r="M201" s="214" t="s">
        <v>19</v>
      </c>
      <c r="N201" s="215" t="s">
        <v>40</v>
      </c>
      <c r="O201" s="85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8" t="s">
        <v>128</v>
      </c>
      <c r="AT201" s="218" t="s">
        <v>124</v>
      </c>
      <c r="AU201" s="218" t="s">
        <v>79</v>
      </c>
      <c r="AY201" s="18" t="s">
        <v>122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8" t="s">
        <v>77</v>
      </c>
      <c r="BK201" s="219">
        <f>ROUND(I201*H201,2)</f>
        <v>0</v>
      </c>
      <c r="BL201" s="18" t="s">
        <v>128</v>
      </c>
      <c r="BM201" s="218" t="s">
        <v>86</v>
      </c>
    </row>
    <row r="202" s="2" customFormat="1">
      <c r="A202" s="39"/>
      <c r="B202" s="40"/>
      <c r="C202" s="41"/>
      <c r="D202" s="220" t="s">
        <v>129</v>
      </c>
      <c r="E202" s="41"/>
      <c r="F202" s="221" t="s">
        <v>250</v>
      </c>
      <c r="G202" s="41"/>
      <c r="H202" s="41"/>
      <c r="I202" s="222"/>
      <c r="J202" s="41"/>
      <c r="K202" s="41"/>
      <c r="L202" s="45"/>
      <c r="M202" s="223"/>
      <c r="N202" s="224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129</v>
      </c>
      <c r="AU202" s="18" t="s">
        <v>79</v>
      </c>
    </row>
    <row r="203" s="2" customFormat="1">
      <c r="A203" s="39"/>
      <c r="B203" s="40"/>
      <c r="C203" s="41"/>
      <c r="D203" s="225" t="s">
        <v>130</v>
      </c>
      <c r="E203" s="41"/>
      <c r="F203" s="226" t="s">
        <v>251</v>
      </c>
      <c r="G203" s="41"/>
      <c r="H203" s="41"/>
      <c r="I203" s="222"/>
      <c r="J203" s="41"/>
      <c r="K203" s="41"/>
      <c r="L203" s="45"/>
      <c r="M203" s="223"/>
      <c r="N203" s="224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130</v>
      </c>
      <c r="AU203" s="18" t="s">
        <v>79</v>
      </c>
    </row>
    <row r="204" s="13" customFormat="1">
      <c r="A204" s="13"/>
      <c r="B204" s="227"/>
      <c r="C204" s="228"/>
      <c r="D204" s="220" t="s">
        <v>132</v>
      </c>
      <c r="E204" s="229" t="s">
        <v>19</v>
      </c>
      <c r="F204" s="230" t="s">
        <v>252</v>
      </c>
      <c r="G204" s="228"/>
      <c r="H204" s="231">
        <v>613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132</v>
      </c>
      <c r="AU204" s="237" t="s">
        <v>79</v>
      </c>
      <c r="AV204" s="13" t="s">
        <v>79</v>
      </c>
      <c r="AW204" s="13" t="s">
        <v>32</v>
      </c>
      <c r="AX204" s="13" t="s">
        <v>69</v>
      </c>
      <c r="AY204" s="237" t="s">
        <v>122</v>
      </c>
    </row>
    <row r="205" s="13" customFormat="1">
      <c r="A205" s="13"/>
      <c r="B205" s="227"/>
      <c r="C205" s="228"/>
      <c r="D205" s="220" t="s">
        <v>132</v>
      </c>
      <c r="E205" s="229" t="s">
        <v>19</v>
      </c>
      <c r="F205" s="230" t="s">
        <v>253</v>
      </c>
      <c r="G205" s="228"/>
      <c r="H205" s="231">
        <v>51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132</v>
      </c>
      <c r="AU205" s="237" t="s">
        <v>79</v>
      </c>
      <c r="AV205" s="13" t="s">
        <v>79</v>
      </c>
      <c r="AW205" s="13" t="s">
        <v>32</v>
      </c>
      <c r="AX205" s="13" t="s">
        <v>69</v>
      </c>
      <c r="AY205" s="237" t="s">
        <v>122</v>
      </c>
    </row>
    <row r="206" s="13" customFormat="1">
      <c r="A206" s="13"/>
      <c r="B206" s="227"/>
      <c r="C206" s="228"/>
      <c r="D206" s="220" t="s">
        <v>132</v>
      </c>
      <c r="E206" s="229" t="s">
        <v>19</v>
      </c>
      <c r="F206" s="230" t="s">
        <v>254</v>
      </c>
      <c r="G206" s="228"/>
      <c r="H206" s="231">
        <v>11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132</v>
      </c>
      <c r="AU206" s="237" t="s">
        <v>79</v>
      </c>
      <c r="AV206" s="13" t="s">
        <v>79</v>
      </c>
      <c r="AW206" s="13" t="s">
        <v>32</v>
      </c>
      <c r="AX206" s="13" t="s">
        <v>69</v>
      </c>
      <c r="AY206" s="237" t="s">
        <v>122</v>
      </c>
    </row>
    <row r="207" s="13" customFormat="1">
      <c r="A207" s="13"/>
      <c r="B207" s="227"/>
      <c r="C207" s="228"/>
      <c r="D207" s="220" t="s">
        <v>132</v>
      </c>
      <c r="E207" s="229" t="s">
        <v>19</v>
      </c>
      <c r="F207" s="230" t="s">
        <v>255</v>
      </c>
      <c r="G207" s="228"/>
      <c r="H207" s="231">
        <v>86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132</v>
      </c>
      <c r="AU207" s="237" t="s">
        <v>79</v>
      </c>
      <c r="AV207" s="13" t="s">
        <v>79</v>
      </c>
      <c r="AW207" s="13" t="s">
        <v>32</v>
      </c>
      <c r="AX207" s="13" t="s">
        <v>69</v>
      </c>
      <c r="AY207" s="237" t="s">
        <v>122</v>
      </c>
    </row>
    <row r="208" s="14" customFormat="1">
      <c r="A208" s="14"/>
      <c r="B208" s="238"/>
      <c r="C208" s="239"/>
      <c r="D208" s="220" t="s">
        <v>132</v>
      </c>
      <c r="E208" s="240" t="s">
        <v>19</v>
      </c>
      <c r="F208" s="241" t="s">
        <v>135</v>
      </c>
      <c r="G208" s="239"/>
      <c r="H208" s="242">
        <v>761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132</v>
      </c>
      <c r="AU208" s="248" t="s">
        <v>79</v>
      </c>
      <c r="AV208" s="14" t="s">
        <v>128</v>
      </c>
      <c r="AW208" s="14" t="s">
        <v>32</v>
      </c>
      <c r="AX208" s="14" t="s">
        <v>77</v>
      </c>
      <c r="AY208" s="248" t="s">
        <v>122</v>
      </c>
    </row>
    <row r="209" s="2" customFormat="1" ht="24.15" customHeight="1">
      <c r="A209" s="39"/>
      <c r="B209" s="40"/>
      <c r="C209" s="206" t="s">
        <v>7</v>
      </c>
      <c r="D209" s="206" t="s">
        <v>124</v>
      </c>
      <c r="E209" s="207" t="s">
        <v>256</v>
      </c>
      <c r="F209" s="208" t="s">
        <v>257</v>
      </c>
      <c r="G209" s="209" t="s">
        <v>127</v>
      </c>
      <c r="H209" s="210">
        <v>1784</v>
      </c>
      <c r="I209" s="211"/>
      <c r="J209" s="212">
        <f>ROUND(I209*H209,2)</f>
        <v>0</v>
      </c>
      <c r="K209" s="213"/>
      <c r="L209" s="45"/>
      <c r="M209" s="214" t="s">
        <v>19</v>
      </c>
      <c r="N209" s="215" t="s">
        <v>40</v>
      </c>
      <c r="O209" s="85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8" t="s">
        <v>128</v>
      </c>
      <c r="AT209" s="218" t="s">
        <v>124</v>
      </c>
      <c r="AU209" s="218" t="s">
        <v>79</v>
      </c>
      <c r="AY209" s="18" t="s">
        <v>122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8" t="s">
        <v>77</v>
      </c>
      <c r="BK209" s="219">
        <f>ROUND(I209*H209,2)</f>
        <v>0</v>
      </c>
      <c r="BL209" s="18" t="s">
        <v>128</v>
      </c>
      <c r="BM209" s="218" t="s">
        <v>258</v>
      </c>
    </row>
    <row r="210" s="2" customFormat="1">
      <c r="A210" s="39"/>
      <c r="B210" s="40"/>
      <c r="C210" s="41"/>
      <c r="D210" s="220" t="s">
        <v>129</v>
      </c>
      <c r="E210" s="41"/>
      <c r="F210" s="221" t="s">
        <v>257</v>
      </c>
      <c r="G210" s="41"/>
      <c r="H210" s="41"/>
      <c r="I210" s="222"/>
      <c r="J210" s="41"/>
      <c r="K210" s="41"/>
      <c r="L210" s="45"/>
      <c r="M210" s="223"/>
      <c r="N210" s="224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129</v>
      </c>
      <c r="AU210" s="18" t="s">
        <v>79</v>
      </c>
    </row>
    <row r="211" s="2" customFormat="1">
      <c r="A211" s="39"/>
      <c r="B211" s="40"/>
      <c r="C211" s="41"/>
      <c r="D211" s="225" t="s">
        <v>130</v>
      </c>
      <c r="E211" s="41"/>
      <c r="F211" s="226" t="s">
        <v>259</v>
      </c>
      <c r="G211" s="41"/>
      <c r="H211" s="41"/>
      <c r="I211" s="222"/>
      <c r="J211" s="41"/>
      <c r="K211" s="41"/>
      <c r="L211" s="45"/>
      <c r="M211" s="223"/>
      <c r="N211" s="224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130</v>
      </c>
      <c r="AU211" s="18" t="s">
        <v>79</v>
      </c>
    </row>
    <row r="212" s="13" customFormat="1">
      <c r="A212" s="13"/>
      <c r="B212" s="227"/>
      <c r="C212" s="228"/>
      <c r="D212" s="220" t="s">
        <v>132</v>
      </c>
      <c r="E212" s="229" t="s">
        <v>19</v>
      </c>
      <c r="F212" s="230" t="s">
        <v>260</v>
      </c>
      <c r="G212" s="228"/>
      <c r="H212" s="231">
        <v>613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132</v>
      </c>
      <c r="AU212" s="237" t="s">
        <v>79</v>
      </c>
      <c r="AV212" s="13" t="s">
        <v>79</v>
      </c>
      <c r="AW212" s="13" t="s">
        <v>32</v>
      </c>
      <c r="AX212" s="13" t="s">
        <v>69</v>
      </c>
      <c r="AY212" s="237" t="s">
        <v>122</v>
      </c>
    </row>
    <row r="213" s="13" customFormat="1">
      <c r="A213" s="13"/>
      <c r="B213" s="227"/>
      <c r="C213" s="228"/>
      <c r="D213" s="220" t="s">
        <v>132</v>
      </c>
      <c r="E213" s="229" t="s">
        <v>19</v>
      </c>
      <c r="F213" s="230" t="s">
        <v>261</v>
      </c>
      <c r="G213" s="228"/>
      <c r="H213" s="231">
        <v>7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132</v>
      </c>
      <c r="AU213" s="237" t="s">
        <v>79</v>
      </c>
      <c r="AV213" s="13" t="s">
        <v>79</v>
      </c>
      <c r="AW213" s="13" t="s">
        <v>32</v>
      </c>
      <c r="AX213" s="13" t="s">
        <v>69</v>
      </c>
      <c r="AY213" s="237" t="s">
        <v>122</v>
      </c>
    </row>
    <row r="214" s="13" customFormat="1">
      <c r="A214" s="13"/>
      <c r="B214" s="227"/>
      <c r="C214" s="228"/>
      <c r="D214" s="220" t="s">
        <v>132</v>
      </c>
      <c r="E214" s="229" t="s">
        <v>19</v>
      </c>
      <c r="F214" s="230" t="s">
        <v>262</v>
      </c>
      <c r="G214" s="228"/>
      <c r="H214" s="231">
        <v>613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132</v>
      </c>
      <c r="AU214" s="237" t="s">
        <v>79</v>
      </c>
      <c r="AV214" s="13" t="s">
        <v>79</v>
      </c>
      <c r="AW214" s="13" t="s">
        <v>32</v>
      </c>
      <c r="AX214" s="13" t="s">
        <v>69</v>
      </c>
      <c r="AY214" s="237" t="s">
        <v>122</v>
      </c>
    </row>
    <row r="215" s="13" customFormat="1">
      <c r="A215" s="13"/>
      <c r="B215" s="227"/>
      <c r="C215" s="228"/>
      <c r="D215" s="220" t="s">
        <v>132</v>
      </c>
      <c r="E215" s="229" t="s">
        <v>19</v>
      </c>
      <c r="F215" s="230" t="s">
        <v>263</v>
      </c>
      <c r="G215" s="228"/>
      <c r="H215" s="231">
        <v>7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132</v>
      </c>
      <c r="AU215" s="237" t="s">
        <v>79</v>
      </c>
      <c r="AV215" s="13" t="s">
        <v>79</v>
      </c>
      <c r="AW215" s="13" t="s">
        <v>32</v>
      </c>
      <c r="AX215" s="13" t="s">
        <v>69</v>
      </c>
      <c r="AY215" s="237" t="s">
        <v>122</v>
      </c>
    </row>
    <row r="216" s="13" customFormat="1">
      <c r="A216" s="13"/>
      <c r="B216" s="227"/>
      <c r="C216" s="228"/>
      <c r="D216" s="220" t="s">
        <v>132</v>
      </c>
      <c r="E216" s="229" t="s">
        <v>19</v>
      </c>
      <c r="F216" s="230" t="s">
        <v>264</v>
      </c>
      <c r="G216" s="228"/>
      <c r="H216" s="231">
        <v>51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132</v>
      </c>
      <c r="AU216" s="237" t="s">
        <v>79</v>
      </c>
      <c r="AV216" s="13" t="s">
        <v>79</v>
      </c>
      <c r="AW216" s="13" t="s">
        <v>32</v>
      </c>
      <c r="AX216" s="13" t="s">
        <v>69</v>
      </c>
      <c r="AY216" s="237" t="s">
        <v>122</v>
      </c>
    </row>
    <row r="217" s="13" customFormat="1">
      <c r="A217" s="13"/>
      <c r="B217" s="227"/>
      <c r="C217" s="228"/>
      <c r="D217" s="220" t="s">
        <v>132</v>
      </c>
      <c r="E217" s="229" t="s">
        <v>19</v>
      </c>
      <c r="F217" s="230" t="s">
        <v>265</v>
      </c>
      <c r="G217" s="228"/>
      <c r="H217" s="231">
        <v>86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132</v>
      </c>
      <c r="AU217" s="237" t="s">
        <v>79</v>
      </c>
      <c r="AV217" s="13" t="s">
        <v>79</v>
      </c>
      <c r="AW217" s="13" t="s">
        <v>32</v>
      </c>
      <c r="AX217" s="13" t="s">
        <v>69</v>
      </c>
      <c r="AY217" s="237" t="s">
        <v>122</v>
      </c>
    </row>
    <row r="218" s="13" customFormat="1">
      <c r="A218" s="13"/>
      <c r="B218" s="227"/>
      <c r="C218" s="228"/>
      <c r="D218" s="220" t="s">
        <v>132</v>
      </c>
      <c r="E218" s="229" t="s">
        <v>19</v>
      </c>
      <c r="F218" s="230" t="s">
        <v>266</v>
      </c>
      <c r="G218" s="228"/>
      <c r="H218" s="231">
        <v>10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132</v>
      </c>
      <c r="AU218" s="237" t="s">
        <v>79</v>
      </c>
      <c r="AV218" s="13" t="s">
        <v>79</v>
      </c>
      <c r="AW218" s="13" t="s">
        <v>32</v>
      </c>
      <c r="AX218" s="13" t="s">
        <v>69</v>
      </c>
      <c r="AY218" s="237" t="s">
        <v>122</v>
      </c>
    </row>
    <row r="219" s="13" customFormat="1">
      <c r="A219" s="13"/>
      <c r="B219" s="227"/>
      <c r="C219" s="228"/>
      <c r="D219" s="220" t="s">
        <v>132</v>
      </c>
      <c r="E219" s="229" t="s">
        <v>19</v>
      </c>
      <c r="F219" s="230" t="s">
        <v>267</v>
      </c>
      <c r="G219" s="228"/>
      <c r="H219" s="231">
        <v>51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132</v>
      </c>
      <c r="AU219" s="237" t="s">
        <v>79</v>
      </c>
      <c r="AV219" s="13" t="s">
        <v>79</v>
      </c>
      <c r="AW219" s="13" t="s">
        <v>32</v>
      </c>
      <c r="AX219" s="13" t="s">
        <v>69</v>
      </c>
      <c r="AY219" s="237" t="s">
        <v>122</v>
      </c>
    </row>
    <row r="220" s="13" customFormat="1">
      <c r="A220" s="13"/>
      <c r="B220" s="227"/>
      <c r="C220" s="228"/>
      <c r="D220" s="220" t="s">
        <v>132</v>
      </c>
      <c r="E220" s="229" t="s">
        <v>19</v>
      </c>
      <c r="F220" s="230" t="s">
        <v>268</v>
      </c>
      <c r="G220" s="228"/>
      <c r="H220" s="231">
        <v>86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132</v>
      </c>
      <c r="AU220" s="237" t="s">
        <v>79</v>
      </c>
      <c r="AV220" s="13" t="s">
        <v>79</v>
      </c>
      <c r="AW220" s="13" t="s">
        <v>32</v>
      </c>
      <c r="AX220" s="13" t="s">
        <v>69</v>
      </c>
      <c r="AY220" s="237" t="s">
        <v>122</v>
      </c>
    </row>
    <row r="221" s="13" customFormat="1">
      <c r="A221" s="13"/>
      <c r="B221" s="227"/>
      <c r="C221" s="228"/>
      <c r="D221" s="220" t="s">
        <v>132</v>
      </c>
      <c r="E221" s="229" t="s">
        <v>19</v>
      </c>
      <c r="F221" s="230" t="s">
        <v>269</v>
      </c>
      <c r="G221" s="228"/>
      <c r="H221" s="231">
        <v>10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132</v>
      </c>
      <c r="AU221" s="237" t="s">
        <v>79</v>
      </c>
      <c r="AV221" s="13" t="s">
        <v>79</v>
      </c>
      <c r="AW221" s="13" t="s">
        <v>32</v>
      </c>
      <c r="AX221" s="13" t="s">
        <v>69</v>
      </c>
      <c r="AY221" s="237" t="s">
        <v>122</v>
      </c>
    </row>
    <row r="222" s="13" customFormat="1">
      <c r="A222" s="13"/>
      <c r="B222" s="227"/>
      <c r="C222" s="228"/>
      <c r="D222" s="220" t="s">
        <v>132</v>
      </c>
      <c r="E222" s="229" t="s">
        <v>19</v>
      </c>
      <c r="F222" s="230" t="s">
        <v>270</v>
      </c>
      <c r="G222" s="228"/>
      <c r="H222" s="231">
        <v>250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132</v>
      </c>
      <c r="AU222" s="237" t="s">
        <v>79</v>
      </c>
      <c r="AV222" s="13" t="s">
        <v>79</v>
      </c>
      <c r="AW222" s="13" t="s">
        <v>32</v>
      </c>
      <c r="AX222" s="13" t="s">
        <v>69</v>
      </c>
      <c r="AY222" s="237" t="s">
        <v>122</v>
      </c>
    </row>
    <row r="223" s="14" customFormat="1">
      <c r="A223" s="14"/>
      <c r="B223" s="238"/>
      <c r="C223" s="239"/>
      <c r="D223" s="220" t="s">
        <v>132</v>
      </c>
      <c r="E223" s="240" t="s">
        <v>19</v>
      </c>
      <c r="F223" s="241" t="s">
        <v>135</v>
      </c>
      <c r="G223" s="239"/>
      <c r="H223" s="242">
        <v>1784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132</v>
      </c>
      <c r="AU223" s="248" t="s">
        <v>79</v>
      </c>
      <c r="AV223" s="14" t="s">
        <v>128</v>
      </c>
      <c r="AW223" s="14" t="s">
        <v>32</v>
      </c>
      <c r="AX223" s="14" t="s">
        <v>77</v>
      </c>
      <c r="AY223" s="248" t="s">
        <v>122</v>
      </c>
    </row>
    <row r="224" s="2" customFormat="1" ht="24.15" customHeight="1">
      <c r="A224" s="39"/>
      <c r="B224" s="40"/>
      <c r="C224" s="206" t="s">
        <v>200</v>
      </c>
      <c r="D224" s="206" t="s">
        <v>124</v>
      </c>
      <c r="E224" s="207" t="s">
        <v>271</v>
      </c>
      <c r="F224" s="208" t="s">
        <v>272</v>
      </c>
      <c r="G224" s="209" t="s">
        <v>127</v>
      </c>
      <c r="H224" s="210">
        <v>11</v>
      </c>
      <c r="I224" s="211"/>
      <c r="J224" s="212">
        <f>ROUND(I224*H224,2)</f>
        <v>0</v>
      </c>
      <c r="K224" s="213"/>
      <c r="L224" s="45"/>
      <c r="M224" s="214" t="s">
        <v>19</v>
      </c>
      <c r="N224" s="215" t="s">
        <v>40</v>
      </c>
      <c r="O224" s="85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8" t="s">
        <v>128</v>
      </c>
      <c r="AT224" s="218" t="s">
        <v>124</v>
      </c>
      <c r="AU224" s="218" t="s">
        <v>79</v>
      </c>
      <c r="AY224" s="18" t="s">
        <v>122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8" t="s">
        <v>77</v>
      </c>
      <c r="BK224" s="219">
        <f>ROUND(I224*H224,2)</f>
        <v>0</v>
      </c>
      <c r="BL224" s="18" t="s">
        <v>128</v>
      </c>
      <c r="BM224" s="218" t="s">
        <v>273</v>
      </c>
    </row>
    <row r="225" s="2" customFormat="1">
      <c r="A225" s="39"/>
      <c r="B225" s="40"/>
      <c r="C225" s="41"/>
      <c r="D225" s="220" t="s">
        <v>129</v>
      </c>
      <c r="E225" s="41"/>
      <c r="F225" s="221" t="s">
        <v>272</v>
      </c>
      <c r="G225" s="41"/>
      <c r="H225" s="41"/>
      <c r="I225" s="222"/>
      <c r="J225" s="41"/>
      <c r="K225" s="41"/>
      <c r="L225" s="45"/>
      <c r="M225" s="223"/>
      <c r="N225" s="224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129</v>
      </c>
      <c r="AU225" s="18" t="s">
        <v>79</v>
      </c>
    </row>
    <row r="226" s="2" customFormat="1">
      <c r="A226" s="39"/>
      <c r="B226" s="40"/>
      <c r="C226" s="41"/>
      <c r="D226" s="225" t="s">
        <v>130</v>
      </c>
      <c r="E226" s="41"/>
      <c r="F226" s="226" t="s">
        <v>274</v>
      </c>
      <c r="G226" s="41"/>
      <c r="H226" s="41"/>
      <c r="I226" s="222"/>
      <c r="J226" s="41"/>
      <c r="K226" s="41"/>
      <c r="L226" s="45"/>
      <c r="M226" s="223"/>
      <c r="N226" s="224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130</v>
      </c>
      <c r="AU226" s="18" t="s">
        <v>79</v>
      </c>
    </row>
    <row r="227" s="13" customFormat="1">
      <c r="A227" s="13"/>
      <c r="B227" s="227"/>
      <c r="C227" s="228"/>
      <c r="D227" s="220" t="s">
        <v>132</v>
      </c>
      <c r="E227" s="229" t="s">
        <v>19</v>
      </c>
      <c r="F227" s="230" t="s">
        <v>275</v>
      </c>
      <c r="G227" s="228"/>
      <c r="H227" s="231">
        <v>11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132</v>
      </c>
      <c r="AU227" s="237" t="s">
        <v>79</v>
      </c>
      <c r="AV227" s="13" t="s">
        <v>79</v>
      </c>
      <c r="AW227" s="13" t="s">
        <v>32</v>
      </c>
      <c r="AX227" s="13" t="s">
        <v>69</v>
      </c>
      <c r="AY227" s="237" t="s">
        <v>122</v>
      </c>
    </row>
    <row r="228" s="14" customFormat="1">
      <c r="A228" s="14"/>
      <c r="B228" s="238"/>
      <c r="C228" s="239"/>
      <c r="D228" s="220" t="s">
        <v>132</v>
      </c>
      <c r="E228" s="240" t="s">
        <v>19</v>
      </c>
      <c r="F228" s="241" t="s">
        <v>135</v>
      </c>
      <c r="G228" s="239"/>
      <c r="H228" s="242">
        <v>11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132</v>
      </c>
      <c r="AU228" s="248" t="s">
        <v>79</v>
      </c>
      <c r="AV228" s="14" t="s">
        <v>128</v>
      </c>
      <c r="AW228" s="14" t="s">
        <v>32</v>
      </c>
      <c r="AX228" s="14" t="s">
        <v>77</v>
      </c>
      <c r="AY228" s="248" t="s">
        <v>122</v>
      </c>
    </row>
    <row r="229" s="2" customFormat="1" ht="24.15" customHeight="1">
      <c r="A229" s="39"/>
      <c r="B229" s="40"/>
      <c r="C229" s="206" t="s">
        <v>276</v>
      </c>
      <c r="D229" s="206" t="s">
        <v>124</v>
      </c>
      <c r="E229" s="207" t="s">
        <v>277</v>
      </c>
      <c r="F229" s="208" t="s">
        <v>278</v>
      </c>
      <c r="G229" s="209" t="s">
        <v>127</v>
      </c>
      <c r="H229" s="210">
        <v>11</v>
      </c>
      <c r="I229" s="211"/>
      <c r="J229" s="212">
        <f>ROUND(I229*H229,2)</f>
        <v>0</v>
      </c>
      <c r="K229" s="213"/>
      <c r="L229" s="45"/>
      <c r="M229" s="214" t="s">
        <v>19</v>
      </c>
      <c r="N229" s="215" t="s">
        <v>40</v>
      </c>
      <c r="O229" s="85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8" t="s">
        <v>128</v>
      </c>
      <c r="AT229" s="218" t="s">
        <v>124</v>
      </c>
      <c r="AU229" s="218" t="s">
        <v>79</v>
      </c>
      <c r="AY229" s="18" t="s">
        <v>122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8" t="s">
        <v>77</v>
      </c>
      <c r="BK229" s="219">
        <f>ROUND(I229*H229,2)</f>
        <v>0</v>
      </c>
      <c r="BL229" s="18" t="s">
        <v>128</v>
      </c>
      <c r="BM229" s="218" t="s">
        <v>279</v>
      </c>
    </row>
    <row r="230" s="2" customFormat="1">
      <c r="A230" s="39"/>
      <c r="B230" s="40"/>
      <c r="C230" s="41"/>
      <c r="D230" s="220" t="s">
        <v>129</v>
      </c>
      <c r="E230" s="41"/>
      <c r="F230" s="221" t="s">
        <v>278</v>
      </c>
      <c r="G230" s="41"/>
      <c r="H230" s="41"/>
      <c r="I230" s="222"/>
      <c r="J230" s="41"/>
      <c r="K230" s="41"/>
      <c r="L230" s="45"/>
      <c r="M230" s="223"/>
      <c r="N230" s="224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129</v>
      </c>
      <c r="AU230" s="18" t="s">
        <v>79</v>
      </c>
    </row>
    <row r="231" s="2" customFormat="1">
      <c r="A231" s="39"/>
      <c r="B231" s="40"/>
      <c r="C231" s="41"/>
      <c r="D231" s="225" t="s">
        <v>130</v>
      </c>
      <c r="E231" s="41"/>
      <c r="F231" s="226" t="s">
        <v>280</v>
      </c>
      <c r="G231" s="41"/>
      <c r="H231" s="41"/>
      <c r="I231" s="222"/>
      <c r="J231" s="41"/>
      <c r="K231" s="41"/>
      <c r="L231" s="45"/>
      <c r="M231" s="223"/>
      <c r="N231" s="224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130</v>
      </c>
      <c r="AU231" s="18" t="s">
        <v>79</v>
      </c>
    </row>
    <row r="232" s="13" customFormat="1">
      <c r="A232" s="13"/>
      <c r="B232" s="227"/>
      <c r="C232" s="228"/>
      <c r="D232" s="220" t="s">
        <v>132</v>
      </c>
      <c r="E232" s="229" t="s">
        <v>19</v>
      </c>
      <c r="F232" s="230" t="s">
        <v>281</v>
      </c>
      <c r="G232" s="228"/>
      <c r="H232" s="231">
        <v>11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132</v>
      </c>
      <c r="AU232" s="237" t="s">
        <v>79</v>
      </c>
      <c r="AV232" s="13" t="s">
        <v>79</v>
      </c>
      <c r="AW232" s="13" t="s">
        <v>32</v>
      </c>
      <c r="AX232" s="13" t="s">
        <v>69</v>
      </c>
      <c r="AY232" s="237" t="s">
        <v>122</v>
      </c>
    </row>
    <row r="233" s="14" customFormat="1">
      <c r="A233" s="14"/>
      <c r="B233" s="238"/>
      <c r="C233" s="239"/>
      <c r="D233" s="220" t="s">
        <v>132</v>
      </c>
      <c r="E233" s="240" t="s">
        <v>19</v>
      </c>
      <c r="F233" s="241" t="s">
        <v>135</v>
      </c>
      <c r="G233" s="239"/>
      <c r="H233" s="242">
        <v>11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132</v>
      </c>
      <c r="AU233" s="248" t="s">
        <v>79</v>
      </c>
      <c r="AV233" s="14" t="s">
        <v>128</v>
      </c>
      <c r="AW233" s="14" t="s">
        <v>32</v>
      </c>
      <c r="AX233" s="14" t="s">
        <v>77</v>
      </c>
      <c r="AY233" s="248" t="s">
        <v>122</v>
      </c>
    </row>
    <row r="234" s="2" customFormat="1" ht="24.15" customHeight="1">
      <c r="A234" s="39"/>
      <c r="B234" s="40"/>
      <c r="C234" s="206" t="s">
        <v>204</v>
      </c>
      <c r="D234" s="206" t="s">
        <v>124</v>
      </c>
      <c r="E234" s="207" t="s">
        <v>282</v>
      </c>
      <c r="F234" s="208" t="s">
        <v>283</v>
      </c>
      <c r="G234" s="209" t="s">
        <v>127</v>
      </c>
      <c r="H234" s="210">
        <v>19</v>
      </c>
      <c r="I234" s="211"/>
      <c r="J234" s="212">
        <f>ROUND(I234*H234,2)</f>
        <v>0</v>
      </c>
      <c r="K234" s="213"/>
      <c r="L234" s="45"/>
      <c r="M234" s="214" t="s">
        <v>19</v>
      </c>
      <c r="N234" s="215" t="s">
        <v>40</v>
      </c>
      <c r="O234" s="85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8" t="s">
        <v>128</v>
      </c>
      <c r="AT234" s="218" t="s">
        <v>124</v>
      </c>
      <c r="AU234" s="218" t="s">
        <v>79</v>
      </c>
      <c r="AY234" s="18" t="s">
        <v>122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8" t="s">
        <v>77</v>
      </c>
      <c r="BK234" s="219">
        <f>ROUND(I234*H234,2)</f>
        <v>0</v>
      </c>
      <c r="BL234" s="18" t="s">
        <v>128</v>
      </c>
      <c r="BM234" s="218" t="s">
        <v>284</v>
      </c>
    </row>
    <row r="235" s="2" customFormat="1">
      <c r="A235" s="39"/>
      <c r="B235" s="40"/>
      <c r="C235" s="41"/>
      <c r="D235" s="220" t="s">
        <v>129</v>
      </c>
      <c r="E235" s="41"/>
      <c r="F235" s="221" t="s">
        <v>283</v>
      </c>
      <c r="G235" s="41"/>
      <c r="H235" s="41"/>
      <c r="I235" s="222"/>
      <c r="J235" s="41"/>
      <c r="K235" s="41"/>
      <c r="L235" s="45"/>
      <c r="M235" s="223"/>
      <c r="N235" s="224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129</v>
      </c>
      <c r="AU235" s="18" t="s">
        <v>79</v>
      </c>
    </row>
    <row r="236" s="2" customFormat="1">
      <c r="A236" s="39"/>
      <c r="B236" s="40"/>
      <c r="C236" s="41"/>
      <c r="D236" s="225" t="s">
        <v>130</v>
      </c>
      <c r="E236" s="41"/>
      <c r="F236" s="226" t="s">
        <v>285</v>
      </c>
      <c r="G236" s="41"/>
      <c r="H236" s="41"/>
      <c r="I236" s="222"/>
      <c r="J236" s="41"/>
      <c r="K236" s="41"/>
      <c r="L236" s="45"/>
      <c r="M236" s="223"/>
      <c r="N236" s="224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130</v>
      </c>
      <c r="AU236" s="18" t="s">
        <v>79</v>
      </c>
    </row>
    <row r="237" s="13" customFormat="1">
      <c r="A237" s="13"/>
      <c r="B237" s="227"/>
      <c r="C237" s="228"/>
      <c r="D237" s="220" t="s">
        <v>132</v>
      </c>
      <c r="E237" s="229" t="s">
        <v>19</v>
      </c>
      <c r="F237" s="230" t="s">
        <v>214</v>
      </c>
      <c r="G237" s="228"/>
      <c r="H237" s="231">
        <v>19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132</v>
      </c>
      <c r="AU237" s="237" t="s">
        <v>79</v>
      </c>
      <c r="AV237" s="13" t="s">
        <v>79</v>
      </c>
      <c r="AW237" s="13" t="s">
        <v>32</v>
      </c>
      <c r="AX237" s="13" t="s">
        <v>69</v>
      </c>
      <c r="AY237" s="237" t="s">
        <v>122</v>
      </c>
    </row>
    <row r="238" s="14" customFormat="1">
      <c r="A238" s="14"/>
      <c r="B238" s="238"/>
      <c r="C238" s="239"/>
      <c r="D238" s="220" t="s">
        <v>132</v>
      </c>
      <c r="E238" s="240" t="s">
        <v>19</v>
      </c>
      <c r="F238" s="241" t="s">
        <v>135</v>
      </c>
      <c r="G238" s="239"/>
      <c r="H238" s="242">
        <v>19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8" t="s">
        <v>132</v>
      </c>
      <c r="AU238" s="248" t="s">
        <v>79</v>
      </c>
      <c r="AV238" s="14" t="s">
        <v>128</v>
      </c>
      <c r="AW238" s="14" t="s">
        <v>32</v>
      </c>
      <c r="AX238" s="14" t="s">
        <v>77</v>
      </c>
      <c r="AY238" s="248" t="s">
        <v>122</v>
      </c>
    </row>
    <row r="239" s="2" customFormat="1" ht="33" customHeight="1">
      <c r="A239" s="39"/>
      <c r="B239" s="40"/>
      <c r="C239" s="206" t="s">
        <v>286</v>
      </c>
      <c r="D239" s="206" t="s">
        <v>124</v>
      </c>
      <c r="E239" s="207" t="s">
        <v>287</v>
      </c>
      <c r="F239" s="208" t="s">
        <v>288</v>
      </c>
      <c r="G239" s="209" t="s">
        <v>127</v>
      </c>
      <c r="H239" s="210">
        <v>613</v>
      </c>
      <c r="I239" s="211"/>
      <c r="J239" s="212">
        <f>ROUND(I239*H239,2)</f>
        <v>0</v>
      </c>
      <c r="K239" s="213"/>
      <c r="L239" s="45"/>
      <c r="M239" s="214" t="s">
        <v>19</v>
      </c>
      <c r="N239" s="215" t="s">
        <v>40</v>
      </c>
      <c r="O239" s="85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8" t="s">
        <v>128</v>
      </c>
      <c r="AT239" s="218" t="s">
        <v>124</v>
      </c>
      <c r="AU239" s="218" t="s">
        <v>79</v>
      </c>
      <c r="AY239" s="18" t="s">
        <v>122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8" t="s">
        <v>77</v>
      </c>
      <c r="BK239" s="219">
        <f>ROUND(I239*H239,2)</f>
        <v>0</v>
      </c>
      <c r="BL239" s="18" t="s">
        <v>128</v>
      </c>
      <c r="BM239" s="218" t="s">
        <v>289</v>
      </c>
    </row>
    <row r="240" s="2" customFormat="1">
      <c r="A240" s="39"/>
      <c r="B240" s="40"/>
      <c r="C240" s="41"/>
      <c r="D240" s="220" t="s">
        <v>129</v>
      </c>
      <c r="E240" s="41"/>
      <c r="F240" s="221" t="s">
        <v>288</v>
      </c>
      <c r="G240" s="41"/>
      <c r="H240" s="41"/>
      <c r="I240" s="222"/>
      <c r="J240" s="41"/>
      <c r="K240" s="41"/>
      <c r="L240" s="45"/>
      <c r="M240" s="223"/>
      <c r="N240" s="224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129</v>
      </c>
      <c r="AU240" s="18" t="s">
        <v>79</v>
      </c>
    </row>
    <row r="241" s="2" customFormat="1">
      <c r="A241" s="39"/>
      <c r="B241" s="40"/>
      <c r="C241" s="41"/>
      <c r="D241" s="225" t="s">
        <v>130</v>
      </c>
      <c r="E241" s="41"/>
      <c r="F241" s="226" t="s">
        <v>290</v>
      </c>
      <c r="G241" s="41"/>
      <c r="H241" s="41"/>
      <c r="I241" s="222"/>
      <c r="J241" s="41"/>
      <c r="K241" s="41"/>
      <c r="L241" s="45"/>
      <c r="M241" s="223"/>
      <c r="N241" s="224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130</v>
      </c>
      <c r="AU241" s="18" t="s">
        <v>79</v>
      </c>
    </row>
    <row r="242" s="13" customFormat="1">
      <c r="A242" s="13"/>
      <c r="B242" s="227"/>
      <c r="C242" s="228"/>
      <c r="D242" s="220" t="s">
        <v>132</v>
      </c>
      <c r="E242" s="229" t="s">
        <v>19</v>
      </c>
      <c r="F242" s="230" t="s">
        <v>211</v>
      </c>
      <c r="G242" s="228"/>
      <c r="H242" s="231">
        <v>613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132</v>
      </c>
      <c r="AU242" s="237" t="s">
        <v>79</v>
      </c>
      <c r="AV242" s="13" t="s">
        <v>79</v>
      </c>
      <c r="AW242" s="13" t="s">
        <v>32</v>
      </c>
      <c r="AX242" s="13" t="s">
        <v>69</v>
      </c>
      <c r="AY242" s="237" t="s">
        <v>122</v>
      </c>
    </row>
    <row r="243" s="14" customFormat="1">
      <c r="A243" s="14"/>
      <c r="B243" s="238"/>
      <c r="C243" s="239"/>
      <c r="D243" s="220" t="s">
        <v>132</v>
      </c>
      <c r="E243" s="240" t="s">
        <v>19</v>
      </c>
      <c r="F243" s="241" t="s">
        <v>135</v>
      </c>
      <c r="G243" s="239"/>
      <c r="H243" s="242">
        <v>613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8" t="s">
        <v>132</v>
      </c>
      <c r="AU243" s="248" t="s">
        <v>79</v>
      </c>
      <c r="AV243" s="14" t="s">
        <v>128</v>
      </c>
      <c r="AW243" s="14" t="s">
        <v>32</v>
      </c>
      <c r="AX243" s="14" t="s">
        <v>77</v>
      </c>
      <c r="AY243" s="248" t="s">
        <v>122</v>
      </c>
    </row>
    <row r="244" s="2" customFormat="1" ht="24.15" customHeight="1">
      <c r="A244" s="39"/>
      <c r="B244" s="40"/>
      <c r="C244" s="206" t="s">
        <v>209</v>
      </c>
      <c r="D244" s="206" t="s">
        <v>124</v>
      </c>
      <c r="E244" s="207" t="s">
        <v>291</v>
      </c>
      <c r="F244" s="208" t="s">
        <v>292</v>
      </c>
      <c r="G244" s="209" t="s">
        <v>127</v>
      </c>
      <c r="H244" s="210">
        <v>613</v>
      </c>
      <c r="I244" s="211"/>
      <c r="J244" s="212">
        <f>ROUND(I244*H244,2)</f>
        <v>0</v>
      </c>
      <c r="K244" s="213"/>
      <c r="L244" s="45"/>
      <c r="M244" s="214" t="s">
        <v>19</v>
      </c>
      <c r="N244" s="215" t="s">
        <v>40</v>
      </c>
      <c r="O244" s="85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8" t="s">
        <v>128</v>
      </c>
      <c r="AT244" s="218" t="s">
        <v>124</v>
      </c>
      <c r="AU244" s="218" t="s">
        <v>79</v>
      </c>
      <c r="AY244" s="18" t="s">
        <v>122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8" t="s">
        <v>77</v>
      </c>
      <c r="BK244" s="219">
        <f>ROUND(I244*H244,2)</f>
        <v>0</v>
      </c>
      <c r="BL244" s="18" t="s">
        <v>128</v>
      </c>
      <c r="BM244" s="218" t="s">
        <v>293</v>
      </c>
    </row>
    <row r="245" s="2" customFormat="1">
      <c r="A245" s="39"/>
      <c r="B245" s="40"/>
      <c r="C245" s="41"/>
      <c r="D245" s="220" t="s">
        <v>129</v>
      </c>
      <c r="E245" s="41"/>
      <c r="F245" s="221" t="s">
        <v>292</v>
      </c>
      <c r="G245" s="41"/>
      <c r="H245" s="41"/>
      <c r="I245" s="222"/>
      <c r="J245" s="41"/>
      <c r="K245" s="41"/>
      <c r="L245" s="45"/>
      <c r="M245" s="223"/>
      <c r="N245" s="224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129</v>
      </c>
      <c r="AU245" s="18" t="s">
        <v>79</v>
      </c>
    </row>
    <row r="246" s="2" customFormat="1">
      <c r="A246" s="39"/>
      <c r="B246" s="40"/>
      <c r="C246" s="41"/>
      <c r="D246" s="225" t="s">
        <v>130</v>
      </c>
      <c r="E246" s="41"/>
      <c r="F246" s="226" t="s">
        <v>294</v>
      </c>
      <c r="G246" s="41"/>
      <c r="H246" s="41"/>
      <c r="I246" s="222"/>
      <c r="J246" s="41"/>
      <c r="K246" s="41"/>
      <c r="L246" s="45"/>
      <c r="M246" s="223"/>
      <c r="N246" s="224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130</v>
      </c>
      <c r="AU246" s="18" t="s">
        <v>79</v>
      </c>
    </row>
    <row r="247" s="13" customFormat="1">
      <c r="A247" s="13"/>
      <c r="B247" s="227"/>
      <c r="C247" s="228"/>
      <c r="D247" s="220" t="s">
        <v>132</v>
      </c>
      <c r="E247" s="229" t="s">
        <v>19</v>
      </c>
      <c r="F247" s="230" t="s">
        <v>211</v>
      </c>
      <c r="G247" s="228"/>
      <c r="H247" s="231">
        <v>613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132</v>
      </c>
      <c r="AU247" s="237" t="s">
        <v>79</v>
      </c>
      <c r="AV247" s="13" t="s">
        <v>79</v>
      </c>
      <c r="AW247" s="13" t="s">
        <v>32</v>
      </c>
      <c r="AX247" s="13" t="s">
        <v>69</v>
      </c>
      <c r="AY247" s="237" t="s">
        <v>122</v>
      </c>
    </row>
    <row r="248" s="14" customFormat="1">
      <c r="A248" s="14"/>
      <c r="B248" s="238"/>
      <c r="C248" s="239"/>
      <c r="D248" s="220" t="s">
        <v>132</v>
      </c>
      <c r="E248" s="240" t="s">
        <v>19</v>
      </c>
      <c r="F248" s="241" t="s">
        <v>135</v>
      </c>
      <c r="G248" s="239"/>
      <c r="H248" s="242">
        <v>613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8" t="s">
        <v>132</v>
      </c>
      <c r="AU248" s="248" t="s">
        <v>79</v>
      </c>
      <c r="AV248" s="14" t="s">
        <v>128</v>
      </c>
      <c r="AW248" s="14" t="s">
        <v>32</v>
      </c>
      <c r="AX248" s="14" t="s">
        <v>77</v>
      </c>
      <c r="AY248" s="248" t="s">
        <v>122</v>
      </c>
    </row>
    <row r="249" s="2" customFormat="1" ht="21.75" customHeight="1">
      <c r="A249" s="39"/>
      <c r="B249" s="40"/>
      <c r="C249" s="206" t="s">
        <v>295</v>
      </c>
      <c r="D249" s="206" t="s">
        <v>124</v>
      </c>
      <c r="E249" s="207" t="s">
        <v>296</v>
      </c>
      <c r="F249" s="208" t="s">
        <v>297</v>
      </c>
      <c r="G249" s="209" t="s">
        <v>127</v>
      </c>
      <c r="H249" s="210">
        <v>614</v>
      </c>
      <c r="I249" s="211"/>
      <c r="J249" s="212">
        <f>ROUND(I249*H249,2)</f>
        <v>0</v>
      </c>
      <c r="K249" s="213"/>
      <c r="L249" s="45"/>
      <c r="M249" s="214" t="s">
        <v>19</v>
      </c>
      <c r="N249" s="215" t="s">
        <v>40</v>
      </c>
      <c r="O249" s="85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8" t="s">
        <v>128</v>
      </c>
      <c r="AT249" s="218" t="s">
        <v>124</v>
      </c>
      <c r="AU249" s="218" t="s">
        <v>79</v>
      </c>
      <c r="AY249" s="18" t="s">
        <v>122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8" t="s">
        <v>77</v>
      </c>
      <c r="BK249" s="219">
        <f>ROUND(I249*H249,2)</f>
        <v>0</v>
      </c>
      <c r="BL249" s="18" t="s">
        <v>128</v>
      </c>
      <c r="BM249" s="218" t="s">
        <v>298</v>
      </c>
    </row>
    <row r="250" s="2" customFormat="1">
      <c r="A250" s="39"/>
      <c r="B250" s="40"/>
      <c r="C250" s="41"/>
      <c r="D250" s="220" t="s">
        <v>129</v>
      </c>
      <c r="E250" s="41"/>
      <c r="F250" s="221" t="s">
        <v>297</v>
      </c>
      <c r="G250" s="41"/>
      <c r="H250" s="41"/>
      <c r="I250" s="222"/>
      <c r="J250" s="41"/>
      <c r="K250" s="41"/>
      <c r="L250" s="45"/>
      <c r="M250" s="223"/>
      <c r="N250" s="224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129</v>
      </c>
      <c r="AU250" s="18" t="s">
        <v>79</v>
      </c>
    </row>
    <row r="251" s="2" customFormat="1">
      <c r="A251" s="39"/>
      <c r="B251" s="40"/>
      <c r="C251" s="41"/>
      <c r="D251" s="225" t="s">
        <v>130</v>
      </c>
      <c r="E251" s="41"/>
      <c r="F251" s="226" t="s">
        <v>299</v>
      </c>
      <c r="G251" s="41"/>
      <c r="H251" s="41"/>
      <c r="I251" s="222"/>
      <c r="J251" s="41"/>
      <c r="K251" s="41"/>
      <c r="L251" s="45"/>
      <c r="M251" s="223"/>
      <c r="N251" s="224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130</v>
      </c>
      <c r="AU251" s="18" t="s">
        <v>79</v>
      </c>
    </row>
    <row r="252" s="13" customFormat="1">
      <c r="A252" s="13"/>
      <c r="B252" s="227"/>
      <c r="C252" s="228"/>
      <c r="D252" s="220" t="s">
        <v>132</v>
      </c>
      <c r="E252" s="229" t="s">
        <v>19</v>
      </c>
      <c r="F252" s="230" t="s">
        <v>300</v>
      </c>
      <c r="G252" s="228"/>
      <c r="H252" s="231">
        <v>1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132</v>
      </c>
      <c r="AU252" s="237" t="s">
        <v>79</v>
      </c>
      <c r="AV252" s="13" t="s">
        <v>79</v>
      </c>
      <c r="AW252" s="13" t="s">
        <v>32</v>
      </c>
      <c r="AX252" s="13" t="s">
        <v>69</v>
      </c>
      <c r="AY252" s="237" t="s">
        <v>122</v>
      </c>
    </row>
    <row r="253" s="13" customFormat="1">
      <c r="A253" s="13"/>
      <c r="B253" s="227"/>
      <c r="C253" s="228"/>
      <c r="D253" s="220" t="s">
        <v>132</v>
      </c>
      <c r="E253" s="229" t="s">
        <v>19</v>
      </c>
      <c r="F253" s="230" t="s">
        <v>211</v>
      </c>
      <c r="G253" s="228"/>
      <c r="H253" s="231">
        <v>613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132</v>
      </c>
      <c r="AU253" s="237" t="s">
        <v>79</v>
      </c>
      <c r="AV253" s="13" t="s">
        <v>79</v>
      </c>
      <c r="AW253" s="13" t="s">
        <v>32</v>
      </c>
      <c r="AX253" s="13" t="s">
        <v>69</v>
      </c>
      <c r="AY253" s="237" t="s">
        <v>122</v>
      </c>
    </row>
    <row r="254" s="14" customFormat="1">
      <c r="A254" s="14"/>
      <c r="B254" s="238"/>
      <c r="C254" s="239"/>
      <c r="D254" s="220" t="s">
        <v>132</v>
      </c>
      <c r="E254" s="240" t="s">
        <v>19</v>
      </c>
      <c r="F254" s="241" t="s">
        <v>135</v>
      </c>
      <c r="G254" s="239"/>
      <c r="H254" s="242">
        <v>614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8" t="s">
        <v>132</v>
      </c>
      <c r="AU254" s="248" t="s">
        <v>79</v>
      </c>
      <c r="AV254" s="14" t="s">
        <v>128</v>
      </c>
      <c r="AW254" s="14" t="s">
        <v>32</v>
      </c>
      <c r="AX254" s="14" t="s">
        <v>77</v>
      </c>
      <c r="AY254" s="248" t="s">
        <v>122</v>
      </c>
    </row>
    <row r="255" s="2" customFormat="1" ht="33" customHeight="1">
      <c r="A255" s="39"/>
      <c r="B255" s="40"/>
      <c r="C255" s="206" t="s">
        <v>222</v>
      </c>
      <c r="D255" s="206" t="s">
        <v>124</v>
      </c>
      <c r="E255" s="207" t="s">
        <v>301</v>
      </c>
      <c r="F255" s="208" t="s">
        <v>302</v>
      </c>
      <c r="G255" s="209" t="s">
        <v>127</v>
      </c>
      <c r="H255" s="210">
        <v>613</v>
      </c>
      <c r="I255" s="211"/>
      <c r="J255" s="212">
        <f>ROUND(I255*H255,2)</f>
        <v>0</v>
      </c>
      <c r="K255" s="213"/>
      <c r="L255" s="45"/>
      <c r="M255" s="214" t="s">
        <v>19</v>
      </c>
      <c r="N255" s="215" t="s">
        <v>40</v>
      </c>
      <c r="O255" s="85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8" t="s">
        <v>128</v>
      </c>
      <c r="AT255" s="218" t="s">
        <v>124</v>
      </c>
      <c r="AU255" s="218" t="s">
        <v>79</v>
      </c>
      <c r="AY255" s="18" t="s">
        <v>122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8" t="s">
        <v>77</v>
      </c>
      <c r="BK255" s="219">
        <f>ROUND(I255*H255,2)</f>
        <v>0</v>
      </c>
      <c r="BL255" s="18" t="s">
        <v>128</v>
      </c>
      <c r="BM255" s="218" t="s">
        <v>303</v>
      </c>
    </row>
    <row r="256" s="2" customFormat="1">
      <c r="A256" s="39"/>
      <c r="B256" s="40"/>
      <c r="C256" s="41"/>
      <c r="D256" s="220" t="s">
        <v>129</v>
      </c>
      <c r="E256" s="41"/>
      <c r="F256" s="221" t="s">
        <v>302</v>
      </c>
      <c r="G256" s="41"/>
      <c r="H256" s="41"/>
      <c r="I256" s="222"/>
      <c r="J256" s="41"/>
      <c r="K256" s="41"/>
      <c r="L256" s="45"/>
      <c r="M256" s="223"/>
      <c r="N256" s="224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129</v>
      </c>
      <c r="AU256" s="18" t="s">
        <v>79</v>
      </c>
    </row>
    <row r="257" s="2" customFormat="1">
      <c r="A257" s="39"/>
      <c r="B257" s="40"/>
      <c r="C257" s="41"/>
      <c r="D257" s="225" t="s">
        <v>130</v>
      </c>
      <c r="E257" s="41"/>
      <c r="F257" s="226" t="s">
        <v>304</v>
      </c>
      <c r="G257" s="41"/>
      <c r="H257" s="41"/>
      <c r="I257" s="222"/>
      <c r="J257" s="41"/>
      <c r="K257" s="41"/>
      <c r="L257" s="45"/>
      <c r="M257" s="223"/>
      <c r="N257" s="224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130</v>
      </c>
      <c r="AU257" s="18" t="s">
        <v>79</v>
      </c>
    </row>
    <row r="258" s="13" customFormat="1">
      <c r="A258" s="13"/>
      <c r="B258" s="227"/>
      <c r="C258" s="228"/>
      <c r="D258" s="220" t="s">
        <v>132</v>
      </c>
      <c r="E258" s="229" t="s">
        <v>19</v>
      </c>
      <c r="F258" s="230" t="s">
        <v>211</v>
      </c>
      <c r="G258" s="228"/>
      <c r="H258" s="231">
        <v>613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132</v>
      </c>
      <c r="AU258" s="237" t="s">
        <v>79</v>
      </c>
      <c r="AV258" s="13" t="s">
        <v>79</v>
      </c>
      <c r="AW258" s="13" t="s">
        <v>32</v>
      </c>
      <c r="AX258" s="13" t="s">
        <v>69</v>
      </c>
      <c r="AY258" s="237" t="s">
        <v>122</v>
      </c>
    </row>
    <row r="259" s="14" customFormat="1">
      <c r="A259" s="14"/>
      <c r="B259" s="238"/>
      <c r="C259" s="239"/>
      <c r="D259" s="220" t="s">
        <v>132</v>
      </c>
      <c r="E259" s="240" t="s">
        <v>19</v>
      </c>
      <c r="F259" s="241" t="s">
        <v>135</v>
      </c>
      <c r="G259" s="239"/>
      <c r="H259" s="242">
        <v>613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8" t="s">
        <v>132</v>
      </c>
      <c r="AU259" s="248" t="s">
        <v>79</v>
      </c>
      <c r="AV259" s="14" t="s">
        <v>128</v>
      </c>
      <c r="AW259" s="14" t="s">
        <v>32</v>
      </c>
      <c r="AX259" s="14" t="s">
        <v>77</v>
      </c>
      <c r="AY259" s="248" t="s">
        <v>122</v>
      </c>
    </row>
    <row r="260" s="2" customFormat="1" ht="33" customHeight="1">
      <c r="A260" s="39"/>
      <c r="B260" s="40"/>
      <c r="C260" s="206" t="s">
        <v>305</v>
      </c>
      <c r="D260" s="206" t="s">
        <v>124</v>
      </c>
      <c r="E260" s="207" t="s">
        <v>306</v>
      </c>
      <c r="F260" s="208" t="s">
        <v>307</v>
      </c>
      <c r="G260" s="209" t="s">
        <v>127</v>
      </c>
      <c r="H260" s="210">
        <v>1</v>
      </c>
      <c r="I260" s="211"/>
      <c r="J260" s="212">
        <f>ROUND(I260*H260,2)</f>
        <v>0</v>
      </c>
      <c r="K260" s="213"/>
      <c r="L260" s="45"/>
      <c r="M260" s="214" t="s">
        <v>19</v>
      </c>
      <c r="N260" s="215" t="s">
        <v>40</v>
      </c>
      <c r="O260" s="85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8" t="s">
        <v>128</v>
      </c>
      <c r="AT260" s="218" t="s">
        <v>124</v>
      </c>
      <c r="AU260" s="218" t="s">
        <v>79</v>
      </c>
      <c r="AY260" s="18" t="s">
        <v>122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8" t="s">
        <v>77</v>
      </c>
      <c r="BK260" s="219">
        <f>ROUND(I260*H260,2)</f>
        <v>0</v>
      </c>
      <c r="BL260" s="18" t="s">
        <v>128</v>
      </c>
      <c r="BM260" s="218" t="s">
        <v>308</v>
      </c>
    </row>
    <row r="261" s="2" customFormat="1">
      <c r="A261" s="39"/>
      <c r="B261" s="40"/>
      <c r="C261" s="41"/>
      <c r="D261" s="220" t="s">
        <v>129</v>
      </c>
      <c r="E261" s="41"/>
      <c r="F261" s="221" t="s">
        <v>307</v>
      </c>
      <c r="G261" s="41"/>
      <c r="H261" s="41"/>
      <c r="I261" s="222"/>
      <c r="J261" s="41"/>
      <c r="K261" s="41"/>
      <c r="L261" s="45"/>
      <c r="M261" s="223"/>
      <c r="N261" s="224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129</v>
      </c>
      <c r="AU261" s="18" t="s">
        <v>79</v>
      </c>
    </row>
    <row r="262" s="2" customFormat="1">
      <c r="A262" s="39"/>
      <c r="B262" s="40"/>
      <c r="C262" s="41"/>
      <c r="D262" s="225" t="s">
        <v>130</v>
      </c>
      <c r="E262" s="41"/>
      <c r="F262" s="226" t="s">
        <v>309</v>
      </c>
      <c r="G262" s="41"/>
      <c r="H262" s="41"/>
      <c r="I262" s="222"/>
      <c r="J262" s="41"/>
      <c r="K262" s="41"/>
      <c r="L262" s="45"/>
      <c r="M262" s="223"/>
      <c r="N262" s="224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130</v>
      </c>
      <c r="AU262" s="18" t="s">
        <v>79</v>
      </c>
    </row>
    <row r="263" s="13" customFormat="1">
      <c r="A263" s="13"/>
      <c r="B263" s="227"/>
      <c r="C263" s="228"/>
      <c r="D263" s="220" t="s">
        <v>132</v>
      </c>
      <c r="E263" s="229" t="s">
        <v>19</v>
      </c>
      <c r="F263" s="230" t="s">
        <v>300</v>
      </c>
      <c r="G263" s="228"/>
      <c r="H263" s="231">
        <v>1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132</v>
      </c>
      <c r="AU263" s="237" t="s">
        <v>79</v>
      </c>
      <c r="AV263" s="13" t="s">
        <v>79</v>
      </c>
      <c r="AW263" s="13" t="s">
        <v>32</v>
      </c>
      <c r="AX263" s="13" t="s">
        <v>69</v>
      </c>
      <c r="AY263" s="237" t="s">
        <v>122</v>
      </c>
    </row>
    <row r="264" s="14" customFormat="1">
      <c r="A264" s="14"/>
      <c r="B264" s="238"/>
      <c r="C264" s="239"/>
      <c r="D264" s="220" t="s">
        <v>132</v>
      </c>
      <c r="E264" s="240" t="s">
        <v>19</v>
      </c>
      <c r="F264" s="241" t="s">
        <v>135</v>
      </c>
      <c r="G264" s="239"/>
      <c r="H264" s="242">
        <v>1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8" t="s">
        <v>132</v>
      </c>
      <c r="AU264" s="248" t="s">
        <v>79</v>
      </c>
      <c r="AV264" s="14" t="s">
        <v>128</v>
      </c>
      <c r="AW264" s="14" t="s">
        <v>32</v>
      </c>
      <c r="AX264" s="14" t="s">
        <v>77</v>
      </c>
      <c r="AY264" s="248" t="s">
        <v>122</v>
      </c>
    </row>
    <row r="265" s="2" customFormat="1" ht="24.15" customHeight="1">
      <c r="A265" s="39"/>
      <c r="B265" s="40"/>
      <c r="C265" s="206" t="s">
        <v>83</v>
      </c>
      <c r="D265" s="206" t="s">
        <v>124</v>
      </c>
      <c r="E265" s="207" t="s">
        <v>310</v>
      </c>
      <c r="F265" s="208" t="s">
        <v>311</v>
      </c>
      <c r="G265" s="209" t="s">
        <v>127</v>
      </c>
      <c r="H265" s="210">
        <v>250</v>
      </c>
      <c r="I265" s="211"/>
      <c r="J265" s="212">
        <f>ROUND(I265*H265,2)</f>
        <v>0</v>
      </c>
      <c r="K265" s="213"/>
      <c r="L265" s="45"/>
      <c r="M265" s="214" t="s">
        <v>19</v>
      </c>
      <c r="N265" s="215" t="s">
        <v>40</v>
      </c>
      <c r="O265" s="85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8" t="s">
        <v>128</v>
      </c>
      <c r="AT265" s="218" t="s">
        <v>124</v>
      </c>
      <c r="AU265" s="218" t="s">
        <v>79</v>
      </c>
      <c r="AY265" s="18" t="s">
        <v>122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8" t="s">
        <v>77</v>
      </c>
      <c r="BK265" s="219">
        <f>ROUND(I265*H265,2)</f>
        <v>0</v>
      </c>
      <c r="BL265" s="18" t="s">
        <v>128</v>
      </c>
      <c r="BM265" s="218" t="s">
        <v>312</v>
      </c>
    </row>
    <row r="266" s="2" customFormat="1">
      <c r="A266" s="39"/>
      <c r="B266" s="40"/>
      <c r="C266" s="41"/>
      <c r="D266" s="220" t="s">
        <v>129</v>
      </c>
      <c r="E266" s="41"/>
      <c r="F266" s="221" t="s">
        <v>311</v>
      </c>
      <c r="G266" s="41"/>
      <c r="H266" s="41"/>
      <c r="I266" s="222"/>
      <c r="J266" s="41"/>
      <c r="K266" s="41"/>
      <c r="L266" s="45"/>
      <c r="M266" s="223"/>
      <c r="N266" s="224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129</v>
      </c>
      <c r="AU266" s="18" t="s">
        <v>79</v>
      </c>
    </row>
    <row r="267" s="2" customFormat="1">
      <c r="A267" s="39"/>
      <c r="B267" s="40"/>
      <c r="C267" s="41"/>
      <c r="D267" s="225" t="s">
        <v>130</v>
      </c>
      <c r="E267" s="41"/>
      <c r="F267" s="226" t="s">
        <v>313</v>
      </c>
      <c r="G267" s="41"/>
      <c r="H267" s="41"/>
      <c r="I267" s="222"/>
      <c r="J267" s="41"/>
      <c r="K267" s="41"/>
      <c r="L267" s="45"/>
      <c r="M267" s="223"/>
      <c r="N267" s="224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130</v>
      </c>
      <c r="AU267" s="18" t="s">
        <v>79</v>
      </c>
    </row>
    <row r="268" s="13" customFormat="1">
      <c r="A268" s="13"/>
      <c r="B268" s="227"/>
      <c r="C268" s="228"/>
      <c r="D268" s="220" t="s">
        <v>132</v>
      </c>
      <c r="E268" s="229" t="s">
        <v>19</v>
      </c>
      <c r="F268" s="230" t="s">
        <v>215</v>
      </c>
      <c r="G268" s="228"/>
      <c r="H268" s="231">
        <v>250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132</v>
      </c>
      <c r="AU268" s="237" t="s">
        <v>79</v>
      </c>
      <c r="AV268" s="13" t="s">
        <v>79</v>
      </c>
      <c r="AW268" s="13" t="s">
        <v>32</v>
      </c>
      <c r="AX268" s="13" t="s">
        <v>69</v>
      </c>
      <c r="AY268" s="237" t="s">
        <v>122</v>
      </c>
    </row>
    <row r="269" s="14" customFormat="1">
      <c r="A269" s="14"/>
      <c r="B269" s="238"/>
      <c r="C269" s="239"/>
      <c r="D269" s="220" t="s">
        <v>132</v>
      </c>
      <c r="E269" s="240" t="s">
        <v>19</v>
      </c>
      <c r="F269" s="241" t="s">
        <v>135</v>
      </c>
      <c r="G269" s="239"/>
      <c r="H269" s="242">
        <v>250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132</v>
      </c>
      <c r="AU269" s="248" t="s">
        <v>79</v>
      </c>
      <c r="AV269" s="14" t="s">
        <v>128</v>
      </c>
      <c r="AW269" s="14" t="s">
        <v>32</v>
      </c>
      <c r="AX269" s="14" t="s">
        <v>77</v>
      </c>
      <c r="AY269" s="248" t="s">
        <v>122</v>
      </c>
    </row>
    <row r="270" s="2" customFormat="1" ht="21.75" customHeight="1">
      <c r="A270" s="39"/>
      <c r="B270" s="40"/>
      <c r="C270" s="249" t="s">
        <v>314</v>
      </c>
      <c r="D270" s="249" t="s">
        <v>196</v>
      </c>
      <c r="E270" s="250" t="s">
        <v>315</v>
      </c>
      <c r="F270" s="251" t="s">
        <v>316</v>
      </c>
      <c r="G270" s="252" t="s">
        <v>127</v>
      </c>
      <c r="H270" s="253">
        <v>257.5</v>
      </c>
      <c r="I270" s="254"/>
      <c r="J270" s="255">
        <f>ROUND(I270*H270,2)</f>
        <v>0</v>
      </c>
      <c r="K270" s="256"/>
      <c r="L270" s="257"/>
      <c r="M270" s="258" t="s">
        <v>19</v>
      </c>
      <c r="N270" s="259" t="s">
        <v>40</v>
      </c>
      <c r="O270" s="85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8" t="s">
        <v>151</v>
      </c>
      <c r="AT270" s="218" t="s">
        <v>196</v>
      </c>
      <c r="AU270" s="218" t="s">
        <v>79</v>
      </c>
      <c r="AY270" s="18" t="s">
        <v>122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8" t="s">
        <v>77</v>
      </c>
      <c r="BK270" s="219">
        <f>ROUND(I270*H270,2)</f>
        <v>0</v>
      </c>
      <c r="BL270" s="18" t="s">
        <v>128</v>
      </c>
      <c r="BM270" s="218" t="s">
        <v>317</v>
      </c>
    </row>
    <row r="271" s="2" customFormat="1">
      <c r="A271" s="39"/>
      <c r="B271" s="40"/>
      <c r="C271" s="41"/>
      <c r="D271" s="220" t="s">
        <v>129</v>
      </c>
      <c r="E271" s="41"/>
      <c r="F271" s="221" t="s">
        <v>316</v>
      </c>
      <c r="G271" s="41"/>
      <c r="H271" s="41"/>
      <c r="I271" s="222"/>
      <c r="J271" s="41"/>
      <c r="K271" s="41"/>
      <c r="L271" s="45"/>
      <c r="M271" s="223"/>
      <c r="N271" s="224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129</v>
      </c>
      <c r="AU271" s="18" t="s">
        <v>79</v>
      </c>
    </row>
    <row r="272" s="13" customFormat="1">
      <c r="A272" s="13"/>
      <c r="B272" s="227"/>
      <c r="C272" s="228"/>
      <c r="D272" s="220" t="s">
        <v>132</v>
      </c>
      <c r="E272" s="229" t="s">
        <v>19</v>
      </c>
      <c r="F272" s="230" t="s">
        <v>318</v>
      </c>
      <c r="G272" s="228"/>
      <c r="H272" s="231">
        <v>257.5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132</v>
      </c>
      <c r="AU272" s="237" t="s">
        <v>79</v>
      </c>
      <c r="AV272" s="13" t="s">
        <v>79</v>
      </c>
      <c r="AW272" s="13" t="s">
        <v>32</v>
      </c>
      <c r="AX272" s="13" t="s">
        <v>69</v>
      </c>
      <c r="AY272" s="237" t="s">
        <v>122</v>
      </c>
    </row>
    <row r="273" s="14" customFormat="1">
      <c r="A273" s="14"/>
      <c r="B273" s="238"/>
      <c r="C273" s="239"/>
      <c r="D273" s="220" t="s">
        <v>132</v>
      </c>
      <c r="E273" s="240" t="s">
        <v>19</v>
      </c>
      <c r="F273" s="241" t="s">
        <v>135</v>
      </c>
      <c r="G273" s="239"/>
      <c r="H273" s="242">
        <v>257.5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8" t="s">
        <v>132</v>
      </c>
      <c r="AU273" s="248" t="s">
        <v>79</v>
      </c>
      <c r="AV273" s="14" t="s">
        <v>128</v>
      </c>
      <c r="AW273" s="14" t="s">
        <v>32</v>
      </c>
      <c r="AX273" s="14" t="s">
        <v>77</v>
      </c>
      <c r="AY273" s="248" t="s">
        <v>122</v>
      </c>
    </row>
    <row r="274" s="2" customFormat="1" ht="24.15" customHeight="1">
      <c r="A274" s="39"/>
      <c r="B274" s="40"/>
      <c r="C274" s="206" t="s">
        <v>231</v>
      </c>
      <c r="D274" s="206" t="s">
        <v>124</v>
      </c>
      <c r="E274" s="207" t="s">
        <v>319</v>
      </c>
      <c r="F274" s="208" t="s">
        <v>320</v>
      </c>
      <c r="G274" s="209" t="s">
        <v>127</v>
      </c>
      <c r="H274" s="210">
        <v>159.5</v>
      </c>
      <c r="I274" s="211"/>
      <c r="J274" s="212">
        <f>ROUND(I274*H274,2)</f>
        <v>0</v>
      </c>
      <c r="K274" s="213"/>
      <c r="L274" s="45"/>
      <c r="M274" s="214" t="s">
        <v>19</v>
      </c>
      <c r="N274" s="215" t="s">
        <v>40</v>
      </c>
      <c r="O274" s="85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8" t="s">
        <v>128</v>
      </c>
      <c r="AT274" s="218" t="s">
        <v>124</v>
      </c>
      <c r="AU274" s="218" t="s">
        <v>79</v>
      </c>
      <c r="AY274" s="18" t="s">
        <v>122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8" t="s">
        <v>77</v>
      </c>
      <c r="BK274" s="219">
        <f>ROUND(I274*H274,2)</f>
        <v>0</v>
      </c>
      <c r="BL274" s="18" t="s">
        <v>128</v>
      </c>
      <c r="BM274" s="218" t="s">
        <v>321</v>
      </c>
    </row>
    <row r="275" s="2" customFormat="1">
      <c r="A275" s="39"/>
      <c r="B275" s="40"/>
      <c r="C275" s="41"/>
      <c r="D275" s="220" t="s">
        <v>129</v>
      </c>
      <c r="E275" s="41"/>
      <c r="F275" s="221" t="s">
        <v>320</v>
      </c>
      <c r="G275" s="41"/>
      <c r="H275" s="41"/>
      <c r="I275" s="222"/>
      <c r="J275" s="41"/>
      <c r="K275" s="41"/>
      <c r="L275" s="45"/>
      <c r="M275" s="223"/>
      <c r="N275" s="224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129</v>
      </c>
      <c r="AU275" s="18" t="s">
        <v>79</v>
      </c>
    </row>
    <row r="276" s="2" customFormat="1">
      <c r="A276" s="39"/>
      <c r="B276" s="40"/>
      <c r="C276" s="41"/>
      <c r="D276" s="225" t="s">
        <v>130</v>
      </c>
      <c r="E276" s="41"/>
      <c r="F276" s="226" t="s">
        <v>322</v>
      </c>
      <c r="G276" s="41"/>
      <c r="H276" s="41"/>
      <c r="I276" s="222"/>
      <c r="J276" s="41"/>
      <c r="K276" s="41"/>
      <c r="L276" s="45"/>
      <c r="M276" s="223"/>
      <c r="N276" s="224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130</v>
      </c>
      <c r="AU276" s="18" t="s">
        <v>79</v>
      </c>
    </row>
    <row r="277" s="13" customFormat="1">
      <c r="A277" s="13"/>
      <c r="B277" s="227"/>
      <c r="C277" s="228"/>
      <c r="D277" s="220" t="s">
        <v>132</v>
      </c>
      <c r="E277" s="229" t="s">
        <v>19</v>
      </c>
      <c r="F277" s="230" t="s">
        <v>212</v>
      </c>
      <c r="G277" s="228"/>
      <c r="H277" s="231">
        <v>51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132</v>
      </c>
      <c r="AU277" s="237" t="s">
        <v>79</v>
      </c>
      <c r="AV277" s="13" t="s">
        <v>79</v>
      </c>
      <c r="AW277" s="13" t="s">
        <v>32</v>
      </c>
      <c r="AX277" s="13" t="s">
        <v>69</v>
      </c>
      <c r="AY277" s="237" t="s">
        <v>122</v>
      </c>
    </row>
    <row r="278" s="13" customFormat="1">
      <c r="A278" s="13"/>
      <c r="B278" s="227"/>
      <c r="C278" s="228"/>
      <c r="D278" s="220" t="s">
        <v>132</v>
      </c>
      <c r="E278" s="229" t="s">
        <v>19</v>
      </c>
      <c r="F278" s="230" t="s">
        <v>218</v>
      </c>
      <c r="G278" s="228"/>
      <c r="H278" s="231">
        <v>86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132</v>
      </c>
      <c r="AU278" s="237" t="s">
        <v>79</v>
      </c>
      <c r="AV278" s="13" t="s">
        <v>79</v>
      </c>
      <c r="AW278" s="13" t="s">
        <v>32</v>
      </c>
      <c r="AX278" s="13" t="s">
        <v>69</v>
      </c>
      <c r="AY278" s="237" t="s">
        <v>122</v>
      </c>
    </row>
    <row r="279" s="13" customFormat="1">
      <c r="A279" s="13"/>
      <c r="B279" s="227"/>
      <c r="C279" s="228"/>
      <c r="D279" s="220" t="s">
        <v>132</v>
      </c>
      <c r="E279" s="229" t="s">
        <v>19</v>
      </c>
      <c r="F279" s="230" t="s">
        <v>219</v>
      </c>
      <c r="G279" s="228"/>
      <c r="H279" s="231">
        <v>10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132</v>
      </c>
      <c r="AU279" s="237" t="s">
        <v>79</v>
      </c>
      <c r="AV279" s="13" t="s">
        <v>79</v>
      </c>
      <c r="AW279" s="13" t="s">
        <v>32</v>
      </c>
      <c r="AX279" s="13" t="s">
        <v>69</v>
      </c>
      <c r="AY279" s="237" t="s">
        <v>122</v>
      </c>
    </row>
    <row r="280" s="13" customFormat="1">
      <c r="A280" s="13"/>
      <c r="B280" s="227"/>
      <c r="C280" s="228"/>
      <c r="D280" s="220" t="s">
        <v>132</v>
      </c>
      <c r="E280" s="229" t="s">
        <v>19</v>
      </c>
      <c r="F280" s="230" t="s">
        <v>213</v>
      </c>
      <c r="G280" s="228"/>
      <c r="H280" s="231">
        <v>11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132</v>
      </c>
      <c r="AU280" s="237" t="s">
        <v>79</v>
      </c>
      <c r="AV280" s="13" t="s">
        <v>79</v>
      </c>
      <c r="AW280" s="13" t="s">
        <v>32</v>
      </c>
      <c r="AX280" s="13" t="s">
        <v>69</v>
      </c>
      <c r="AY280" s="237" t="s">
        <v>122</v>
      </c>
    </row>
    <row r="281" s="13" customFormat="1">
      <c r="A281" s="13"/>
      <c r="B281" s="227"/>
      <c r="C281" s="228"/>
      <c r="D281" s="220" t="s">
        <v>132</v>
      </c>
      <c r="E281" s="229" t="s">
        <v>19</v>
      </c>
      <c r="F281" s="230" t="s">
        <v>323</v>
      </c>
      <c r="G281" s="228"/>
      <c r="H281" s="231">
        <v>1.5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132</v>
      </c>
      <c r="AU281" s="237" t="s">
        <v>79</v>
      </c>
      <c r="AV281" s="13" t="s">
        <v>79</v>
      </c>
      <c r="AW281" s="13" t="s">
        <v>32</v>
      </c>
      <c r="AX281" s="13" t="s">
        <v>69</v>
      </c>
      <c r="AY281" s="237" t="s">
        <v>122</v>
      </c>
    </row>
    <row r="282" s="14" customFormat="1">
      <c r="A282" s="14"/>
      <c r="B282" s="238"/>
      <c r="C282" s="239"/>
      <c r="D282" s="220" t="s">
        <v>132</v>
      </c>
      <c r="E282" s="240" t="s">
        <v>19</v>
      </c>
      <c r="F282" s="241" t="s">
        <v>135</v>
      </c>
      <c r="G282" s="239"/>
      <c r="H282" s="242">
        <v>159.5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132</v>
      </c>
      <c r="AU282" s="248" t="s">
        <v>79</v>
      </c>
      <c r="AV282" s="14" t="s">
        <v>128</v>
      </c>
      <c r="AW282" s="14" t="s">
        <v>32</v>
      </c>
      <c r="AX282" s="14" t="s">
        <v>77</v>
      </c>
      <c r="AY282" s="248" t="s">
        <v>122</v>
      </c>
    </row>
    <row r="283" s="2" customFormat="1" ht="21.75" customHeight="1">
      <c r="A283" s="39"/>
      <c r="B283" s="40"/>
      <c r="C283" s="249" t="s">
        <v>324</v>
      </c>
      <c r="D283" s="249" t="s">
        <v>196</v>
      </c>
      <c r="E283" s="250" t="s">
        <v>325</v>
      </c>
      <c r="F283" s="251" t="s">
        <v>326</v>
      </c>
      <c r="G283" s="252" t="s">
        <v>127</v>
      </c>
      <c r="H283" s="253">
        <v>152.44</v>
      </c>
      <c r="I283" s="254"/>
      <c r="J283" s="255">
        <f>ROUND(I283*H283,2)</f>
        <v>0</v>
      </c>
      <c r="K283" s="256"/>
      <c r="L283" s="257"/>
      <c r="M283" s="258" t="s">
        <v>19</v>
      </c>
      <c r="N283" s="259" t="s">
        <v>40</v>
      </c>
      <c r="O283" s="85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8" t="s">
        <v>151</v>
      </c>
      <c r="AT283" s="218" t="s">
        <v>196</v>
      </c>
      <c r="AU283" s="218" t="s">
        <v>79</v>
      </c>
      <c r="AY283" s="18" t="s">
        <v>122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8" t="s">
        <v>77</v>
      </c>
      <c r="BK283" s="219">
        <f>ROUND(I283*H283,2)</f>
        <v>0</v>
      </c>
      <c r="BL283" s="18" t="s">
        <v>128</v>
      </c>
      <c r="BM283" s="218" t="s">
        <v>327</v>
      </c>
    </row>
    <row r="284" s="2" customFormat="1">
      <c r="A284" s="39"/>
      <c r="B284" s="40"/>
      <c r="C284" s="41"/>
      <c r="D284" s="220" t="s">
        <v>129</v>
      </c>
      <c r="E284" s="41"/>
      <c r="F284" s="221" t="s">
        <v>326</v>
      </c>
      <c r="G284" s="41"/>
      <c r="H284" s="41"/>
      <c r="I284" s="222"/>
      <c r="J284" s="41"/>
      <c r="K284" s="41"/>
      <c r="L284" s="45"/>
      <c r="M284" s="223"/>
      <c r="N284" s="224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129</v>
      </c>
      <c r="AU284" s="18" t="s">
        <v>79</v>
      </c>
    </row>
    <row r="285" s="2" customFormat="1" ht="24.15" customHeight="1">
      <c r="A285" s="39"/>
      <c r="B285" s="40"/>
      <c r="C285" s="249" t="s">
        <v>237</v>
      </c>
      <c r="D285" s="249" t="s">
        <v>196</v>
      </c>
      <c r="E285" s="250" t="s">
        <v>328</v>
      </c>
      <c r="F285" s="251" t="s">
        <v>329</v>
      </c>
      <c r="G285" s="252" t="s">
        <v>127</v>
      </c>
      <c r="H285" s="253">
        <v>10.300000000000001</v>
      </c>
      <c r="I285" s="254"/>
      <c r="J285" s="255">
        <f>ROUND(I285*H285,2)</f>
        <v>0</v>
      </c>
      <c r="K285" s="256"/>
      <c r="L285" s="257"/>
      <c r="M285" s="258" t="s">
        <v>19</v>
      </c>
      <c r="N285" s="259" t="s">
        <v>40</v>
      </c>
      <c r="O285" s="85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8" t="s">
        <v>151</v>
      </c>
      <c r="AT285" s="218" t="s">
        <v>196</v>
      </c>
      <c r="AU285" s="218" t="s">
        <v>79</v>
      </c>
      <c r="AY285" s="18" t="s">
        <v>122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8" t="s">
        <v>77</v>
      </c>
      <c r="BK285" s="219">
        <f>ROUND(I285*H285,2)</f>
        <v>0</v>
      </c>
      <c r="BL285" s="18" t="s">
        <v>128</v>
      </c>
      <c r="BM285" s="218" t="s">
        <v>330</v>
      </c>
    </row>
    <row r="286" s="2" customFormat="1">
      <c r="A286" s="39"/>
      <c r="B286" s="40"/>
      <c r="C286" s="41"/>
      <c r="D286" s="220" t="s">
        <v>129</v>
      </c>
      <c r="E286" s="41"/>
      <c r="F286" s="221" t="s">
        <v>329</v>
      </c>
      <c r="G286" s="41"/>
      <c r="H286" s="41"/>
      <c r="I286" s="222"/>
      <c r="J286" s="41"/>
      <c r="K286" s="41"/>
      <c r="L286" s="45"/>
      <c r="M286" s="223"/>
      <c r="N286" s="224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129</v>
      </c>
      <c r="AU286" s="18" t="s">
        <v>79</v>
      </c>
    </row>
    <row r="287" s="12" customFormat="1" ht="22.8" customHeight="1">
      <c r="A287" s="12"/>
      <c r="B287" s="190"/>
      <c r="C287" s="191"/>
      <c r="D287" s="192" t="s">
        <v>68</v>
      </c>
      <c r="E287" s="204" t="s">
        <v>151</v>
      </c>
      <c r="F287" s="204" t="s">
        <v>331</v>
      </c>
      <c r="G287" s="191"/>
      <c r="H287" s="191"/>
      <c r="I287" s="194"/>
      <c r="J287" s="205">
        <f>BK287</f>
        <v>0</v>
      </c>
      <c r="K287" s="191"/>
      <c r="L287" s="196"/>
      <c r="M287" s="197"/>
      <c r="N287" s="198"/>
      <c r="O287" s="198"/>
      <c r="P287" s="199">
        <f>SUM(P288:P334)</f>
        <v>0</v>
      </c>
      <c r="Q287" s="198"/>
      <c r="R287" s="199">
        <f>SUM(R288:R334)</f>
        <v>0</v>
      </c>
      <c r="S287" s="198"/>
      <c r="T287" s="200">
        <f>SUM(T288:T334)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77</v>
      </c>
      <c r="AT287" s="202" t="s">
        <v>68</v>
      </c>
      <c r="AU287" s="202" t="s">
        <v>77</v>
      </c>
      <c r="AY287" s="201" t="s">
        <v>122</v>
      </c>
      <c r="BK287" s="203">
        <f>SUM(BK288:BK334)</f>
        <v>0</v>
      </c>
    </row>
    <row r="288" s="2" customFormat="1" ht="24.15" customHeight="1">
      <c r="A288" s="39"/>
      <c r="B288" s="40"/>
      <c r="C288" s="206" t="s">
        <v>332</v>
      </c>
      <c r="D288" s="206" t="s">
        <v>124</v>
      </c>
      <c r="E288" s="207" t="s">
        <v>333</v>
      </c>
      <c r="F288" s="208" t="s">
        <v>334</v>
      </c>
      <c r="G288" s="209" t="s">
        <v>150</v>
      </c>
      <c r="H288" s="210">
        <v>0.90000000000000002</v>
      </c>
      <c r="I288" s="211"/>
      <c r="J288" s="212">
        <f>ROUND(I288*H288,2)</f>
        <v>0</v>
      </c>
      <c r="K288" s="213"/>
      <c r="L288" s="45"/>
      <c r="M288" s="214" t="s">
        <v>19</v>
      </c>
      <c r="N288" s="215" t="s">
        <v>40</v>
      </c>
      <c r="O288" s="85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8" t="s">
        <v>128</v>
      </c>
      <c r="AT288" s="218" t="s">
        <v>124</v>
      </c>
      <c r="AU288" s="218" t="s">
        <v>79</v>
      </c>
      <c r="AY288" s="18" t="s">
        <v>122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8" t="s">
        <v>77</v>
      </c>
      <c r="BK288" s="219">
        <f>ROUND(I288*H288,2)</f>
        <v>0</v>
      </c>
      <c r="BL288" s="18" t="s">
        <v>128</v>
      </c>
      <c r="BM288" s="218" t="s">
        <v>335</v>
      </c>
    </row>
    <row r="289" s="2" customFormat="1">
      <c r="A289" s="39"/>
      <c r="B289" s="40"/>
      <c r="C289" s="41"/>
      <c r="D289" s="220" t="s">
        <v>129</v>
      </c>
      <c r="E289" s="41"/>
      <c r="F289" s="221" t="s">
        <v>334</v>
      </c>
      <c r="G289" s="41"/>
      <c r="H289" s="41"/>
      <c r="I289" s="222"/>
      <c r="J289" s="41"/>
      <c r="K289" s="41"/>
      <c r="L289" s="45"/>
      <c r="M289" s="223"/>
      <c r="N289" s="224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129</v>
      </c>
      <c r="AU289" s="18" t="s">
        <v>79</v>
      </c>
    </row>
    <row r="290" s="2" customFormat="1">
      <c r="A290" s="39"/>
      <c r="B290" s="40"/>
      <c r="C290" s="41"/>
      <c r="D290" s="225" t="s">
        <v>130</v>
      </c>
      <c r="E290" s="41"/>
      <c r="F290" s="226" t="s">
        <v>336</v>
      </c>
      <c r="G290" s="41"/>
      <c r="H290" s="41"/>
      <c r="I290" s="222"/>
      <c r="J290" s="41"/>
      <c r="K290" s="41"/>
      <c r="L290" s="45"/>
      <c r="M290" s="223"/>
      <c r="N290" s="224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130</v>
      </c>
      <c r="AU290" s="18" t="s">
        <v>79</v>
      </c>
    </row>
    <row r="291" s="13" customFormat="1">
      <c r="A291" s="13"/>
      <c r="B291" s="227"/>
      <c r="C291" s="228"/>
      <c r="D291" s="220" t="s">
        <v>132</v>
      </c>
      <c r="E291" s="229" t="s">
        <v>19</v>
      </c>
      <c r="F291" s="230" t="s">
        <v>337</v>
      </c>
      <c r="G291" s="228"/>
      <c r="H291" s="231">
        <v>0.89999999999999991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132</v>
      </c>
      <c r="AU291" s="237" t="s">
        <v>79</v>
      </c>
      <c r="AV291" s="13" t="s">
        <v>79</v>
      </c>
      <c r="AW291" s="13" t="s">
        <v>32</v>
      </c>
      <c r="AX291" s="13" t="s">
        <v>69</v>
      </c>
      <c r="AY291" s="237" t="s">
        <v>122</v>
      </c>
    </row>
    <row r="292" s="14" customFormat="1">
      <c r="A292" s="14"/>
      <c r="B292" s="238"/>
      <c r="C292" s="239"/>
      <c r="D292" s="220" t="s">
        <v>132</v>
      </c>
      <c r="E292" s="240" t="s">
        <v>19</v>
      </c>
      <c r="F292" s="241" t="s">
        <v>135</v>
      </c>
      <c r="G292" s="239"/>
      <c r="H292" s="242">
        <v>0.89999999999999991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8" t="s">
        <v>132</v>
      </c>
      <c r="AU292" s="248" t="s">
        <v>79</v>
      </c>
      <c r="AV292" s="14" t="s">
        <v>128</v>
      </c>
      <c r="AW292" s="14" t="s">
        <v>32</v>
      </c>
      <c r="AX292" s="14" t="s">
        <v>77</v>
      </c>
      <c r="AY292" s="248" t="s">
        <v>122</v>
      </c>
    </row>
    <row r="293" s="2" customFormat="1" ht="24.15" customHeight="1">
      <c r="A293" s="39"/>
      <c r="B293" s="40"/>
      <c r="C293" s="206" t="s">
        <v>241</v>
      </c>
      <c r="D293" s="206" t="s">
        <v>124</v>
      </c>
      <c r="E293" s="207" t="s">
        <v>338</v>
      </c>
      <c r="F293" s="208" t="s">
        <v>339</v>
      </c>
      <c r="G293" s="209" t="s">
        <v>340</v>
      </c>
      <c r="H293" s="210">
        <v>7</v>
      </c>
      <c r="I293" s="211"/>
      <c r="J293" s="212">
        <f>ROUND(I293*H293,2)</f>
        <v>0</v>
      </c>
      <c r="K293" s="213"/>
      <c r="L293" s="45"/>
      <c r="M293" s="214" t="s">
        <v>19</v>
      </c>
      <c r="N293" s="215" t="s">
        <v>40</v>
      </c>
      <c r="O293" s="85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8" t="s">
        <v>128</v>
      </c>
      <c r="AT293" s="218" t="s">
        <v>124</v>
      </c>
      <c r="AU293" s="218" t="s">
        <v>79</v>
      </c>
      <c r="AY293" s="18" t="s">
        <v>122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8" t="s">
        <v>77</v>
      </c>
      <c r="BK293" s="219">
        <f>ROUND(I293*H293,2)</f>
        <v>0</v>
      </c>
      <c r="BL293" s="18" t="s">
        <v>128</v>
      </c>
      <c r="BM293" s="218" t="s">
        <v>341</v>
      </c>
    </row>
    <row r="294" s="2" customFormat="1">
      <c r="A294" s="39"/>
      <c r="B294" s="40"/>
      <c r="C294" s="41"/>
      <c r="D294" s="220" t="s">
        <v>129</v>
      </c>
      <c r="E294" s="41"/>
      <c r="F294" s="221" t="s">
        <v>339</v>
      </c>
      <c r="G294" s="41"/>
      <c r="H294" s="41"/>
      <c r="I294" s="222"/>
      <c r="J294" s="41"/>
      <c r="K294" s="41"/>
      <c r="L294" s="45"/>
      <c r="M294" s="223"/>
      <c r="N294" s="224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129</v>
      </c>
      <c r="AU294" s="18" t="s">
        <v>79</v>
      </c>
    </row>
    <row r="295" s="2" customFormat="1">
      <c r="A295" s="39"/>
      <c r="B295" s="40"/>
      <c r="C295" s="41"/>
      <c r="D295" s="225" t="s">
        <v>130</v>
      </c>
      <c r="E295" s="41"/>
      <c r="F295" s="226" t="s">
        <v>342</v>
      </c>
      <c r="G295" s="41"/>
      <c r="H295" s="41"/>
      <c r="I295" s="222"/>
      <c r="J295" s="41"/>
      <c r="K295" s="41"/>
      <c r="L295" s="45"/>
      <c r="M295" s="223"/>
      <c r="N295" s="224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130</v>
      </c>
      <c r="AU295" s="18" t="s">
        <v>79</v>
      </c>
    </row>
    <row r="296" s="2" customFormat="1" ht="21.75" customHeight="1">
      <c r="A296" s="39"/>
      <c r="B296" s="40"/>
      <c r="C296" s="249" t="s">
        <v>343</v>
      </c>
      <c r="D296" s="249" t="s">
        <v>196</v>
      </c>
      <c r="E296" s="250" t="s">
        <v>344</v>
      </c>
      <c r="F296" s="251" t="s">
        <v>345</v>
      </c>
      <c r="G296" s="252" t="s">
        <v>340</v>
      </c>
      <c r="H296" s="253">
        <v>7</v>
      </c>
      <c r="I296" s="254"/>
      <c r="J296" s="255">
        <f>ROUND(I296*H296,2)</f>
        <v>0</v>
      </c>
      <c r="K296" s="256"/>
      <c r="L296" s="257"/>
      <c r="M296" s="258" t="s">
        <v>19</v>
      </c>
      <c r="N296" s="259" t="s">
        <v>40</v>
      </c>
      <c r="O296" s="85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8" t="s">
        <v>151</v>
      </c>
      <c r="AT296" s="218" t="s">
        <v>196</v>
      </c>
      <c r="AU296" s="218" t="s">
        <v>79</v>
      </c>
      <c r="AY296" s="18" t="s">
        <v>122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8" t="s">
        <v>77</v>
      </c>
      <c r="BK296" s="219">
        <f>ROUND(I296*H296,2)</f>
        <v>0</v>
      </c>
      <c r="BL296" s="18" t="s">
        <v>128</v>
      </c>
      <c r="BM296" s="218" t="s">
        <v>346</v>
      </c>
    </row>
    <row r="297" s="2" customFormat="1">
      <c r="A297" s="39"/>
      <c r="B297" s="40"/>
      <c r="C297" s="41"/>
      <c r="D297" s="220" t="s">
        <v>129</v>
      </c>
      <c r="E297" s="41"/>
      <c r="F297" s="221" t="s">
        <v>345</v>
      </c>
      <c r="G297" s="41"/>
      <c r="H297" s="41"/>
      <c r="I297" s="222"/>
      <c r="J297" s="41"/>
      <c r="K297" s="41"/>
      <c r="L297" s="45"/>
      <c r="M297" s="223"/>
      <c r="N297" s="224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129</v>
      </c>
      <c r="AU297" s="18" t="s">
        <v>79</v>
      </c>
    </row>
    <row r="298" s="2" customFormat="1" ht="24.15" customHeight="1">
      <c r="A298" s="39"/>
      <c r="B298" s="40"/>
      <c r="C298" s="206" t="s">
        <v>246</v>
      </c>
      <c r="D298" s="206" t="s">
        <v>124</v>
      </c>
      <c r="E298" s="207" t="s">
        <v>347</v>
      </c>
      <c r="F298" s="208" t="s">
        <v>348</v>
      </c>
      <c r="G298" s="209" t="s">
        <v>340</v>
      </c>
      <c r="H298" s="210">
        <v>7</v>
      </c>
      <c r="I298" s="211"/>
      <c r="J298" s="212">
        <f>ROUND(I298*H298,2)</f>
        <v>0</v>
      </c>
      <c r="K298" s="213"/>
      <c r="L298" s="45"/>
      <c r="M298" s="214" t="s">
        <v>19</v>
      </c>
      <c r="N298" s="215" t="s">
        <v>40</v>
      </c>
      <c r="O298" s="85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8" t="s">
        <v>128</v>
      </c>
      <c r="AT298" s="218" t="s">
        <v>124</v>
      </c>
      <c r="AU298" s="218" t="s">
        <v>79</v>
      </c>
      <c r="AY298" s="18" t="s">
        <v>122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8" t="s">
        <v>77</v>
      </c>
      <c r="BK298" s="219">
        <f>ROUND(I298*H298,2)</f>
        <v>0</v>
      </c>
      <c r="BL298" s="18" t="s">
        <v>128</v>
      </c>
      <c r="BM298" s="218" t="s">
        <v>349</v>
      </c>
    </row>
    <row r="299" s="2" customFormat="1">
      <c r="A299" s="39"/>
      <c r="B299" s="40"/>
      <c r="C299" s="41"/>
      <c r="D299" s="220" t="s">
        <v>129</v>
      </c>
      <c r="E299" s="41"/>
      <c r="F299" s="221" t="s">
        <v>348</v>
      </c>
      <c r="G299" s="41"/>
      <c r="H299" s="41"/>
      <c r="I299" s="222"/>
      <c r="J299" s="41"/>
      <c r="K299" s="41"/>
      <c r="L299" s="45"/>
      <c r="M299" s="223"/>
      <c r="N299" s="224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129</v>
      </c>
      <c r="AU299" s="18" t="s">
        <v>79</v>
      </c>
    </row>
    <row r="300" s="2" customFormat="1">
      <c r="A300" s="39"/>
      <c r="B300" s="40"/>
      <c r="C300" s="41"/>
      <c r="D300" s="225" t="s">
        <v>130</v>
      </c>
      <c r="E300" s="41"/>
      <c r="F300" s="226" t="s">
        <v>350</v>
      </c>
      <c r="G300" s="41"/>
      <c r="H300" s="41"/>
      <c r="I300" s="222"/>
      <c r="J300" s="41"/>
      <c r="K300" s="41"/>
      <c r="L300" s="45"/>
      <c r="M300" s="223"/>
      <c r="N300" s="224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130</v>
      </c>
      <c r="AU300" s="18" t="s">
        <v>79</v>
      </c>
    </row>
    <row r="301" s="2" customFormat="1" ht="21.75" customHeight="1">
      <c r="A301" s="39"/>
      <c r="B301" s="40"/>
      <c r="C301" s="249" t="s">
        <v>351</v>
      </c>
      <c r="D301" s="249" t="s">
        <v>196</v>
      </c>
      <c r="E301" s="250" t="s">
        <v>352</v>
      </c>
      <c r="F301" s="251" t="s">
        <v>353</v>
      </c>
      <c r="G301" s="252" t="s">
        <v>340</v>
      </c>
      <c r="H301" s="253">
        <v>7</v>
      </c>
      <c r="I301" s="254"/>
      <c r="J301" s="255">
        <f>ROUND(I301*H301,2)</f>
        <v>0</v>
      </c>
      <c r="K301" s="256"/>
      <c r="L301" s="257"/>
      <c r="M301" s="258" t="s">
        <v>19</v>
      </c>
      <c r="N301" s="259" t="s">
        <v>40</v>
      </c>
      <c r="O301" s="85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8" t="s">
        <v>151</v>
      </c>
      <c r="AT301" s="218" t="s">
        <v>196</v>
      </c>
      <c r="AU301" s="218" t="s">
        <v>79</v>
      </c>
      <c r="AY301" s="18" t="s">
        <v>122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8" t="s">
        <v>77</v>
      </c>
      <c r="BK301" s="219">
        <f>ROUND(I301*H301,2)</f>
        <v>0</v>
      </c>
      <c r="BL301" s="18" t="s">
        <v>128</v>
      </c>
      <c r="BM301" s="218" t="s">
        <v>354</v>
      </c>
    </row>
    <row r="302" s="2" customFormat="1">
      <c r="A302" s="39"/>
      <c r="B302" s="40"/>
      <c r="C302" s="41"/>
      <c r="D302" s="220" t="s">
        <v>129</v>
      </c>
      <c r="E302" s="41"/>
      <c r="F302" s="221" t="s">
        <v>353</v>
      </c>
      <c r="G302" s="41"/>
      <c r="H302" s="41"/>
      <c r="I302" s="222"/>
      <c r="J302" s="41"/>
      <c r="K302" s="41"/>
      <c r="L302" s="45"/>
      <c r="M302" s="223"/>
      <c r="N302" s="224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129</v>
      </c>
      <c r="AU302" s="18" t="s">
        <v>79</v>
      </c>
    </row>
    <row r="303" s="2" customFormat="1" ht="24.15" customHeight="1">
      <c r="A303" s="39"/>
      <c r="B303" s="40"/>
      <c r="C303" s="249" t="s">
        <v>86</v>
      </c>
      <c r="D303" s="249" t="s">
        <v>196</v>
      </c>
      <c r="E303" s="250" t="s">
        <v>355</v>
      </c>
      <c r="F303" s="251" t="s">
        <v>356</v>
      </c>
      <c r="G303" s="252" t="s">
        <v>340</v>
      </c>
      <c r="H303" s="253">
        <v>7</v>
      </c>
      <c r="I303" s="254"/>
      <c r="J303" s="255">
        <f>ROUND(I303*H303,2)</f>
        <v>0</v>
      </c>
      <c r="K303" s="256"/>
      <c r="L303" s="257"/>
      <c r="M303" s="258" t="s">
        <v>19</v>
      </c>
      <c r="N303" s="259" t="s">
        <v>40</v>
      </c>
      <c r="O303" s="85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8" t="s">
        <v>151</v>
      </c>
      <c r="AT303" s="218" t="s">
        <v>196</v>
      </c>
      <c r="AU303" s="218" t="s">
        <v>79</v>
      </c>
      <c r="AY303" s="18" t="s">
        <v>122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8" t="s">
        <v>77</v>
      </c>
      <c r="BK303" s="219">
        <f>ROUND(I303*H303,2)</f>
        <v>0</v>
      </c>
      <c r="BL303" s="18" t="s">
        <v>128</v>
      </c>
      <c r="BM303" s="218" t="s">
        <v>357</v>
      </c>
    </row>
    <row r="304" s="2" customFormat="1">
      <c r="A304" s="39"/>
      <c r="B304" s="40"/>
      <c r="C304" s="41"/>
      <c r="D304" s="220" t="s">
        <v>129</v>
      </c>
      <c r="E304" s="41"/>
      <c r="F304" s="221" t="s">
        <v>356</v>
      </c>
      <c r="G304" s="41"/>
      <c r="H304" s="41"/>
      <c r="I304" s="222"/>
      <c r="J304" s="41"/>
      <c r="K304" s="41"/>
      <c r="L304" s="45"/>
      <c r="M304" s="223"/>
      <c r="N304" s="224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129</v>
      </c>
      <c r="AU304" s="18" t="s">
        <v>79</v>
      </c>
    </row>
    <row r="305" s="2" customFormat="1" ht="24.15" customHeight="1">
      <c r="A305" s="39"/>
      <c r="B305" s="40"/>
      <c r="C305" s="206" t="s">
        <v>358</v>
      </c>
      <c r="D305" s="206" t="s">
        <v>124</v>
      </c>
      <c r="E305" s="207" t="s">
        <v>359</v>
      </c>
      <c r="F305" s="208" t="s">
        <v>360</v>
      </c>
      <c r="G305" s="209" t="s">
        <v>340</v>
      </c>
      <c r="H305" s="210">
        <v>7</v>
      </c>
      <c r="I305" s="211"/>
      <c r="J305" s="212">
        <f>ROUND(I305*H305,2)</f>
        <v>0</v>
      </c>
      <c r="K305" s="213"/>
      <c r="L305" s="45"/>
      <c r="M305" s="214" t="s">
        <v>19</v>
      </c>
      <c r="N305" s="215" t="s">
        <v>40</v>
      </c>
      <c r="O305" s="85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8" t="s">
        <v>128</v>
      </c>
      <c r="AT305" s="218" t="s">
        <v>124</v>
      </c>
      <c r="AU305" s="218" t="s">
        <v>79</v>
      </c>
      <c r="AY305" s="18" t="s">
        <v>122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8" t="s">
        <v>77</v>
      </c>
      <c r="BK305" s="219">
        <f>ROUND(I305*H305,2)</f>
        <v>0</v>
      </c>
      <c r="BL305" s="18" t="s">
        <v>128</v>
      </c>
      <c r="BM305" s="218" t="s">
        <v>361</v>
      </c>
    </row>
    <row r="306" s="2" customFormat="1">
      <c r="A306" s="39"/>
      <c r="B306" s="40"/>
      <c r="C306" s="41"/>
      <c r="D306" s="220" t="s">
        <v>129</v>
      </c>
      <c r="E306" s="41"/>
      <c r="F306" s="221" t="s">
        <v>360</v>
      </c>
      <c r="G306" s="41"/>
      <c r="H306" s="41"/>
      <c r="I306" s="222"/>
      <c r="J306" s="41"/>
      <c r="K306" s="41"/>
      <c r="L306" s="45"/>
      <c r="M306" s="223"/>
      <c r="N306" s="224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129</v>
      </c>
      <c r="AU306" s="18" t="s">
        <v>79</v>
      </c>
    </row>
    <row r="307" s="2" customFormat="1">
      <c r="A307" s="39"/>
      <c r="B307" s="40"/>
      <c r="C307" s="41"/>
      <c r="D307" s="225" t="s">
        <v>130</v>
      </c>
      <c r="E307" s="41"/>
      <c r="F307" s="226" t="s">
        <v>362</v>
      </c>
      <c r="G307" s="41"/>
      <c r="H307" s="41"/>
      <c r="I307" s="222"/>
      <c r="J307" s="41"/>
      <c r="K307" s="41"/>
      <c r="L307" s="45"/>
      <c r="M307" s="223"/>
      <c r="N307" s="224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130</v>
      </c>
      <c r="AU307" s="18" t="s">
        <v>79</v>
      </c>
    </row>
    <row r="308" s="2" customFormat="1" ht="24.15" customHeight="1">
      <c r="A308" s="39"/>
      <c r="B308" s="40"/>
      <c r="C308" s="249" t="s">
        <v>258</v>
      </c>
      <c r="D308" s="249" t="s">
        <v>196</v>
      </c>
      <c r="E308" s="250" t="s">
        <v>363</v>
      </c>
      <c r="F308" s="251" t="s">
        <v>364</v>
      </c>
      <c r="G308" s="252" t="s">
        <v>340</v>
      </c>
      <c r="H308" s="253">
        <v>7</v>
      </c>
      <c r="I308" s="254"/>
      <c r="J308" s="255">
        <f>ROUND(I308*H308,2)</f>
        <v>0</v>
      </c>
      <c r="K308" s="256"/>
      <c r="L308" s="257"/>
      <c r="M308" s="258" t="s">
        <v>19</v>
      </c>
      <c r="N308" s="259" t="s">
        <v>40</v>
      </c>
      <c r="O308" s="85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8" t="s">
        <v>151</v>
      </c>
      <c r="AT308" s="218" t="s">
        <v>196</v>
      </c>
      <c r="AU308" s="218" t="s">
        <v>79</v>
      </c>
      <c r="AY308" s="18" t="s">
        <v>122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8" t="s">
        <v>77</v>
      </c>
      <c r="BK308" s="219">
        <f>ROUND(I308*H308,2)</f>
        <v>0</v>
      </c>
      <c r="BL308" s="18" t="s">
        <v>128</v>
      </c>
      <c r="BM308" s="218" t="s">
        <v>365</v>
      </c>
    </row>
    <row r="309" s="2" customFormat="1">
      <c r="A309" s="39"/>
      <c r="B309" s="40"/>
      <c r="C309" s="41"/>
      <c r="D309" s="220" t="s">
        <v>129</v>
      </c>
      <c r="E309" s="41"/>
      <c r="F309" s="221" t="s">
        <v>364</v>
      </c>
      <c r="G309" s="41"/>
      <c r="H309" s="41"/>
      <c r="I309" s="222"/>
      <c r="J309" s="41"/>
      <c r="K309" s="41"/>
      <c r="L309" s="45"/>
      <c r="M309" s="223"/>
      <c r="N309" s="224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129</v>
      </c>
      <c r="AU309" s="18" t="s">
        <v>79</v>
      </c>
    </row>
    <row r="310" s="2" customFormat="1" ht="24.15" customHeight="1">
      <c r="A310" s="39"/>
      <c r="B310" s="40"/>
      <c r="C310" s="206" t="s">
        <v>366</v>
      </c>
      <c r="D310" s="206" t="s">
        <v>124</v>
      </c>
      <c r="E310" s="207" t="s">
        <v>367</v>
      </c>
      <c r="F310" s="208" t="s">
        <v>368</v>
      </c>
      <c r="G310" s="209" t="s">
        <v>340</v>
      </c>
      <c r="H310" s="210">
        <v>7</v>
      </c>
      <c r="I310" s="211"/>
      <c r="J310" s="212">
        <f>ROUND(I310*H310,2)</f>
        <v>0</v>
      </c>
      <c r="K310" s="213"/>
      <c r="L310" s="45"/>
      <c r="M310" s="214" t="s">
        <v>19</v>
      </c>
      <c r="N310" s="215" t="s">
        <v>40</v>
      </c>
      <c r="O310" s="85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8" t="s">
        <v>128</v>
      </c>
      <c r="AT310" s="218" t="s">
        <v>124</v>
      </c>
      <c r="AU310" s="218" t="s">
        <v>79</v>
      </c>
      <c r="AY310" s="18" t="s">
        <v>122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8" t="s">
        <v>77</v>
      </c>
      <c r="BK310" s="219">
        <f>ROUND(I310*H310,2)</f>
        <v>0</v>
      </c>
      <c r="BL310" s="18" t="s">
        <v>128</v>
      </c>
      <c r="BM310" s="218" t="s">
        <v>369</v>
      </c>
    </row>
    <row r="311" s="2" customFormat="1">
      <c r="A311" s="39"/>
      <c r="B311" s="40"/>
      <c r="C311" s="41"/>
      <c r="D311" s="220" t="s">
        <v>129</v>
      </c>
      <c r="E311" s="41"/>
      <c r="F311" s="221" t="s">
        <v>368</v>
      </c>
      <c r="G311" s="41"/>
      <c r="H311" s="41"/>
      <c r="I311" s="222"/>
      <c r="J311" s="41"/>
      <c r="K311" s="41"/>
      <c r="L311" s="45"/>
      <c r="M311" s="223"/>
      <c r="N311" s="224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129</v>
      </c>
      <c r="AU311" s="18" t="s">
        <v>79</v>
      </c>
    </row>
    <row r="312" s="2" customFormat="1">
      <c r="A312" s="39"/>
      <c r="B312" s="40"/>
      <c r="C312" s="41"/>
      <c r="D312" s="225" t="s">
        <v>130</v>
      </c>
      <c r="E312" s="41"/>
      <c r="F312" s="226" t="s">
        <v>370</v>
      </c>
      <c r="G312" s="41"/>
      <c r="H312" s="41"/>
      <c r="I312" s="222"/>
      <c r="J312" s="41"/>
      <c r="K312" s="41"/>
      <c r="L312" s="45"/>
      <c r="M312" s="223"/>
      <c r="N312" s="224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130</v>
      </c>
      <c r="AU312" s="18" t="s">
        <v>79</v>
      </c>
    </row>
    <row r="313" s="2" customFormat="1" ht="24.15" customHeight="1">
      <c r="A313" s="39"/>
      <c r="B313" s="40"/>
      <c r="C313" s="249" t="s">
        <v>273</v>
      </c>
      <c r="D313" s="249" t="s">
        <v>196</v>
      </c>
      <c r="E313" s="250" t="s">
        <v>371</v>
      </c>
      <c r="F313" s="251" t="s">
        <v>372</v>
      </c>
      <c r="G313" s="252" t="s">
        <v>340</v>
      </c>
      <c r="H313" s="253">
        <v>7</v>
      </c>
      <c r="I313" s="254"/>
      <c r="J313" s="255">
        <f>ROUND(I313*H313,2)</f>
        <v>0</v>
      </c>
      <c r="K313" s="256"/>
      <c r="L313" s="257"/>
      <c r="M313" s="258" t="s">
        <v>19</v>
      </c>
      <c r="N313" s="259" t="s">
        <v>40</v>
      </c>
      <c r="O313" s="85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8" t="s">
        <v>151</v>
      </c>
      <c r="AT313" s="218" t="s">
        <v>196</v>
      </c>
      <c r="AU313" s="218" t="s">
        <v>79</v>
      </c>
      <c r="AY313" s="18" t="s">
        <v>122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8" t="s">
        <v>77</v>
      </c>
      <c r="BK313" s="219">
        <f>ROUND(I313*H313,2)</f>
        <v>0</v>
      </c>
      <c r="BL313" s="18" t="s">
        <v>128</v>
      </c>
      <c r="BM313" s="218" t="s">
        <v>373</v>
      </c>
    </row>
    <row r="314" s="2" customFormat="1">
      <c r="A314" s="39"/>
      <c r="B314" s="40"/>
      <c r="C314" s="41"/>
      <c r="D314" s="220" t="s">
        <v>129</v>
      </c>
      <c r="E314" s="41"/>
      <c r="F314" s="221" t="s">
        <v>372</v>
      </c>
      <c r="G314" s="41"/>
      <c r="H314" s="41"/>
      <c r="I314" s="222"/>
      <c r="J314" s="41"/>
      <c r="K314" s="41"/>
      <c r="L314" s="45"/>
      <c r="M314" s="223"/>
      <c r="N314" s="224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129</v>
      </c>
      <c r="AU314" s="18" t="s">
        <v>79</v>
      </c>
    </row>
    <row r="315" s="2" customFormat="1" ht="24.15" customHeight="1">
      <c r="A315" s="39"/>
      <c r="B315" s="40"/>
      <c r="C315" s="206" t="s">
        <v>374</v>
      </c>
      <c r="D315" s="206" t="s">
        <v>124</v>
      </c>
      <c r="E315" s="207" t="s">
        <v>375</v>
      </c>
      <c r="F315" s="208" t="s">
        <v>376</v>
      </c>
      <c r="G315" s="209" t="s">
        <v>340</v>
      </c>
      <c r="H315" s="210">
        <v>7</v>
      </c>
      <c r="I315" s="211"/>
      <c r="J315" s="212">
        <f>ROUND(I315*H315,2)</f>
        <v>0</v>
      </c>
      <c r="K315" s="213"/>
      <c r="L315" s="45"/>
      <c r="M315" s="214" t="s">
        <v>19</v>
      </c>
      <c r="N315" s="215" t="s">
        <v>40</v>
      </c>
      <c r="O315" s="85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8" t="s">
        <v>128</v>
      </c>
      <c r="AT315" s="218" t="s">
        <v>124</v>
      </c>
      <c r="AU315" s="218" t="s">
        <v>79</v>
      </c>
      <c r="AY315" s="18" t="s">
        <v>122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8" t="s">
        <v>77</v>
      </c>
      <c r="BK315" s="219">
        <f>ROUND(I315*H315,2)</f>
        <v>0</v>
      </c>
      <c r="BL315" s="18" t="s">
        <v>128</v>
      </c>
      <c r="BM315" s="218" t="s">
        <v>377</v>
      </c>
    </row>
    <row r="316" s="2" customFormat="1">
      <c r="A316" s="39"/>
      <c r="B316" s="40"/>
      <c r="C316" s="41"/>
      <c r="D316" s="220" t="s">
        <v>129</v>
      </c>
      <c r="E316" s="41"/>
      <c r="F316" s="221" t="s">
        <v>376</v>
      </c>
      <c r="G316" s="41"/>
      <c r="H316" s="41"/>
      <c r="I316" s="222"/>
      <c r="J316" s="41"/>
      <c r="K316" s="41"/>
      <c r="L316" s="45"/>
      <c r="M316" s="223"/>
      <c r="N316" s="224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129</v>
      </c>
      <c r="AU316" s="18" t="s">
        <v>79</v>
      </c>
    </row>
    <row r="317" s="2" customFormat="1">
      <c r="A317" s="39"/>
      <c r="B317" s="40"/>
      <c r="C317" s="41"/>
      <c r="D317" s="225" t="s">
        <v>130</v>
      </c>
      <c r="E317" s="41"/>
      <c r="F317" s="226" t="s">
        <v>378</v>
      </c>
      <c r="G317" s="41"/>
      <c r="H317" s="41"/>
      <c r="I317" s="222"/>
      <c r="J317" s="41"/>
      <c r="K317" s="41"/>
      <c r="L317" s="45"/>
      <c r="M317" s="223"/>
      <c r="N317" s="224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130</v>
      </c>
      <c r="AU317" s="18" t="s">
        <v>79</v>
      </c>
    </row>
    <row r="318" s="2" customFormat="1" ht="16.5" customHeight="1">
      <c r="A318" s="39"/>
      <c r="B318" s="40"/>
      <c r="C318" s="249" t="s">
        <v>279</v>
      </c>
      <c r="D318" s="249" t="s">
        <v>196</v>
      </c>
      <c r="E318" s="250" t="s">
        <v>379</v>
      </c>
      <c r="F318" s="251" t="s">
        <v>380</v>
      </c>
      <c r="G318" s="252" t="s">
        <v>340</v>
      </c>
      <c r="H318" s="253">
        <v>1</v>
      </c>
      <c r="I318" s="254"/>
      <c r="J318" s="255">
        <f>ROUND(I318*H318,2)</f>
        <v>0</v>
      </c>
      <c r="K318" s="256"/>
      <c r="L318" s="257"/>
      <c r="M318" s="258" t="s">
        <v>19</v>
      </c>
      <c r="N318" s="259" t="s">
        <v>40</v>
      </c>
      <c r="O318" s="85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8" t="s">
        <v>151</v>
      </c>
      <c r="AT318" s="218" t="s">
        <v>196</v>
      </c>
      <c r="AU318" s="218" t="s">
        <v>79</v>
      </c>
      <c r="AY318" s="18" t="s">
        <v>122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8" t="s">
        <v>77</v>
      </c>
      <c r="BK318" s="219">
        <f>ROUND(I318*H318,2)</f>
        <v>0</v>
      </c>
      <c r="BL318" s="18" t="s">
        <v>128</v>
      </c>
      <c r="BM318" s="218" t="s">
        <v>381</v>
      </c>
    </row>
    <row r="319" s="2" customFormat="1">
      <c r="A319" s="39"/>
      <c r="B319" s="40"/>
      <c r="C319" s="41"/>
      <c r="D319" s="220" t="s">
        <v>129</v>
      </c>
      <c r="E319" s="41"/>
      <c r="F319" s="221" t="s">
        <v>380</v>
      </c>
      <c r="G319" s="41"/>
      <c r="H319" s="41"/>
      <c r="I319" s="222"/>
      <c r="J319" s="41"/>
      <c r="K319" s="41"/>
      <c r="L319" s="45"/>
      <c r="M319" s="223"/>
      <c r="N319" s="224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129</v>
      </c>
      <c r="AU319" s="18" t="s">
        <v>79</v>
      </c>
    </row>
    <row r="320" s="2" customFormat="1" ht="16.5" customHeight="1">
      <c r="A320" s="39"/>
      <c r="B320" s="40"/>
      <c r="C320" s="249" t="s">
        <v>382</v>
      </c>
      <c r="D320" s="249" t="s">
        <v>196</v>
      </c>
      <c r="E320" s="250" t="s">
        <v>383</v>
      </c>
      <c r="F320" s="251" t="s">
        <v>384</v>
      </c>
      <c r="G320" s="252" t="s">
        <v>340</v>
      </c>
      <c r="H320" s="253">
        <v>6</v>
      </c>
      <c r="I320" s="254"/>
      <c r="J320" s="255">
        <f>ROUND(I320*H320,2)</f>
        <v>0</v>
      </c>
      <c r="K320" s="256"/>
      <c r="L320" s="257"/>
      <c r="M320" s="258" t="s">
        <v>19</v>
      </c>
      <c r="N320" s="259" t="s">
        <v>40</v>
      </c>
      <c r="O320" s="85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8" t="s">
        <v>151</v>
      </c>
      <c r="AT320" s="218" t="s">
        <v>196</v>
      </c>
      <c r="AU320" s="218" t="s">
        <v>79</v>
      </c>
      <c r="AY320" s="18" t="s">
        <v>122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8" t="s">
        <v>77</v>
      </c>
      <c r="BK320" s="219">
        <f>ROUND(I320*H320,2)</f>
        <v>0</v>
      </c>
      <c r="BL320" s="18" t="s">
        <v>128</v>
      </c>
      <c r="BM320" s="218" t="s">
        <v>385</v>
      </c>
    </row>
    <row r="321" s="2" customFormat="1">
      <c r="A321" s="39"/>
      <c r="B321" s="40"/>
      <c r="C321" s="41"/>
      <c r="D321" s="220" t="s">
        <v>129</v>
      </c>
      <c r="E321" s="41"/>
      <c r="F321" s="221" t="s">
        <v>384</v>
      </c>
      <c r="G321" s="41"/>
      <c r="H321" s="41"/>
      <c r="I321" s="222"/>
      <c r="J321" s="41"/>
      <c r="K321" s="41"/>
      <c r="L321" s="45"/>
      <c r="M321" s="223"/>
      <c r="N321" s="224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129</v>
      </c>
      <c r="AU321" s="18" t="s">
        <v>79</v>
      </c>
    </row>
    <row r="322" s="2" customFormat="1" ht="16.5" customHeight="1">
      <c r="A322" s="39"/>
      <c r="B322" s="40"/>
      <c r="C322" s="249" t="s">
        <v>284</v>
      </c>
      <c r="D322" s="249" t="s">
        <v>196</v>
      </c>
      <c r="E322" s="250" t="s">
        <v>386</v>
      </c>
      <c r="F322" s="251" t="s">
        <v>387</v>
      </c>
      <c r="G322" s="252" t="s">
        <v>340</v>
      </c>
      <c r="H322" s="253">
        <v>7</v>
      </c>
      <c r="I322" s="254"/>
      <c r="J322" s="255">
        <f>ROUND(I322*H322,2)</f>
        <v>0</v>
      </c>
      <c r="K322" s="256"/>
      <c r="L322" s="257"/>
      <c r="M322" s="258" t="s">
        <v>19</v>
      </c>
      <c r="N322" s="259" t="s">
        <v>40</v>
      </c>
      <c r="O322" s="85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8" t="s">
        <v>151</v>
      </c>
      <c r="AT322" s="218" t="s">
        <v>196</v>
      </c>
      <c r="AU322" s="218" t="s">
        <v>79</v>
      </c>
      <c r="AY322" s="18" t="s">
        <v>122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8" t="s">
        <v>77</v>
      </c>
      <c r="BK322" s="219">
        <f>ROUND(I322*H322,2)</f>
        <v>0</v>
      </c>
      <c r="BL322" s="18" t="s">
        <v>128</v>
      </c>
      <c r="BM322" s="218" t="s">
        <v>388</v>
      </c>
    </row>
    <row r="323" s="2" customFormat="1">
      <c r="A323" s="39"/>
      <c r="B323" s="40"/>
      <c r="C323" s="41"/>
      <c r="D323" s="220" t="s">
        <v>129</v>
      </c>
      <c r="E323" s="41"/>
      <c r="F323" s="221" t="s">
        <v>387</v>
      </c>
      <c r="G323" s="41"/>
      <c r="H323" s="41"/>
      <c r="I323" s="222"/>
      <c r="J323" s="41"/>
      <c r="K323" s="41"/>
      <c r="L323" s="45"/>
      <c r="M323" s="223"/>
      <c r="N323" s="224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129</v>
      </c>
      <c r="AU323" s="18" t="s">
        <v>79</v>
      </c>
    </row>
    <row r="324" s="2" customFormat="1" ht="24.15" customHeight="1">
      <c r="A324" s="39"/>
      <c r="B324" s="40"/>
      <c r="C324" s="206" t="s">
        <v>389</v>
      </c>
      <c r="D324" s="206" t="s">
        <v>124</v>
      </c>
      <c r="E324" s="207" t="s">
        <v>390</v>
      </c>
      <c r="F324" s="208" t="s">
        <v>391</v>
      </c>
      <c r="G324" s="209" t="s">
        <v>340</v>
      </c>
      <c r="H324" s="210">
        <v>2</v>
      </c>
      <c r="I324" s="211"/>
      <c r="J324" s="212">
        <f>ROUND(I324*H324,2)</f>
        <v>0</v>
      </c>
      <c r="K324" s="213"/>
      <c r="L324" s="45"/>
      <c r="M324" s="214" t="s">
        <v>19</v>
      </c>
      <c r="N324" s="215" t="s">
        <v>40</v>
      </c>
      <c r="O324" s="85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8" t="s">
        <v>128</v>
      </c>
      <c r="AT324" s="218" t="s">
        <v>124</v>
      </c>
      <c r="AU324" s="218" t="s">
        <v>79</v>
      </c>
      <c r="AY324" s="18" t="s">
        <v>122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8" t="s">
        <v>77</v>
      </c>
      <c r="BK324" s="219">
        <f>ROUND(I324*H324,2)</f>
        <v>0</v>
      </c>
      <c r="BL324" s="18" t="s">
        <v>128</v>
      </c>
      <c r="BM324" s="218" t="s">
        <v>392</v>
      </c>
    </row>
    <row r="325" s="2" customFormat="1">
      <c r="A325" s="39"/>
      <c r="B325" s="40"/>
      <c r="C325" s="41"/>
      <c r="D325" s="220" t="s">
        <v>129</v>
      </c>
      <c r="E325" s="41"/>
      <c r="F325" s="221" t="s">
        <v>391</v>
      </c>
      <c r="G325" s="41"/>
      <c r="H325" s="41"/>
      <c r="I325" s="222"/>
      <c r="J325" s="41"/>
      <c r="K325" s="41"/>
      <c r="L325" s="45"/>
      <c r="M325" s="223"/>
      <c r="N325" s="224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129</v>
      </c>
      <c r="AU325" s="18" t="s">
        <v>79</v>
      </c>
    </row>
    <row r="326" s="2" customFormat="1">
      <c r="A326" s="39"/>
      <c r="B326" s="40"/>
      <c r="C326" s="41"/>
      <c r="D326" s="225" t="s">
        <v>130</v>
      </c>
      <c r="E326" s="41"/>
      <c r="F326" s="226" t="s">
        <v>393</v>
      </c>
      <c r="G326" s="41"/>
      <c r="H326" s="41"/>
      <c r="I326" s="222"/>
      <c r="J326" s="41"/>
      <c r="K326" s="41"/>
      <c r="L326" s="45"/>
      <c r="M326" s="223"/>
      <c r="N326" s="224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130</v>
      </c>
      <c r="AU326" s="18" t="s">
        <v>79</v>
      </c>
    </row>
    <row r="327" s="13" customFormat="1">
      <c r="A327" s="13"/>
      <c r="B327" s="227"/>
      <c r="C327" s="228"/>
      <c r="D327" s="220" t="s">
        <v>132</v>
      </c>
      <c r="E327" s="229" t="s">
        <v>19</v>
      </c>
      <c r="F327" s="230" t="s">
        <v>394</v>
      </c>
      <c r="G327" s="228"/>
      <c r="H327" s="231">
        <v>2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132</v>
      </c>
      <c r="AU327" s="237" t="s">
        <v>79</v>
      </c>
      <c r="AV327" s="13" t="s">
        <v>79</v>
      </c>
      <c r="AW327" s="13" t="s">
        <v>32</v>
      </c>
      <c r="AX327" s="13" t="s">
        <v>69</v>
      </c>
      <c r="AY327" s="237" t="s">
        <v>122</v>
      </c>
    </row>
    <row r="328" s="14" customFormat="1">
      <c r="A328" s="14"/>
      <c r="B328" s="238"/>
      <c r="C328" s="239"/>
      <c r="D328" s="220" t="s">
        <v>132</v>
      </c>
      <c r="E328" s="240" t="s">
        <v>19</v>
      </c>
      <c r="F328" s="241" t="s">
        <v>135</v>
      </c>
      <c r="G328" s="239"/>
      <c r="H328" s="242">
        <v>2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8" t="s">
        <v>132</v>
      </c>
      <c r="AU328" s="248" t="s">
        <v>79</v>
      </c>
      <c r="AV328" s="14" t="s">
        <v>128</v>
      </c>
      <c r="AW328" s="14" t="s">
        <v>32</v>
      </c>
      <c r="AX328" s="14" t="s">
        <v>77</v>
      </c>
      <c r="AY328" s="248" t="s">
        <v>122</v>
      </c>
    </row>
    <row r="329" s="2" customFormat="1" ht="33" customHeight="1">
      <c r="A329" s="39"/>
      <c r="B329" s="40"/>
      <c r="C329" s="206" t="s">
        <v>289</v>
      </c>
      <c r="D329" s="206" t="s">
        <v>124</v>
      </c>
      <c r="E329" s="207" t="s">
        <v>395</v>
      </c>
      <c r="F329" s="208" t="s">
        <v>396</v>
      </c>
      <c r="G329" s="209" t="s">
        <v>340</v>
      </c>
      <c r="H329" s="210">
        <v>2</v>
      </c>
      <c r="I329" s="211"/>
      <c r="J329" s="212">
        <f>ROUND(I329*H329,2)</f>
        <v>0</v>
      </c>
      <c r="K329" s="213"/>
      <c r="L329" s="45"/>
      <c r="M329" s="214" t="s">
        <v>19</v>
      </c>
      <c r="N329" s="215" t="s">
        <v>40</v>
      </c>
      <c r="O329" s="85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8" t="s">
        <v>128</v>
      </c>
      <c r="AT329" s="218" t="s">
        <v>124</v>
      </c>
      <c r="AU329" s="218" t="s">
        <v>79</v>
      </c>
      <c r="AY329" s="18" t="s">
        <v>122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8" t="s">
        <v>77</v>
      </c>
      <c r="BK329" s="219">
        <f>ROUND(I329*H329,2)</f>
        <v>0</v>
      </c>
      <c r="BL329" s="18" t="s">
        <v>128</v>
      </c>
      <c r="BM329" s="218" t="s">
        <v>397</v>
      </c>
    </row>
    <row r="330" s="2" customFormat="1">
      <c r="A330" s="39"/>
      <c r="B330" s="40"/>
      <c r="C330" s="41"/>
      <c r="D330" s="220" t="s">
        <v>129</v>
      </c>
      <c r="E330" s="41"/>
      <c r="F330" s="221" t="s">
        <v>396</v>
      </c>
      <c r="G330" s="41"/>
      <c r="H330" s="41"/>
      <c r="I330" s="222"/>
      <c r="J330" s="41"/>
      <c r="K330" s="41"/>
      <c r="L330" s="45"/>
      <c r="M330" s="223"/>
      <c r="N330" s="224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129</v>
      </c>
      <c r="AU330" s="18" t="s">
        <v>79</v>
      </c>
    </row>
    <row r="331" s="2" customFormat="1">
      <c r="A331" s="39"/>
      <c r="B331" s="40"/>
      <c r="C331" s="41"/>
      <c r="D331" s="225" t="s">
        <v>130</v>
      </c>
      <c r="E331" s="41"/>
      <c r="F331" s="226" t="s">
        <v>398</v>
      </c>
      <c r="G331" s="41"/>
      <c r="H331" s="41"/>
      <c r="I331" s="222"/>
      <c r="J331" s="41"/>
      <c r="K331" s="41"/>
      <c r="L331" s="45"/>
      <c r="M331" s="223"/>
      <c r="N331" s="224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130</v>
      </c>
      <c r="AU331" s="18" t="s">
        <v>79</v>
      </c>
    </row>
    <row r="332" s="13" customFormat="1">
      <c r="A332" s="13"/>
      <c r="B332" s="227"/>
      <c r="C332" s="228"/>
      <c r="D332" s="220" t="s">
        <v>132</v>
      </c>
      <c r="E332" s="229" t="s">
        <v>19</v>
      </c>
      <c r="F332" s="230" t="s">
        <v>399</v>
      </c>
      <c r="G332" s="228"/>
      <c r="H332" s="231">
        <v>1</v>
      </c>
      <c r="I332" s="232"/>
      <c r="J332" s="228"/>
      <c r="K332" s="228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132</v>
      </c>
      <c r="AU332" s="237" t="s">
        <v>79</v>
      </c>
      <c r="AV332" s="13" t="s">
        <v>79</v>
      </c>
      <c r="AW332" s="13" t="s">
        <v>32</v>
      </c>
      <c r="AX332" s="13" t="s">
        <v>69</v>
      </c>
      <c r="AY332" s="237" t="s">
        <v>122</v>
      </c>
    </row>
    <row r="333" s="13" customFormat="1">
      <c r="A333" s="13"/>
      <c r="B333" s="227"/>
      <c r="C333" s="228"/>
      <c r="D333" s="220" t="s">
        <v>132</v>
      </c>
      <c r="E333" s="229" t="s">
        <v>19</v>
      </c>
      <c r="F333" s="230" t="s">
        <v>400</v>
      </c>
      <c r="G333" s="228"/>
      <c r="H333" s="231">
        <v>1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132</v>
      </c>
      <c r="AU333" s="237" t="s">
        <v>79</v>
      </c>
      <c r="AV333" s="13" t="s">
        <v>79</v>
      </c>
      <c r="AW333" s="13" t="s">
        <v>32</v>
      </c>
      <c r="AX333" s="13" t="s">
        <v>69</v>
      </c>
      <c r="AY333" s="237" t="s">
        <v>122</v>
      </c>
    </row>
    <row r="334" s="14" customFormat="1">
      <c r="A334" s="14"/>
      <c r="B334" s="238"/>
      <c r="C334" s="239"/>
      <c r="D334" s="220" t="s">
        <v>132</v>
      </c>
      <c r="E334" s="240" t="s">
        <v>19</v>
      </c>
      <c r="F334" s="241" t="s">
        <v>135</v>
      </c>
      <c r="G334" s="239"/>
      <c r="H334" s="242">
        <v>2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8" t="s">
        <v>132</v>
      </c>
      <c r="AU334" s="248" t="s">
        <v>79</v>
      </c>
      <c r="AV334" s="14" t="s">
        <v>128</v>
      </c>
      <c r="AW334" s="14" t="s">
        <v>32</v>
      </c>
      <c r="AX334" s="14" t="s">
        <v>77</v>
      </c>
      <c r="AY334" s="248" t="s">
        <v>122</v>
      </c>
    </row>
    <row r="335" s="12" customFormat="1" ht="22.8" customHeight="1">
      <c r="A335" s="12"/>
      <c r="B335" s="190"/>
      <c r="C335" s="191"/>
      <c r="D335" s="192" t="s">
        <v>68</v>
      </c>
      <c r="E335" s="204" t="s">
        <v>186</v>
      </c>
      <c r="F335" s="204" t="s">
        <v>401</v>
      </c>
      <c r="G335" s="191"/>
      <c r="H335" s="191"/>
      <c r="I335" s="194"/>
      <c r="J335" s="205">
        <f>BK335</f>
        <v>0</v>
      </c>
      <c r="K335" s="191"/>
      <c r="L335" s="196"/>
      <c r="M335" s="197"/>
      <c r="N335" s="198"/>
      <c r="O335" s="198"/>
      <c r="P335" s="199">
        <f>SUM(P336:P408)</f>
        <v>0</v>
      </c>
      <c r="Q335" s="198"/>
      <c r="R335" s="199">
        <f>SUM(R336:R408)</f>
        <v>0</v>
      </c>
      <c r="S335" s="198"/>
      <c r="T335" s="200">
        <f>SUM(T336:T408)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77</v>
      </c>
      <c r="AT335" s="202" t="s">
        <v>68</v>
      </c>
      <c r="AU335" s="202" t="s">
        <v>77</v>
      </c>
      <c r="AY335" s="201" t="s">
        <v>122</v>
      </c>
      <c r="BK335" s="203">
        <f>SUM(BK336:BK408)</f>
        <v>0</v>
      </c>
    </row>
    <row r="336" s="2" customFormat="1" ht="24.15" customHeight="1">
      <c r="A336" s="39"/>
      <c r="B336" s="40"/>
      <c r="C336" s="206" t="s">
        <v>402</v>
      </c>
      <c r="D336" s="206" t="s">
        <v>124</v>
      </c>
      <c r="E336" s="207" t="s">
        <v>403</v>
      </c>
      <c r="F336" s="208" t="s">
        <v>404</v>
      </c>
      <c r="G336" s="209" t="s">
        <v>340</v>
      </c>
      <c r="H336" s="210">
        <v>6</v>
      </c>
      <c r="I336" s="211"/>
      <c r="J336" s="212">
        <f>ROUND(I336*H336,2)</f>
        <v>0</v>
      </c>
      <c r="K336" s="213"/>
      <c r="L336" s="45"/>
      <c r="M336" s="214" t="s">
        <v>19</v>
      </c>
      <c r="N336" s="215" t="s">
        <v>40</v>
      </c>
      <c r="O336" s="85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8" t="s">
        <v>128</v>
      </c>
      <c r="AT336" s="218" t="s">
        <v>124</v>
      </c>
      <c r="AU336" s="218" t="s">
        <v>79</v>
      </c>
      <c r="AY336" s="18" t="s">
        <v>122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8" t="s">
        <v>77</v>
      </c>
      <c r="BK336" s="219">
        <f>ROUND(I336*H336,2)</f>
        <v>0</v>
      </c>
      <c r="BL336" s="18" t="s">
        <v>128</v>
      </c>
      <c r="BM336" s="218" t="s">
        <v>405</v>
      </c>
    </row>
    <row r="337" s="2" customFormat="1">
      <c r="A337" s="39"/>
      <c r="B337" s="40"/>
      <c r="C337" s="41"/>
      <c r="D337" s="220" t="s">
        <v>129</v>
      </c>
      <c r="E337" s="41"/>
      <c r="F337" s="221" t="s">
        <v>404</v>
      </c>
      <c r="G337" s="41"/>
      <c r="H337" s="41"/>
      <c r="I337" s="222"/>
      <c r="J337" s="41"/>
      <c r="K337" s="41"/>
      <c r="L337" s="45"/>
      <c r="M337" s="223"/>
      <c r="N337" s="224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129</v>
      </c>
      <c r="AU337" s="18" t="s">
        <v>79</v>
      </c>
    </row>
    <row r="338" s="2" customFormat="1">
      <c r="A338" s="39"/>
      <c r="B338" s="40"/>
      <c r="C338" s="41"/>
      <c r="D338" s="225" t="s">
        <v>130</v>
      </c>
      <c r="E338" s="41"/>
      <c r="F338" s="226" t="s">
        <v>406</v>
      </c>
      <c r="G338" s="41"/>
      <c r="H338" s="41"/>
      <c r="I338" s="222"/>
      <c r="J338" s="41"/>
      <c r="K338" s="41"/>
      <c r="L338" s="45"/>
      <c r="M338" s="223"/>
      <c r="N338" s="224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130</v>
      </c>
      <c r="AU338" s="18" t="s">
        <v>79</v>
      </c>
    </row>
    <row r="339" s="2" customFormat="1" ht="16.5" customHeight="1">
      <c r="A339" s="39"/>
      <c r="B339" s="40"/>
      <c r="C339" s="249" t="s">
        <v>293</v>
      </c>
      <c r="D339" s="249" t="s">
        <v>196</v>
      </c>
      <c r="E339" s="250" t="s">
        <v>407</v>
      </c>
      <c r="F339" s="251" t="s">
        <v>408</v>
      </c>
      <c r="G339" s="252" t="s">
        <v>340</v>
      </c>
      <c r="H339" s="253">
        <v>2</v>
      </c>
      <c r="I339" s="254"/>
      <c r="J339" s="255">
        <f>ROUND(I339*H339,2)</f>
        <v>0</v>
      </c>
      <c r="K339" s="256"/>
      <c r="L339" s="257"/>
      <c r="M339" s="258" t="s">
        <v>19</v>
      </c>
      <c r="N339" s="259" t="s">
        <v>40</v>
      </c>
      <c r="O339" s="85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8" t="s">
        <v>151</v>
      </c>
      <c r="AT339" s="218" t="s">
        <v>196</v>
      </c>
      <c r="AU339" s="218" t="s">
        <v>79</v>
      </c>
      <c r="AY339" s="18" t="s">
        <v>122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8" t="s">
        <v>77</v>
      </c>
      <c r="BK339" s="219">
        <f>ROUND(I339*H339,2)</f>
        <v>0</v>
      </c>
      <c r="BL339" s="18" t="s">
        <v>128</v>
      </c>
      <c r="BM339" s="218" t="s">
        <v>409</v>
      </c>
    </row>
    <row r="340" s="2" customFormat="1">
      <c r="A340" s="39"/>
      <c r="B340" s="40"/>
      <c r="C340" s="41"/>
      <c r="D340" s="220" t="s">
        <v>129</v>
      </c>
      <c r="E340" s="41"/>
      <c r="F340" s="221" t="s">
        <v>408</v>
      </c>
      <c r="G340" s="41"/>
      <c r="H340" s="41"/>
      <c r="I340" s="222"/>
      <c r="J340" s="41"/>
      <c r="K340" s="41"/>
      <c r="L340" s="45"/>
      <c r="M340" s="223"/>
      <c r="N340" s="224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129</v>
      </c>
      <c r="AU340" s="18" t="s">
        <v>79</v>
      </c>
    </row>
    <row r="341" s="13" customFormat="1">
      <c r="A341" s="13"/>
      <c r="B341" s="227"/>
      <c r="C341" s="228"/>
      <c r="D341" s="220" t="s">
        <v>132</v>
      </c>
      <c r="E341" s="229" t="s">
        <v>19</v>
      </c>
      <c r="F341" s="230" t="s">
        <v>410</v>
      </c>
      <c r="G341" s="228"/>
      <c r="H341" s="231">
        <v>1</v>
      </c>
      <c r="I341" s="232"/>
      <c r="J341" s="228"/>
      <c r="K341" s="228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132</v>
      </c>
      <c r="AU341" s="237" t="s">
        <v>79</v>
      </c>
      <c r="AV341" s="13" t="s">
        <v>79</v>
      </c>
      <c r="AW341" s="13" t="s">
        <v>32</v>
      </c>
      <c r="AX341" s="13" t="s">
        <v>69</v>
      </c>
      <c r="AY341" s="237" t="s">
        <v>122</v>
      </c>
    </row>
    <row r="342" s="13" customFormat="1">
      <c r="A342" s="13"/>
      <c r="B342" s="227"/>
      <c r="C342" s="228"/>
      <c r="D342" s="220" t="s">
        <v>132</v>
      </c>
      <c r="E342" s="229" t="s">
        <v>19</v>
      </c>
      <c r="F342" s="230" t="s">
        <v>411</v>
      </c>
      <c r="G342" s="228"/>
      <c r="H342" s="231">
        <v>1</v>
      </c>
      <c r="I342" s="232"/>
      <c r="J342" s="228"/>
      <c r="K342" s="228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132</v>
      </c>
      <c r="AU342" s="237" t="s">
        <v>79</v>
      </c>
      <c r="AV342" s="13" t="s">
        <v>79</v>
      </c>
      <c r="AW342" s="13" t="s">
        <v>32</v>
      </c>
      <c r="AX342" s="13" t="s">
        <v>69</v>
      </c>
      <c r="AY342" s="237" t="s">
        <v>122</v>
      </c>
    </row>
    <row r="343" s="14" customFormat="1">
      <c r="A343" s="14"/>
      <c r="B343" s="238"/>
      <c r="C343" s="239"/>
      <c r="D343" s="220" t="s">
        <v>132</v>
      </c>
      <c r="E343" s="240" t="s">
        <v>19</v>
      </c>
      <c r="F343" s="241" t="s">
        <v>135</v>
      </c>
      <c r="G343" s="239"/>
      <c r="H343" s="242">
        <v>2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8" t="s">
        <v>132</v>
      </c>
      <c r="AU343" s="248" t="s">
        <v>79</v>
      </c>
      <c r="AV343" s="14" t="s">
        <v>128</v>
      </c>
      <c r="AW343" s="14" t="s">
        <v>32</v>
      </c>
      <c r="AX343" s="14" t="s">
        <v>77</v>
      </c>
      <c r="AY343" s="248" t="s">
        <v>122</v>
      </c>
    </row>
    <row r="344" s="2" customFormat="1" ht="24.15" customHeight="1">
      <c r="A344" s="39"/>
      <c r="B344" s="40"/>
      <c r="C344" s="249" t="s">
        <v>412</v>
      </c>
      <c r="D344" s="249" t="s">
        <v>196</v>
      </c>
      <c r="E344" s="250" t="s">
        <v>413</v>
      </c>
      <c r="F344" s="251" t="s">
        <v>414</v>
      </c>
      <c r="G344" s="252" t="s">
        <v>340</v>
      </c>
      <c r="H344" s="253">
        <v>1</v>
      </c>
      <c r="I344" s="254"/>
      <c r="J344" s="255">
        <f>ROUND(I344*H344,2)</f>
        <v>0</v>
      </c>
      <c r="K344" s="256"/>
      <c r="L344" s="257"/>
      <c r="M344" s="258" t="s">
        <v>19</v>
      </c>
      <c r="N344" s="259" t="s">
        <v>40</v>
      </c>
      <c r="O344" s="85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8" t="s">
        <v>151</v>
      </c>
      <c r="AT344" s="218" t="s">
        <v>196</v>
      </c>
      <c r="AU344" s="218" t="s">
        <v>79</v>
      </c>
      <c r="AY344" s="18" t="s">
        <v>122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8" t="s">
        <v>77</v>
      </c>
      <c r="BK344" s="219">
        <f>ROUND(I344*H344,2)</f>
        <v>0</v>
      </c>
      <c r="BL344" s="18" t="s">
        <v>128</v>
      </c>
      <c r="BM344" s="218" t="s">
        <v>415</v>
      </c>
    </row>
    <row r="345" s="2" customFormat="1">
      <c r="A345" s="39"/>
      <c r="B345" s="40"/>
      <c r="C345" s="41"/>
      <c r="D345" s="220" t="s">
        <v>129</v>
      </c>
      <c r="E345" s="41"/>
      <c r="F345" s="221" t="s">
        <v>414</v>
      </c>
      <c r="G345" s="41"/>
      <c r="H345" s="41"/>
      <c r="I345" s="222"/>
      <c r="J345" s="41"/>
      <c r="K345" s="41"/>
      <c r="L345" s="45"/>
      <c r="M345" s="223"/>
      <c r="N345" s="224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129</v>
      </c>
      <c r="AU345" s="18" t="s">
        <v>79</v>
      </c>
    </row>
    <row r="346" s="13" customFormat="1">
      <c r="A346" s="13"/>
      <c r="B346" s="227"/>
      <c r="C346" s="228"/>
      <c r="D346" s="220" t="s">
        <v>132</v>
      </c>
      <c r="E346" s="229" t="s">
        <v>19</v>
      </c>
      <c r="F346" s="230" t="s">
        <v>416</v>
      </c>
      <c r="G346" s="228"/>
      <c r="H346" s="231">
        <v>1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132</v>
      </c>
      <c r="AU346" s="237" t="s">
        <v>79</v>
      </c>
      <c r="AV346" s="13" t="s">
        <v>79</v>
      </c>
      <c r="AW346" s="13" t="s">
        <v>32</v>
      </c>
      <c r="AX346" s="13" t="s">
        <v>69</v>
      </c>
      <c r="AY346" s="237" t="s">
        <v>122</v>
      </c>
    </row>
    <row r="347" s="14" customFormat="1">
      <c r="A347" s="14"/>
      <c r="B347" s="238"/>
      <c r="C347" s="239"/>
      <c r="D347" s="220" t="s">
        <v>132</v>
      </c>
      <c r="E347" s="240" t="s">
        <v>19</v>
      </c>
      <c r="F347" s="241" t="s">
        <v>135</v>
      </c>
      <c r="G347" s="239"/>
      <c r="H347" s="242">
        <v>1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8" t="s">
        <v>132</v>
      </c>
      <c r="AU347" s="248" t="s">
        <v>79</v>
      </c>
      <c r="AV347" s="14" t="s">
        <v>128</v>
      </c>
      <c r="AW347" s="14" t="s">
        <v>32</v>
      </c>
      <c r="AX347" s="14" t="s">
        <v>77</v>
      </c>
      <c r="AY347" s="248" t="s">
        <v>122</v>
      </c>
    </row>
    <row r="348" s="2" customFormat="1" ht="24.15" customHeight="1">
      <c r="A348" s="39"/>
      <c r="B348" s="40"/>
      <c r="C348" s="249" t="s">
        <v>298</v>
      </c>
      <c r="D348" s="249" t="s">
        <v>196</v>
      </c>
      <c r="E348" s="250" t="s">
        <v>417</v>
      </c>
      <c r="F348" s="251" t="s">
        <v>418</v>
      </c>
      <c r="G348" s="252" t="s">
        <v>340</v>
      </c>
      <c r="H348" s="253">
        <v>2</v>
      </c>
      <c r="I348" s="254"/>
      <c r="J348" s="255">
        <f>ROUND(I348*H348,2)</f>
        <v>0</v>
      </c>
      <c r="K348" s="256"/>
      <c r="L348" s="257"/>
      <c r="M348" s="258" t="s">
        <v>19</v>
      </c>
      <c r="N348" s="259" t="s">
        <v>40</v>
      </c>
      <c r="O348" s="85"/>
      <c r="P348" s="216">
        <f>O348*H348</f>
        <v>0</v>
      </c>
      <c r="Q348" s="216">
        <v>0</v>
      </c>
      <c r="R348" s="216">
        <f>Q348*H348</f>
        <v>0</v>
      </c>
      <c r="S348" s="216">
        <v>0</v>
      </c>
      <c r="T348" s="21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8" t="s">
        <v>151</v>
      </c>
      <c r="AT348" s="218" t="s">
        <v>196</v>
      </c>
      <c r="AU348" s="218" t="s">
        <v>79</v>
      </c>
      <c r="AY348" s="18" t="s">
        <v>122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18" t="s">
        <v>77</v>
      </c>
      <c r="BK348" s="219">
        <f>ROUND(I348*H348,2)</f>
        <v>0</v>
      </c>
      <c r="BL348" s="18" t="s">
        <v>128</v>
      </c>
      <c r="BM348" s="218" t="s">
        <v>419</v>
      </c>
    </row>
    <row r="349" s="2" customFormat="1">
      <c r="A349" s="39"/>
      <c r="B349" s="40"/>
      <c r="C349" s="41"/>
      <c r="D349" s="220" t="s">
        <v>129</v>
      </c>
      <c r="E349" s="41"/>
      <c r="F349" s="221" t="s">
        <v>418</v>
      </c>
      <c r="G349" s="41"/>
      <c r="H349" s="41"/>
      <c r="I349" s="222"/>
      <c r="J349" s="41"/>
      <c r="K349" s="41"/>
      <c r="L349" s="45"/>
      <c r="M349" s="223"/>
      <c r="N349" s="224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129</v>
      </c>
      <c r="AU349" s="18" t="s">
        <v>79</v>
      </c>
    </row>
    <row r="350" s="13" customFormat="1">
      <c r="A350" s="13"/>
      <c r="B350" s="227"/>
      <c r="C350" s="228"/>
      <c r="D350" s="220" t="s">
        <v>132</v>
      </c>
      <c r="E350" s="229" t="s">
        <v>19</v>
      </c>
      <c r="F350" s="230" t="s">
        <v>420</v>
      </c>
      <c r="G350" s="228"/>
      <c r="H350" s="231">
        <v>1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132</v>
      </c>
      <c r="AU350" s="237" t="s">
        <v>79</v>
      </c>
      <c r="AV350" s="13" t="s">
        <v>79</v>
      </c>
      <c r="AW350" s="13" t="s">
        <v>32</v>
      </c>
      <c r="AX350" s="13" t="s">
        <v>69</v>
      </c>
      <c r="AY350" s="237" t="s">
        <v>122</v>
      </c>
    </row>
    <row r="351" s="13" customFormat="1">
      <c r="A351" s="13"/>
      <c r="B351" s="227"/>
      <c r="C351" s="228"/>
      <c r="D351" s="220" t="s">
        <v>132</v>
      </c>
      <c r="E351" s="229" t="s">
        <v>19</v>
      </c>
      <c r="F351" s="230" t="s">
        <v>421</v>
      </c>
      <c r="G351" s="228"/>
      <c r="H351" s="231">
        <v>1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132</v>
      </c>
      <c r="AU351" s="237" t="s">
        <v>79</v>
      </c>
      <c r="AV351" s="13" t="s">
        <v>79</v>
      </c>
      <c r="AW351" s="13" t="s">
        <v>32</v>
      </c>
      <c r="AX351" s="13" t="s">
        <v>69</v>
      </c>
      <c r="AY351" s="237" t="s">
        <v>122</v>
      </c>
    </row>
    <row r="352" s="14" customFormat="1">
      <c r="A352" s="14"/>
      <c r="B352" s="238"/>
      <c r="C352" s="239"/>
      <c r="D352" s="220" t="s">
        <v>132</v>
      </c>
      <c r="E352" s="240" t="s">
        <v>19</v>
      </c>
      <c r="F352" s="241" t="s">
        <v>135</v>
      </c>
      <c r="G352" s="239"/>
      <c r="H352" s="242">
        <v>2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8" t="s">
        <v>132</v>
      </c>
      <c r="AU352" s="248" t="s">
        <v>79</v>
      </c>
      <c r="AV352" s="14" t="s">
        <v>128</v>
      </c>
      <c r="AW352" s="14" t="s">
        <v>32</v>
      </c>
      <c r="AX352" s="14" t="s">
        <v>77</v>
      </c>
      <c r="AY352" s="248" t="s">
        <v>122</v>
      </c>
    </row>
    <row r="353" s="2" customFormat="1" ht="21.75" customHeight="1">
      <c r="A353" s="39"/>
      <c r="B353" s="40"/>
      <c r="C353" s="249" t="s">
        <v>422</v>
      </c>
      <c r="D353" s="249" t="s">
        <v>196</v>
      </c>
      <c r="E353" s="250" t="s">
        <v>423</v>
      </c>
      <c r="F353" s="251" t="s">
        <v>424</v>
      </c>
      <c r="G353" s="252" t="s">
        <v>340</v>
      </c>
      <c r="H353" s="253">
        <v>1</v>
      </c>
      <c r="I353" s="254"/>
      <c r="J353" s="255">
        <f>ROUND(I353*H353,2)</f>
        <v>0</v>
      </c>
      <c r="K353" s="256"/>
      <c r="L353" s="257"/>
      <c r="M353" s="258" t="s">
        <v>19</v>
      </c>
      <c r="N353" s="259" t="s">
        <v>40</v>
      </c>
      <c r="O353" s="85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8" t="s">
        <v>151</v>
      </c>
      <c r="AT353" s="218" t="s">
        <v>196</v>
      </c>
      <c r="AU353" s="218" t="s">
        <v>79</v>
      </c>
      <c r="AY353" s="18" t="s">
        <v>122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8" t="s">
        <v>77</v>
      </c>
      <c r="BK353" s="219">
        <f>ROUND(I353*H353,2)</f>
        <v>0</v>
      </c>
      <c r="BL353" s="18" t="s">
        <v>128</v>
      </c>
      <c r="BM353" s="218" t="s">
        <v>425</v>
      </c>
    </row>
    <row r="354" s="2" customFormat="1">
      <c r="A354" s="39"/>
      <c r="B354" s="40"/>
      <c r="C354" s="41"/>
      <c r="D354" s="220" t="s">
        <v>129</v>
      </c>
      <c r="E354" s="41"/>
      <c r="F354" s="221" t="s">
        <v>424</v>
      </c>
      <c r="G354" s="41"/>
      <c r="H354" s="41"/>
      <c r="I354" s="222"/>
      <c r="J354" s="41"/>
      <c r="K354" s="41"/>
      <c r="L354" s="45"/>
      <c r="M354" s="223"/>
      <c r="N354" s="224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129</v>
      </c>
      <c r="AU354" s="18" t="s">
        <v>79</v>
      </c>
    </row>
    <row r="355" s="13" customFormat="1">
      <c r="A355" s="13"/>
      <c r="B355" s="227"/>
      <c r="C355" s="228"/>
      <c r="D355" s="220" t="s">
        <v>132</v>
      </c>
      <c r="E355" s="229" t="s">
        <v>19</v>
      </c>
      <c r="F355" s="230" t="s">
        <v>426</v>
      </c>
      <c r="G355" s="228"/>
      <c r="H355" s="231">
        <v>1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132</v>
      </c>
      <c r="AU355" s="237" t="s">
        <v>79</v>
      </c>
      <c r="AV355" s="13" t="s">
        <v>79</v>
      </c>
      <c r="AW355" s="13" t="s">
        <v>32</v>
      </c>
      <c r="AX355" s="13" t="s">
        <v>69</v>
      </c>
      <c r="AY355" s="237" t="s">
        <v>122</v>
      </c>
    </row>
    <row r="356" s="14" customFormat="1">
      <c r="A356" s="14"/>
      <c r="B356" s="238"/>
      <c r="C356" s="239"/>
      <c r="D356" s="220" t="s">
        <v>132</v>
      </c>
      <c r="E356" s="240" t="s">
        <v>19</v>
      </c>
      <c r="F356" s="241" t="s">
        <v>135</v>
      </c>
      <c r="G356" s="239"/>
      <c r="H356" s="242">
        <v>1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8" t="s">
        <v>132</v>
      </c>
      <c r="AU356" s="248" t="s">
        <v>79</v>
      </c>
      <c r="AV356" s="14" t="s">
        <v>128</v>
      </c>
      <c r="AW356" s="14" t="s">
        <v>32</v>
      </c>
      <c r="AX356" s="14" t="s">
        <v>77</v>
      </c>
      <c r="AY356" s="248" t="s">
        <v>122</v>
      </c>
    </row>
    <row r="357" s="2" customFormat="1" ht="24.15" customHeight="1">
      <c r="A357" s="39"/>
      <c r="B357" s="40"/>
      <c r="C357" s="206" t="s">
        <v>303</v>
      </c>
      <c r="D357" s="206" t="s">
        <v>124</v>
      </c>
      <c r="E357" s="207" t="s">
        <v>427</v>
      </c>
      <c r="F357" s="208" t="s">
        <v>428</v>
      </c>
      <c r="G357" s="209" t="s">
        <v>340</v>
      </c>
      <c r="H357" s="210">
        <v>4</v>
      </c>
      <c r="I357" s="211"/>
      <c r="J357" s="212">
        <f>ROUND(I357*H357,2)</f>
        <v>0</v>
      </c>
      <c r="K357" s="213"/>
      <c r="L357" s="45"/>
      <c r="M357" s="214" t="s">
        <v>19</v>
      </c>
      <c r="N357" s="215" t="s">
        <v>40</v>
      </c>
      <c r="O357" s="85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8" t="s">
        <v>128</v>
      </c>
      <c r="AT357" s="218" t="s">
        <v>124</v>
      </c>
      <c r="AU357" s="218" t="s">
        <v>79</v>
      </c>
      <c r="AY357" s="18" t="s">
        <v>122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8" t="s">
        <v>77</v>
      </c>
      <c r="BK357" s="219">
        <f>ROUND(I357*H357,2)</f>
        <v>0</v>
      </c>
      <c r="BL357" s="18" t="s">
        <v>128</v>
      </c>
      <c r="BM357" s="218" t="s">
        <v>429</v>
      </c>
    </row>
    <row r="358" s="2" customFormat="1">
      <c r="A358" s="39"/>
      <c r="B358" s="40"/>
      <c r="C358" s="41"/>
      <c r="D358" s="220" t="s">
        <v>129</v>
      </c>
      <c r="E358" s="41"/>
      <c r="F358" s="221" t="s">
        <v>428</v>
      </c>
      <c r="G358" s="41"/>
      <c r="H358" s="41"/>
      <c r="I358" s="222"/>
      <c r="J358" s="41"/>
      <c r="K358" s="41"/>
      <c r="L358" s="45"/>
      <c r="M358" s="223"/>
      <c r="N358" s="224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129</v>
      </c>
      <c r="AU358" s="18" t="s">
        <v>79</v>
      </c>
    </row>
    <row r="359" s="2" customFormat="1">
      <c r="A359" s="39"/>
      <c r="B359" s="40"/>
      <c r="C359" s="41"/>
      <c r="D359" s="225" t="s">
        <v>130</v>
      </c>
      <c r="E359" s="41"/>
      <c r="F359" s="226" t="s">
        <v>430</v>
      </c>
      <c r="G359" s="41"/>
      <c r="H359" s="41"/>
      <c r="I359" s="222"/>
      <c r="J359" s="41"/>
      <c r="K359" s="41"/>
      <c r="L359" s="45"/>
      <c r="M359" s="223"/>
      <c r="N359" s="224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130</v>
      </c>
      <c r="AU359" s="18" t="s">
        <v>79</v>
      </c>
    </row>
    <row r="360" s="2" customFormat="1" ht="21.75" customHeight="1">
      <c r="A360" s="39"/>
      <c r="B360" s="40"/>
      <c r="C360" s="249" t="s">
        <v>431</v>
      </c>
      <c r="D360" s="249" t="s">
        <v>196</v>
      </c>
      <c r="E360" s="250" t="s">
        <v>432</v>
      </c>
      <c r="F360" s="251" t="s">
        <v>433</v>
      </c>
      <c r="G360" s="252" t="s">
        <v>340</v>
      </c>
      <c r="H360" s="253">
        <v>4</v>
      </c>
      <c r="I360" s="254"/>
      <c r="J360" s="255">
        <f>ROUND(I360*H360,2)</f>
        <v>0</v>
      </c>
      <c r="K360" s="256"/>
      <c r="L360" s="257"/>
      <c r="M360" s="258" t="s">
        <v>19</v>
      </c>
      <c r="N360" s="259" t="s">
        <v>40</v>
      </c>
      <c r="O360" s="85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8" t="s">
        <v>151</v>
      </c>
      <c r="AT360" s="218" t="s">
        <v>196</v>
      </c>
      <c r="AU360" s="218" t="s">
        <v>79</v>
      </c>
      <c r="AY360" s="18" t="s">
        <v>122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18" t="s">
        <v>77</v>
      </c>
      <c r="BK360" s="219">
        <f>ROUND(I360*H360,2)</f>
        <v>0</v>
      </c>
      <c r="BL360" s="18" t="s">
        <v>128</v>
      </c>
      <c r="BM360" s="218" t="s">
        <v>434</v>
      </c>
    </row>
    <row r="361" s="2" customFormat="1">
      <c r="A361" s="39"/>
      <c r="B361" s="40"/>
      <c r="C361" s="41"/>
      <c r="D361" s="220" t="s">
        <v>129</v>
      </c>
      <c r="E361" s="41"/>
      <c r="F361" s="221" t="s">
        <v>433</v>
      </c>
      <c r="G361" s="41"/>
      <c r="H361" s="41"/>
      <c r="I361" s="222"/>
      <c r="J361" s="41"/>
      <c r="K361" s="41"/>
      <c r="L361" s="45"/>
      <c r="M361" s="223"/>
      <c r="N361" s="224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129</v>
      </c>
      <c r="AU361" s="18" t="s">
        <v>79</v>
      </c>
    </row>
    <row r="362" s="2" customFormat="1" ht="16.5" customHeight="1">
      <c r="A362" s="39"/>
      <c r="B362" s="40"/>
      <c r="C362" s="249" t="s">
        <v>308</v>
      </c>
      <c r="D362" s="249" t="s">
        <v>196</v>
      </c>
      <c r="E362" s="250" t="s">
        <v>435</v>
      </c>
      <c r="F362" s="251" t="s">
        <v>436</v>
      </c>
      <c r="G362" s="252" t="s">
        <v>340</v>
      </c>
      <c r="H362" s="253">
        <v>8</v>
      </c>
      <c r="I362" s="254"/>
      <c r="J362" s="255">
        <f>ROUND(I362*H362,2)</f>
        <v>0</v>
      </c>
      <c r="K362" s="256"/>
      <c r="L362" s="257"/>
      <c r="M362" s="258" t="s">
        <v>19</v>
      </c>
      <c r="N362" s="259" t="s">
        <v>40</v>
      </c>
      <c r="O362" s="85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8" t="s">
        <v>151</v>
      </c>
      <c r="AT362" s="218" t="s">
        <v>196</v>
      </c>
      <c r="AU362" s="218" t="s">
        <v>79</v>
      </c>
      <c r="AY362" s="18" t="s">
        <v>122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8" t="s">
        <v>77</v>
      </c>
      <c r="BK362" s="219">
        <f>ROUND(I362*H362,2)</f>
        <v>0</v>
      </c>
      <c r="BL362" s="18" t="s">
        <v>128</v>
      </c>
      <c r="BM362" s="218" t="s">
        <v>437</v>
      </c>
    </row>
    <row r="363" s="2" customFormat="1">
      <c r="A363" s="39"/>
      <c r="B363" s="40"/>
      <c r="C363" s="41"/>
      <c r="D363" s="220" t="s">
        <v>129</v>
      </c>
      <c r="E363" s="41"/>
      <c r="F363" s="221" t="s">
        <v>436</v>
      </c>
      <c r="G363" s="41"/>
      <c r="H363" s="41"/>
      <c r="I363" s="222"/>
      <c r="J363" s="41"/>
      <c r="K363" s="41"/>
      <c r="L363" s="45"/>
      <c r="M363" s="223"/>
      <c r="N363" s="224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129</v>
      </c>
      <c r="AU363" s="18" t="s">
        <v>79</v>
      </c>
    </row>
    <row r="364" s="2" customFormat="1" ht="16.5" customHeight="1">
      <c r="A364" s="39"/>
      <c r="B364" s="40"/>
      <c r="C364" s="249" t="s">
        <v>438</v>
      </c>
      <c r="D364" s="249" t="s">
        <v>196</v>
      </c>
      <c r="E364" s="250" t="s">
        <v>439</v>
      </c>
      <c r="F364" s="251" t="s">
        <v>440</v>
      </c>
      <c r="G364" s="252" t="s">
        <v>340</v>
      </c>
      <c r="H364" s="253">
        <v>4</v>
      </c>
      <c r="I364" s="254"/>
      <c r="J364" s="255">
        <f>ROUND(I364*H364,2)</f>
        <v>0</v>
      </c>
      <c r="K364" s="256"/>
      <c r="L364" s="257"/>
      <c r="M364" s="258" t="s">
        <v>19</v>
      </c>
      <c r="N364" s="259" t="s">
        <v>40</v>
      </c>
      <c r="O364" s="85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8" t="s">
        <v>151</v>
      </c>
      <c r="AT364" s="218" t="s">
        <v>196</v>
      </c>
      <c r="AU364" s="218" t="s">
        <v>79</v>
      </c>
      <c r="AY364" s="18" t="s">
        <v>122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18" t="s">
        <v>77</v>
      </c>
      <c r="BK364" s="219">
        <f>ROUND(I364*H364,2)</f>
        <v>0</v>
      </c>
      <c r="BL364" s="18" t="s">
        <v>128</v>
      </c>
      <c r="BM364" s="218" t="s">
        <v>441</v>
      </c>
    </row>
    <row r="365" s="2" customFormat="1">
      <c r="A365" s="39"/>
      <c r="B365" s="40"/>
      <c r="C365" s="41"/>
      <c r="D365" s="220" t="s">
        <v>129</v>
      </c>
      <c r="E365" s="41"/>
      <c r="F365" s="221" t="s">
        <v>440</v>
      </c>
      <c r="G365" s="41"/>
      <c r="H365" s="41"/>
      <c r="I365" s="222"/>
      <c r="J365" s="41"/>
      <c r="K365" s="41"/>
      <c r="L365" s="45"/>
      <c r="M365" s="223"/>
      <c r="N365" s="224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129</v>
      </c>
      <c r="AU365" s="18" t="s">
        <v>79</v>
      </c>
    </row>
    <row r="366" s="2" customFormat="1" ht="24.15" customHeight="1">
      <c r="A366" s="39"/>
      <c r="B366" s="40"/>
      <c r="C366" s="206" t="s">
        <v>312</v>
      </c>
      <c r="D366" s="206" t="s">
        <v>124</v>
      </c>
      <c r="E366" s="207" t="s">
        <v>442</v>
      </c>
      <c r="F366" s="208" t="s">
        <v>443</v>
      </c>
      <c r="G366" s="209" t="s">
        <v>142</v>
      </c>
      <c r="H366" s="210">
        <v>9</v>
      </c>
      <c r="I366" s="211"/>
      <c r="J366" s="212">
        <f>ROUND(I366*H366,2)</f>
        <v>0</v>
      </c>
      <c r="K366" s="213"/>
      <c r="L366" s="45"/>
      <c r="M366" s="214" t="s">
        <v>19</v>
      </c>
      <c r="N366" s="215" t="s">
        <v>40</v>
      </c>
      <c r="O366" s="85"/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8" t="s">
        <v>128</v>
      </c>
      <c r="AT366" s="218" t="s">
        <v>124</v>
      </c>
      <c r="AU366" s="218" t="s">
        <v>79</v>
      </c>
      <c r="AY366" s="18" t="s">
        <v>122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8" t="s">
        <v>77</v>
      </c>
      <c r="BK366" s="219">
        <f>ROUND(I366*H366,2)</f>
        <v>0</v>
      </c>
      <c r="BL366" s="18" t="s">
        <v>128</v>
      </c>
      <c r="BM366" s="218" t="s">
        <v>444</v>
      </c>
    </row>
    <row r="367" s="2" customFormat="1">
      <c r="A367" s="39"/>
      <c r="B367" s="40"/>
      <c r="C367" s="41"/>
      <c r="D367" s="220" t="s">
        <v>129</v>
      </c>
      <c r="E367" s="41"/>
      <c r="F367" s="221" t="s">
        <v>443</v>
      </c>
      <c r="G367" s="41"/>
      <c r="H367" s="41"/>
      <c r="I367" s="222"/>
      <c r="J367" s="41"/>
      <c r="K367" s="41"/>
      <c r="L367" s="45"/>
      <c r="M367" s="223"/>
      <c r="N367" s="224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129</v>
      </c>
      <c r="AU367" s="18" t="s">
        <v>79</v>
      </c>
    </row>
    <row r="368" s="2" customFormat="1">
      <c r="A368" s="39"/>
      <c r="B368" s="40"/>
      <c r="C368" s="41"/>
      <c r="D368" s="225" t="s">
        <v>130</v>
      </c>
      <c r="E368" s="41"/>
      <c r="F368" s="226" t="s">
        <v>445</v>
      </c>
      <c r="G368" s="41"/>
      <c r="H368" s="41"/>
      <c r="I368" s="222"/>
      <c r="J368" s="41"/>
      <c r="K368" s="41"/>
      <c r="L368" s="45"/>
      <c r="M368" s="223"/>
      <c r="N368" s="224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130</v>
      </c>
      <c r="AU368" s="18" t="s">
        <v>79</v>
      </c>
    </row>
    <row r="369" s="2" customFormat="1" ht="33" customHeight="1">
      <c r="A369" s="39"/>
      <c r="B369" s="40"/>
      <c r="C369" s="206" t="s">
        <v>446</v>
      </c>
      <c r="D369" s="206" t="s">
        <v>124</v>
      </c>
      <c r="E369" s="207" t="s">
        <v>447</v>
      </c>
      <c r="F369" s="208" t="s">
        <v>448</v>
      </c>
      <c r="G369" s="209" t="s">
        <v>142</v>
      </c>
      <c r="H369" s="210">
        <v>330</v>
      </c>
      <c r="I369" s="211"/>
      <c r="J369" s="212">
        <f>ROUND(I369*H369,2)</f>
        <v>0</v>
      </c>
      <c r="K369" s="213"/>
      <c r="L369" s="45"/>
      <c r="M369" s="214" t="s">
        <v>19</v>
      </c>
      <c r="N369" s="215" t="s">
        <v>40</v>
      </c>
      <c r="O369" s="85"/>
      <c r="P369" s="216">
        <f>O369*H369</f>
        <v>0</v>
      </c>
      <c r="Q369" s="216">
        <v>0</v>
      </c>
      <c r="R369" s="216">
        <f>Q369*H369</f>
        <v>0</v>
      </c>
      <c r="S369" s="216">
        <v>0</v>
      </c>
      <c r="T369" s="21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8" t="s">
        <v>128</v>
      </c>
      <c r="AT369" s="218" t="s">
        <v>124</v>
      </c>
      <c r="AU369" s="218" t="s">
        <v>79</v>
      </c>
      <c r="AY369" s="18" t="s">
        <v>122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8" t="s">
        <v>77</v>
      </c>
      <c r="BK369" s="219">
        <f>ROUND(I369*H369,2)</f>
        <v>0</v>
      </c>
      <c r="BL369" s="18" t="s">
        <v>128</v>
      </c>
      <c r="BM369" s="218" t="s">
        <v>449</v>
      </c>
    </row>
    <row r="370" s="2" customFormat="1">
      <c r="A370" s="39"/>
      <c r="B370" s="40"/>
      <c r="C370" s="41"/>
      <c r="D370" s="220" t="s">
        <v>129</v>
      </c>
      <c r="E370" s="41"/>
      <c r="F370" s="221" t="s">
        <v>448</v>
      </c>
      <c r="G370" s="41"/>
      <c r="H370" s="41"/>
      <c r="I370" s="222"/>
      <c r="J370" s="41"/>
      <c r="K370" s="41"/>
      <c r="L370" s="45"/>
      <c r="M370" s="223"/>
      <c r="N370" s="224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129</v>
      </c>
      <c r="AU370" s="18" t="s">
        <v>79</v>
      </c>
    </row>
    <row r="371" s="2" customFormat="1">
      <c r="A371" s="39"/>
      <c r="B371" s="40"/>
      <c r="C371" s="41"/>
      <c r="D371" s="225" t="s">
        <v>130</v>
      </c>
      <c r="E371" s="41"/>
      <c r="F371" s="226" t="s">
        <v>450</v>
      </c>
      <c r="G371" s="41"/>
      <c r="H371" s="41"/>
      <c r="I371" s="222"/>
      <c r="J371" s="41"/>
      <c r="K371" s="41"/>
      <c r="L371" s="45"/>
      <c r="M371" s="223"/>
      <c r="N371" s="224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130</v>
      </c>
      <c r="AU371" s="18" t="s">
        <v>79</v>
      </c>
    </row>
    <row r="372" s="13" customFormat="1">
      <c r="A372" s="13"/>
      <c r="B372" s="227"/>
      <c r="C372" s="228"/>
      <c r="D372" s="220" t="s">
        <v>132</v>
      </c>
      <c r="E372" s="229" t="s">
        <v>19</v>
      </c>
      <c r="F372" s="230" t="s">
        <v>451</v>
      </c>
      <c r="G372" s="228"/>
      <c r="H372" s="231">
        <v>330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132</v>
      </c>
      <c r="AU372" s="237" t="s">
        <v>79</v>
      </c>
      <c r="AV372" s="13" t="s">
        <v>79</v>
      </c>
      <c r="AW372" s="13" t="s">
        <v>32</v>
      </c>
      <c r="AX372" s="13" t="s">
        <v>69</v>
      </c>
      <c r="AY372" s="237" t="s">
        <v>122</v>
      </c>
    </row>
    <row r="373" s="14" customFormat="1">
      <c r="A373" s="14"/>
      <c r="B373" s="238"/>
      <c r="C373" s="239"/>
      <c r="D373" s="220" t="s">
        <v>132</v>
      </c>
      <c r="E373" s="240" t="s">
        <v>19</v>
      </c>
      <c r="F373" s="241" t="s">
        <v>135</v>
      </c>
      <c r="G373" s="239"/>
      <c r="H373" s="242">
        <v>330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8" t="s">
        <v>132</v>
      </c>
      <c r="AU373" s="248" t="s">
        <v>79</v>
      </c>
      <c r="AV373" s="14" t="s">
        <v>128</v>
      </c>
      <c r="AW373" s="14" t="s">
        <v>32</v>
      </c>
      <c r="AX373" s="14" t="s">
        <v>77</v>
      </c>
      <c r="AY373" s="248" t="s">
        <v>122</v>
      </c>
    </row>
    <row r="374" s="2" customFormat="1" ht="16.5" customHeight="1">
      <c r="A374" s="39"/>
      <c r="B374" s="40"/>
      <c r="C374" s="249" t="s">
        <v>317</v>
      </c>
      <c r="D374" s="249" t="s">
        <v>196</v>
      </c>
      <c r="E374" s="250" t="s">
        <v>452</v>
      </c>
      <c r="F374" s="251" t="s">
        <v>453</v>
      </c>
      <c r="G374" s="252" t="s">
        <v>142</v>
      </c>
      <c r="H374" s="253">
        <v>71.400000000000006</v>
      </c>
      <c r="I374" s="254"/>
      <c r="J374" s="255">
        <f>ROUND(I374*H374,2)</f>
        <v>0</v>
      </c>
      <c r="K374" s="256"/>
      <c r="L374" s="257"/>
      <c r="M374" s="258" t="s">
        <v>19</v>
      </c>
      <c r="N374" s="259" t="s">
        <v>40</v>
      </c>
      <c r="O374" s="85"/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8" t="s">
        <v>151</v>
      </c>
      <c r="AT374" s="218" t="s">
        <v>196</v>
      </c>
      <c r="AU374" s="218" t="s">
        <v>79</v>
      </c>
      <c r="AY374" s="18" t="s">
        <v>122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18" t="s">
        <v>77</v>
      </c>
      <c r="BK374" s="219">
        <f>ROUND(I374*H374,2)</f>
        <v>0</v>
      </c>
      <c r="BL374" s="18" t="s">
        <v>128</v>
      </c>
      <c r="BM374" s="218" t="s">
        <v>454</v>
      </c>
    </row>
    <row r="375" s="2" customFormat="1">
      <c r="A375" s="39"/>
      <c r="B375" s="40"/>
      <c r="C375" s="41"/>
      <c r="D375" s="220" t="s">
        <v>129</v>
      </c>
      <c r="E375" s="41"/>
      <c r="F375" s="221" t="s">
        <v>453</v>
      </c>
      <c r="G375" s="41"/>
      <c r="H375" s="41"/>
      <c r="I375" s="222"/>
      <c r="J375" s="41"/>
      <c r="K375" s="41"/>
      <c r="L375" s="45"/>
      <c r="M375" s="223"/>
      <c r="N375" s="224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129</v>
      </c>
      <c r="AU375" s="18" t="s">
        <v>79</v>
      </c>
    </row>
    <row r="376" s="13" customFormat="1">
      <c r="A376" s="13"/>
      <c r="B376" s="227"/>
      <c r="C376" s="228"/>
      <c r="D376" s="220" t="s">
        <v>132</v>
      </c>
      <c r="E376" s="229" t="s">
        <v>19</v>
      </c>
      <c r="F376" s="230" t="s">
        <v>455</v>
      </c>
      <c r="G376" s="228"/>
      <c r="H376" s="231">
        <v>71.400000000000006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132</v>
      </c>
      <c r="AU376" s="237" t="s">
        <v>79</v>
      </c>
      <c r="AV376" s="13" t="s">
        <v>79</v>
      </c>
      <c r="AW376" s="13" t="s">
        <v>32</v>
      </c>
      <c r="AX376" s="13" t="s">
        <v>69</v>
      </c>
      <c r="AY376" s="237" t="s">
        <v>122</v>
      </c>
    </row>
    <row r="377" s="14" customFormat="1">
      <c r="A377" s="14"/>
      <c r="B377" s="238"/>
      <c r="C377" s="239"/>
      <c r="D377" s="220" t="s">
        <v>132</v>
      </c>
      <c r="E377" s="240" t="s">
        <v>19</v>
      </c>
      <c r="F377" s="241" t="s">
        <v>135</v>
      </c>
      <c r="G377" s="239"/>
      <c r="H377" s="242">
        <v>71.400000000000006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8" t="s">
        <v>132</v>
      </c>
      <c r="AU377" s="248" t="s">
        <v>79</v>
      </c>
      <c r="AV377" s="14" t="s">
        <v>128</v>
      </c>
      <c r="AW377" s="14" t="s">
        <v>32</v>
      </c>
      <c r="AX377" s="14" t="s">
        <v>77</v>
      </c>
      <c r="AY377" s="248" t="s">
        <v>122</v>
      </c>
    </row>
    <row r="378" s="2" customFormat="1" ht="16.5" customHeight="1">
      <c r="A378" s="39"/>
      <c r="B378" s="40"/>
      <c r="C378" s="249" t="s">
        <v>456</v>
      </c>
      <c r="D378" s="249" t="s">
        <v>196</v>
      </c>
      <c r="E378" s="250" t="s">
        <v>457</v>
      </c>
      <c r="F378" s="251" t="s">
        <v>458</v>
      </c>
      <c r="G378" s="252" t="s">
        <v>142</v>
      </c>
      <c r="H378" s="253">
        <v>257.04000000000002</v>
      </c>
      <c r="I378" s="254"/>
      <c r="J378" s="255">
        <f>ROUND(I378*H378,2)</f>
        <v>0</v>
      </c>
      <c r="K378" s="256"/>
      <c r="L378" s="257"/>
      <c r="M378" s="258" t="s">
        <v>19</v>
      </c>
      <c r="N378" s="259" t="s">
        <v>40</v>
      </c>
      <c r="O378" s="85"/>
      <c r="P378" s="216">
        <f>O378*H378</f>
        <v>0</v>
      </c>
      <c r="Q378" s="216">
        <v>0</v>
      </c>
      <c r="R378" s="216">
        <f>Q378*H378</f>
        <v>0</v>
      </c>
      <c r="S378" s="216">
        <v>0</v>
      </c>
      <c r="T378" s="21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8" t="s">
        <v>151</v>
      </c>
      <c r="AT378" s="218" t="s">
        <v>196</v>
      </c>
      <c r="AU378" s="218" t="s">
        <v>79</v>
      </c>
      <c r="AY378" s="18" t="s">
        <v>122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8" t="s">
        <v>77</v>
      </c>
      <c r="BK378" s="219">
        <f>ROUND(I378*H378,2)</f>
        <v>0</v>
      </c>
      <c r="BL378" s="18" t="s">
        <v>128</v>
      </c>
      <c r="BM378" s="218" t="s">
        <v>459</v>
      </c>
    </row>
    <row r="379" s="2" customFormat="1">
      <c r="A379" s="39"/>
      <c r="B379" s="40"/>
      <c r="C379" s="41"/>
      <c r="D379" s="220" t="s">
        <v>129</v>
      </c>
      <c r="E379" s="41"/>
      <c r="F379" s="221" t="s">
        <v>458</v>
      </c>
      <c r="G379" s="41"/>
      <c r="H379" s="41"/>
      <c r="I379" s="222"/>
      <c r="J379" s="41"/>
      <c r="K379" s="41"/>
      <c r="L379" s="45"/>
      <c r="M379" s="223"/>
      <c r="N379" s="224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129</v>
      </c>
      <c r="AU379" s="18" t="s">
        <v>79</v>
      </c>
    </row>
    <row r="380" s="13" customFormat="1">
      <c r="A380" s="13"/>
      <c r="B380" s="227"/>
      <c r="C380" s="228"/>
      <c r="D380" s="220" t="s">
        <v>132</v>
      </c>
      <c r="E380" s="229" t="s">
        <v>19</v>
      </c>
      <c r="F380" s="230" t="s">
        <v>460</v>
      </c>
      <c r="G380" s="228"/>
      <c r="H380" s="231">
        <v>257.04000000000002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132</v>
      </c>
      <c r="AU380" s="237" t="s">
        <v>79</v>
      </c>
      <c r="AV380" s="13" t="s">
        <v>79</v>
      </c>
      <c r="AW380" s="13" t="s">
        <v>32</v>
      </c>
      <c r="AX380" s="13" t="s">
        <v>69</v>
      </c>
      <c r="AY380" s="237" t="s">
        <v>122</v>
      </c>
    </row>
    <row r="381" s="14" customFormat="1">
      <c r="A381" s="14"/>
      <c r="B381" s="238"/>
      <c r="C381" s="239"/>
      <c r="D381" s="220" t="s">
        <v>132</v>
      </c>
      <c r="E381" s="240" t="s">
        <v>19</v>
      </c>
      <c r="F381" s="241" t="s">
        <v>135</v>
      </c>
      <c r="G381" s="239"/>
      <c r="H381" s="242">
        <v>257.04000000000002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8" t="s">
        <v>132</v>
      </c>
      <c r="AU381" s="248" t="s">
        <v>79</v>
      </c>
      <c r="AV381" s="14" t="s">
        <v>128</v>
      </c>
      <c r="AW381" s="14" t="s">
        <v>32</v>
      </c>
      <c r="AX381" s="14" t="s">
        <v>77</v>
      </c>
      <c r="AY381" s="248" t="s">
        <v>122</v>
      </c>
    </row>
    <row r="382" s="2" customFormat="1" ht="24.15" customHeight="1">
      <c r="A382" s="39"/>
      <c r="B382" s="40"/>
      <c r="C382" s="249" t="s">
        <v>321</v>
      </c>
      <c r="D382" s="249" t="s">
        <v>196</v>
      </c>
      <c r="E382" s="250" t="s">
        <v>461</v>
      </c>
      <c r="F382" s="251" t="s">
        <v>462</v>
      </c>
      <c r="G382" s="252" t="s">
        <v>142</v>
      </c>
      <c r="H382" s="253">
        <v>8</v>
      </c>
      <c r="I382" s="254"/>
      <c r="J382" s="255">
        <f>ROUND(I382*H382,2)</f>
        <v>0</v>
      </c>
      <c r="K382" s="256"/>
      <c r="L382" s="257"/>
      <c r="M382" s="258" t="s">
        <v>19</v>
      </c>
      <c r="N382" s="259" t="s">
        <v>40</v>
      </c>
      <c r="O382" s="85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8" t="s">
        <v>151</v>
      </c>
      <c r="AT382" s="218" t="s">
        <v>196</v>
      </c>
      <c r="AU382" s="218" t="s">
        <v>79</v>
      </c>
      <c r="AY382" s="18" t="s">
        <v>122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8" t="s">
        <v>77</v>
      </c>
      <c r="BK382" s="219">
        <f>ROUND(I382*H382,2)</f>
        <v>0</v>
      </c>
      <c r="BL382" s="18" t="s">
        <v>128</v>
      </c>
      <c r="BM382" s="218" t="s">
        <v>463</v>
      </c>
    </row>
    <row r="383" s="2" customFormat="1">
      <c r="A383" s="39"/>
      <c r="B383" s="40"/>
      <c r="C383" s="41"/>
      <c r="D383" s="220" t="s">
        <v>129</v>
      </c>
      <c r="E383" s="41"/>
      <c r="F383" s="221" t="s">
        <v>462</v>
      </c>
      <c r="G383" s="41"/>
      <c r="H383" s="41"/>
      <c r="I383" s="222"/>
      <c r="J383" s="41"/>
      <c r="K383" s="41"/>
      <c r="L383" s="45"/>
      <c r="M383" s="223"/>
      <c r="N383" s="224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129</v>
      </c>
      <c r="AU383" s="18" t="s">
        <v>79</v>
      </c>
    </row>
    <row r="384" s="2" customFormat="1" ht="24.15" customHeight="1">
      <c r="A384" s="39"/>
      <c r="B384" s="40"/>
      <c r="C384" s="206" t="s">
        <v>464</v>
      </c>
      <c r="D384" s="206" t="s">
        <v>124</v>
      </c>
      <c r="E384" s="207" t="s">
        <v>465</v>
      </c>
      <c r="F384" s="208" t="s">
        <v>466</v>
      </c>
      <c r="G384" s="209" t="s">
        <v>142</v>
      </c>
      <c r="H384" s="210">
        <v>198</v>
      </c>
      <c r="I384" s="211"/>
      <c r="J384" s="212">
        <f>ROUND(I384*H384,2)</f>
        <v>0</v>
      </c>
      <c r="K384" s="213"/>
      <c r="L384" s="45"/>
      <c r="M384" s="214" t="s">
        <v>19</v>
      </c>
      <c r="N384" s="215" t="s">
        <v>40</v>
      </c>
      <c r="O384" s="85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8" t="s">
        <v>128</v>
      </c>
      <c r="AT384" s="218" t="s">
        <v>124</v>
      </c>
      <c r="AU384" s="218" t="s">
        <v>79</v>
      </c>
      <c r="AY384" s="18" t="s">
        <v>122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18" t="s">
        <v>77</v>
      </c>
      <c r="BK384" s="219">
        <f>ROUND(I384*H384,2)</f>
        <v>0</v>
      </c>
      <c r="BL384" s="18" t="s">
        <v>128</v>
      </c>
      <c r="BM384" s="218" t="s">
        <v>467</v>
      </c>
    </row>
    <row r="385" s="2" customFormat="1">
      <c r="A385" s="39"/>
      <c r="B385" s="40"/>
      <c r="C385" s="41"/>
      <c r="D385" s="220" t="s">
        <v>129</v>
      </c>
      <c r="E385" s="41"/>
      <c r="F385" s="221" t="s">
        <v>466</v>
      </c>
      <c r="G385" s="41"/>
      <c r="H385" s="41"/>
      <c r="I385" s="222"/>
      <c r="J385" s="41"/>
      <c r="K385" s="41"/>
      <c r="L385" s="45"/>
      <c r="M385" s="223"/>
      <c r="N385" s="224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129</v>
      </c>
      <c r="AU385" s="18" t="s">
        <v>79</v>
      </c>
    </row>
    <row r="386" s="2" customFormat="1">
      <c r="A386" s="39"/>
      <c r="B386" s="40"/>
      <c r="C386" s="41"/>
      <c r="D386" s="225" t="s">
        <v>130</v>
      </c>
      <c r="E386" s="41"/>
      <c r="F386" s="226" t="s">
        <v>468</v>
      </c>
      <c r="G386" s="41"/>
      <c r="H386" s="41"/>
      <c r="I386" s="222"/>
      <c r="J386" s="41"/>
      <c r="K386" s="41"/>
      <c r="L386" s="45"/>
      <c r="M386" s="223"/>
      <c r="N386" s="224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130</v>
      </c>
      <c r="AU386" s="18" t="s">
        <v>79</v>
      </c>
    </row>
    <row r="387" s="2" customFormat="1" ht="21.75" customHeight="1">
      <c r="A387" s="39"/>
      <c r="B387" s="40"/>
      <c r="C387" s="249" t="s">
        <v>327</v>
      </c>
      <c r="D387" s="249" t="s">
        <v>196</v>
      </c>
      <c r="E387" s="250" t="s">
        <v>469</v>
      </c>
      <c r="F387" s="251" t="s">
        <v>470</v>
      </c>
      <c r="G387" s="252" t="s">
        <v>142</v>
      </c>
      <c r="H387" s="253">
        <v>201.96000000000001</v>
      </c>
      <c r="I387" s="254"/>
      <c r="J387" s="255">
        <f>ROUND(I387*H387,2)</f>
        <v>0</v>
      </c>
      <c r="K387" s="256"/>
      <c r="L387" s="257"/>
      <c r="M387" s="258" t="s">
        <v>19</v>
      </c>
      <c r="N387" s="259" t="s">
        <v>40</v>
      </c>
      <c r="O387" s="85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8" t="s">
        <v>151</v>
      </c>
      <c r="AT387" s="218" t="s">
        <v>196</v>
      </c>
      <c r="AU387" s="218" t="s">
        <v>79</v>
      </c>
      <c r="AY387" s="18" t="s">
        <v>122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8" t="s">
        <v>77</v>
      </c>
      <c r="BK387" s="219">
        <f>ROUND(I387*H387,2)</f>
        <v>0</v>
      </c>
      <c r="BL387" s="18" t="s">
        <v>128</v>
      </c>
      <c r="BM387" s="218" t="s">
        <v>471</v>
      </c>
    </row>
    <row r="388" s="2" customFormat="1">
      <c r="A388" s="39"/>
      <c r="B388" s="40"/>
      <c r="C388" s="41"/>
      <c r="D388" s="220" t="s">
        <v>129</v>
      </c>
      <c r="E388" s="41"/>
      <c r="F388" s="221" t="s">
        <v>470</v>
      </c>
      <c r="G388" s="41"/>
      <c r="H388" s="41"/>
      <c r="I388" s="222"/>
      <c r="J388" s="41"/>
      <c r="K388" s="41"/>
      <c r="L388" s="45"/>
      <c r="M388" s="223"/>
      <c r="N388" s="224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129</v>
      </c>
      <c r="AU388" s="18" t="s">
        <v>79</v>
      </c>
    </row>
    <row r="389" s="13" customFormat="1">
      <c r="A389" s="13"/>
      <c r="B389" s="227"/>
      <c r="C389" s="228"/>
      <c r="D389" s="220" t="s">
        <v>132</v>
      </c>
      <c r="E389" s="229" t="s">
        <v>19</v>
      </c>
      <c r="F389" s="230" t="s">
        <v>472</v>
      </c>
      <c r="G389" s="228"/>
      <c r="H389" s="231">
        <v>201.96000000000001</v>
      </c>
      <c r="I389" s="232"/>
      <c r="J389" s="228"/>
      <c r="K389" s="228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132</v>
      </c>
      <c r="AU389" s="237" t="s">
        <v>79</v>
      </c>
      <c r="AV389" s="13" t="s">
        <v>79</v>
      </c>
      <c r="AW389" s="13" t="s">
        <v>32</v>
      </c>
      <c r="AX389" s="13" t="s">
        <v>69</v>
      </c>
      <c r="AY389" s="237" t="s">
        <v>122</v>
      </c>
    </row>
    <row r="390" s="14" customFormat="1">
      <c r="A390" s="14"/>
      <c r="B390" s="238"/>
      <c r="C390" s="239"/>
      <c r="D390" s="220" t="s">
        <v>132</v>
      </c>
      <c r="E390" s="240" t="s">
        <v>19</v>
      </c>
      <c r="F390" s="241" t="s">
        <v>135</v>
      </c>
      <c r="G390" s="239"/>
      <c r="H390" s="242">
        <v>201.96000000000001</v>
      </c>
      <c r="I390" s="243"/>
      <c r="J390" s="239"/>
      <c r="K390" s="239"/>
      <c r="L390" s="244"/>
      <c r="M390" s="245"/>
      <c r="N390" s="246"/>
      <c r="O390" s="246"/>
      <c r="P390" s="246"/>
      <c r="Q390" s="246"/>
      <c r="R390" s="246"/>
      <c r="S390" s="246"/>
      <c r="T390" s="24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8" t="s">
        <v>132</v>
      </c>
      <c r="AU390" s="248" t="s">
        <v>79</v>
      </c>
      <c r="AV390" s="14" t="s">
        <v>128</v>
      </c>
      <c r="AW390" s="14" t="s">
        <v>32</v>
      </c>
      <c r="AX390" s="14" t="s">
        <v>77</v>
      </c>
      <c r="AY390" s="248" t="s">
        <v>122</v>
      </c>
    </row>
    <row r="391" s="2" customFormat="1" ht="24.15" customHeight="1">
      <c r="A391" s="39"/>
      <c r="B391" s="40"/>
      <c r="C391" s="206" t="s">
        <v>473</v>
      </c>
      <c r="D391" s="206" t="s">
        <v>124</v>
      </c>
      <c r="E391" s="207" t="s">
        <v>474</v>
      </c>
      <c r="F391" s="208" t="s">
        <v>475</v>
      </c>
      <c r="G391" s="209" t="s">
        <v>142</v>
      </c>
      <c r="H391" s="210">
        <v>17</v>
      </c>
      <c r="I391" s="211"/>
      <c r="J391" s="212">
        <f>ROUND(I391*H391,2)</f>
        <v>0</v>
      </c>
      <c r="K391" s="213"/>
      <c r="L391" s="45"/>
      <c r="M391" s="214" t="s">
        <v>19</v>
      </c>
      <c r="N391" s="215" t="s">
        <v>40</v>
      </c>
      <c r="O391" s="85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8" t="s">
        <v>128</v>
      </c>
      <c r="AT391" s="218" t="s">
        <v>124</v>
      </c>
      <c r="AU391" s="218" t="s">
        <v>79</v>
      </c>
      <c r="AY391" s="18" t="s">
        <v>122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18" t="s">
        <v>77</v>
      </c>
      <c r="BK391" s="219">
        <f>ROUND(I391*H391,2)</f>
        <v>0</v>
      </c>
      <c r="BL391" s="18" t="s">
        <v>128</v>
      </c>
      <c r="BM391" s="218" t="s">
        <v>476</v>
      </c>
    </row>
    <row r="392" s="2" customFormat="1">
      <c r="A392" s="39"/>
      <c r="B392" s="40"/>
      <c r="C392" s="41"/>
      <c r="D392" s="220" t="s">
        <v>129</v>
      </c>
      <c r="E392" s="41"/>
      <c r="F392" s="221" t="s">
        <v>475</v>
      </c>
      <c r="G392" s="41"/>
      <c r="H392" s="41"/>
      <c r="I392" s="222"/>
      <c r="J392" s="41"/>
      <c r="K392" s="41"/>
      <c r="L392" s="45"/>
      <c r="M392" s="223"/>
      <c r="N392" s="224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129</v>
      </c>
      <c r="AU392" s="18" t="s">
        <v>79</v>
      </c>
    </row>
    <row r="393" s="2" customFormat="1">
      <c r="A393" s="39"/>
      <c r="B393" s="40"/>
      <c r="C393" s="41"/>
      <c r="D393" s="225" t="s">
        <v>130</v>
      </c>
      <c r="E393" s="41"/>
      <c r="F393" s="226" t="s">
        <v>477</v>
      </c>
      <c r="G393" s="41"/>
      <c r="H393" s="41"/>
      <c r="I393" s="222"/>
      <c r="J393" s="41"/>
      <c r="K393" s="41"/>
      <c r="L393" s="45"/>
      <c r="M393" s="223"/>
      <c r="N393" s="224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130</v>
      </c>
      <c r="AU393" s="18" t="s">
        <v>79</v>
      </c>
    </row>
    <row r="394" s="2" customFormat="1" ht="24.15" customHeight="1">
      <c r="A394" s="39"/>
      <c r="B394" s="40"/>
      <c r="C394" s="206" t="s">
        <v>330</v>
      </c>
      <c r="D394" s="206" t="s">
        <v>124</v>
      </c>
      <c r="E394" s="207" t="s">
        <v>478</v>
      </c>
      <c r="F394" s="208" t="s">
        <v>479</v>
      </c>
      <c r="G394" s="209" t="s">
        <v>142</v>
      </c>
      <c r="H394" s="210">
        <v>17</v>
      </c>
      <c r="I394" s="211"/>
      <c r="J394" s="212">
        <f>ROUND(I394*H394,2)</f>
        <v>0</v>
      </c>
      <c r="K394" s="213"/>
      <c r="L394" s="45"/>
      <c r="M394" s="214" t="s">
        <v>19</v>
      </c>
      <c r="N394" s="215" t="s">
        <v>40</v>
      </c>
      <c r="O394" s="85"/>
      <c r="P394" s="216">
        <f>O394*H394</f>
        <v>0</v>
      </c>
      <c r="Q394" s="216">
        <v>0</v>
      </c>
      <c r="R394" s="216">
        <f>Q394*H394</f>
        <v>0</v>
      </c>
      <c r="S394" s="216">
        <v>0</v>
      </c>
      <c r="T394" s="21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8" t="s">
        <v>128</v>
      </c>
      <c r="AT394" s="218" t="s">
        <v>124</v>
      </c>
      <c r="AU394" s="218" t="s">
        <v>79</v>
      </c>
      <c r="AY394" s="18" t="s">
        <v>122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8" t="s">
        <v>77</v>
      </c>
      <c r="BK394" s="219">
        <f>ROUND(I394*H394,2)</f>
        <v>0</v>
      </c>
      <c r="BL394" s="18" t="s">
        <v>128</v>
      </c>
      <c r="BM394" s="218" t="s">
        <v>480</v>
      </c>
    </row>
    <row r="395" s="2" customFormat="1">
      <c r="A395" s="39"/>
      <c r="B395" s="40"/>
      <c r="C395" s="41"/>
      <c r="D395" s="220" t="s">
        <v>129</v>
      </c>
      <c r="E395" s="41"/>
      <c r="F395" s="221" t="s">
        <v>479</v>
      </c>
      <c r="G395" s="41"/>
      <c r="H395" s="41"/>
      <c r="I395" s="222"/>
      <c r="J395" s="41"/>
      <c r="K395" s="41"/>
      <c r="L395" s="45"/>
      <c r="M395" s="223"/>
      <c r="N395" s="224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129</v>
      </c>
      <c r="AU395" s="18" t="s">
        <v>79</v>
      </c>
    </row>
    <row r="396" s="2" customFormat="1">
      <c r="A396" s="39"/>
      <c r="B396" s="40"/>
      <c r="C396" s="41"/>
      <c r="D396" s="225" t="s">
        <v>130</v>
      </c>
      <c r="E396" s="41"/>
      <c r="F396" s="226" t="s">
        <v>481</v>
      </c>
      <c r="G396" s="41"/>
      <c r="H396" s="41"/>
      <c r="I396" s="222"/>
      <c r="J396" s="41"/>
      <c r="K396" s="41"/>
      <c r="L396" s="45"/>
      <c r="M396" s="223"/>
      <c r="N396" s="224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130</v>
      </c>
      <c r="AU396" s="18" t="s">
        <v>79</v>
      </c>
    </row>
    <row r="397" s="2" customFormat="1" ht="24.15" customHeight="1">
      <c r="A397" s="39"/>
      <c r="B397" s="40"/>
      <c r="C397" s="206" t="s">
        <v>482</v>
      </c>
      <c r="D397" s="206" t="s">
        <v>124</v>
      </c>
      <c r="E397" s="207" t="s">
        <v>483</v>
      </c>
      <c r="F397" s="208" t="s">
        <v>484</v>
      </c>
      <c r="G397" s="209" t="s">
        <v>340</v>
      </c>
      <c r="H397" s="210">
        <v>3</v>
      </c>
      <c r="I397" s="211"/>
      <c r="J397" s="212">
        <f>ROUND(I397*H397,2)</f>
        <v>0</v>
      </c>
      <c r="K397" s="213"/>
      <c r="L397" s="45"/>
      <c r="M397" s="214" t="s">
        <v>19</v>
      </c>
      <c r="N397" s="215" t="s">
        <v>40</v>
      </c>
      <c r="O397" s="85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8" t="s">
        <v>128</v>
      </c>
      <c r="AT397" s="218" t="s">
        <v>124</v>
      </c>
      <c r="AU397" s="218" t="s">
        <v>79</v>
      </c>
      <c r="AY397" s="18" t="s">
        <v>122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18" t="s">
        <v>77</v>
      </c>
      <c r="BK397" s="219">
        <f>ROUND(I397*H397,2)</f>
        <v>0</v>
      </c>
      <c r="BL397" s="18" t="s">
        <v>128</v>
      </c>
      <c r="BM397" s="218" t="s">
        <v>485</v>
      </c>
    </row>
    <row r="398" s="2" customFormat="1">
      <c r="A398" s="39"/>
      <c r="B398" s="40"/>
      <c r="C398" s="41"/>
      <c r="D398" s="220" t="s">
        <v>129</v>
      </c>
      <c r="E398" s="41"/>
      <c r="F398" s="221" t="s">
        <v>484</v>
      </c>
      <c r="G398" s="41"/>
      <c r="H398" s="41"/>
      <c r="I398" s="222"/>
      <c r="J398" s="41"/>
      <c r="K398" s="41"/>
      <c r="L398" s="45"/>
      <c r="M398" s="223"/>
      <c r="N398" s="224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129</v>
      </c>
      <c r="AU398" s="18" t="s">
        <v>79</v>
      </c>
    </row>
    <row r="399" s="2" customFormat="1">
      <c r="A399" s="39"/>
      <c r="B399" s="40"/>
      <c r="C399" s="41"/>
      <c r="D399" s="225" t="s">
        <v>130</v>
      </c>
      <c r="E399" s="41"/>
      <c r="F399" s="226" t="s">
        <v>486</v>
      </c>
      <c r="G399" s="41"/>
      <c r="H399" s="41"/>
      <c r="I399" s="222"/>
      <c r="J399" s="41"/>
      <c r="K399" s="41"/>
      <c r="L399" s="45"/>
      <c r="M399" s="223"/>
      <c r="N399" s="224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130</v>
      </c>
      <c r="AU399" s="18" t="s">
        <v>79</v>
      </c>
    </row>
    <row r="400" s="2" customFormat="1" ht="24.15" customHeight="1">
      <c r="A400" s="39"/>
      <c r="B400" s="40"/>
      <c r="C400" s="206" t="s">
        <v>335</v>
      </c>
      <c r="D400" s="206" t="s">
        <v>124</v>
      </c>
      <c r="E400" s="207" t="s">
        <v>487</v>
      </c>
      <c r="F400" s="208" t="s">
        <v>488</v>
      </c>
      <c r="G400" s="209" t="s">
        <v>340</v>
      </c>
      <c r="H400" s="210">
        <v>4</v>
      </c>
      <c r="I400" s="211"/>
      <c r="J400" s="212">
        <f>ROUND(I400*H400,2)</f>
        <v>0</v>
      </c>
      <c r="K400" s="213"/>
      <c r="L400" s="45"/>
      <c r="M400" s="214" t="s">
        <v>19</v>
      </c>
      <c r="N400" s="215" t="s">
        <v>40</v>
      </c>
      <c r="O400" s="85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8" t="s">
        <v>128</v>
      </c>
      <c r="AT400" s="218" t="s">
        <v>124</v>
      </c>
      <c r="AU400" s="218" t="s">
        <v>79</v>
      </c>
      <c r="AY400" s="18" t="s">
        <v>122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18" t="s">
        <v>77</v>
      </c>
      <c r="BK400" s="219">
        <f>ROUND(I400*H400,2)</f>
        <v>0</v>
      </c>
      <c r="BL400" s="18" t="s">
        <v>128</v>
      </c>
      <c r="BM400" s="218" t="s">
        <v>489</v>
      </c>
    </row>
    <row r="401" s="2" customFormat="1">
      <c r="A401" s="39"/>
      <c r="B401" s="40"/>
      <c r="C401" s="41"/>
      <c r="D401" s="220" t="s">
        <v>129</v>
      </c>
      <c r="E401" s="41"/>
      <c r="F401" s="221" t="s">
        <v>488</v>
      </c>
      <c r="G401" s="41"/>
      <c r="H401" s="41"/>
      <c r="I401" s="222"/>
      <c r="J401" s="41"/>
      <c r="K401" s="41"/>
      <c r="L401" s="45"/>
      <c r="M401" s="223"/>
      <c r="N401" s="224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129</v>
      </c>
      <c r="AU401" s="18" t="s">
        <v>79</v>
      </c>
    </row>
    <row r="402" s="2" customFormat="1">
      <c r="A402" s="39"/>
      <c r="B402" s="40"/>
      <c r="C402" s="41"/>
      <c r="D402" s="225" t="s">
        <v>130</v>
      </c>
      <c r="E402" s="41"/>
      <c r="F402" s="226" t="s">
        <v>490</v>
      </c>
      <c r="G402" s="41"/>
      <c r="H402" s="41"/>
      <c r="I402" s="222"/>
      <c r="J402" s="41"/>
      <c r="K402" s="41"/>
      <c r="L402" s="45"/>
      <c r="M402" s="223"/>
      <c r="N402" s="224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130</v>
      </c>
      <c r="AU402" s="18" t="s">
        <v>79</v>
      </c>
    </row>
    <row r="403" s="2" customFormat="1" ht="16.5" customHeight="1">
      <c r="A403" s="39"/>
      <c r="B403" s="40"/>
      <c r="C403" s="206" t="s">
        <v>491</v>
      </c>
      <c r="D403" s="206" t="s">
        <v>124</v>
      </c>
      <c r="E403" s="207" t="s">
        <v>492</v>
      </c>
      <c r="F403" s="208" t="s">
        <v>493</v>
      </c>
      <c r="G403" s="209" t="s">
        <v>494</v>
      </c>
      <c r="H403" s="210">
        <v>1</v>
      </c>
      <c r="I403" s="211"/>
      <c r="J403" s="212">
        <f>ROUND(I403*H403,2)</f>
        <v>0</v>
      </c>
      <c r="K403" s="213"/>
      <c r="L403" s="45"/>
      <c r="M403" s="214" t="s">
        <v>19</v>
      </c>
      <c r="N403" s="215" t="s">
        <v>40</v>
      </c>
      <c r="O403" s="85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8" t="s">
        <v>128</v>
      </c>
      <c r="AT403" s="218" t="s">
        <v>124</v>
      </c>
      <c r="AU403" s="218" t="s">
        <v>79</v>
      </c>
      <c r="AY403" s="18" t="s">
        <v>122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18" t="s">
        <v>77</v>
      </c>
      <c r="BK403" s="219">
        <f>ROUND(I403*H403,2)</f>
        <v>0</v>
      </c>
      <c r="BL403" s="18" t="s">
        <v>128</v>
      </c>
      <c r="BM403" s="218" t="s">
        <v>495</v>
      </c>
    </row>
    <row r="404" s="2" customFormat="1">
      <c r="A404" s="39"/>
      <c r="B404" s="40"/>
      <c r="C404" s="41"/>
      <c r="D404" s="220" t="s">
        <v>129</v>
      </c>
      <c r="E404" s="41"/>
      <c r="F404" s="221" t="s">
        <v>493</v>
      </c>
      <c r="G404" s="41"/>
      <c r="H404" s="41"/>
      <c r="I404" s="222"/>
      <c r="J404" s="41"/>
      <c r="K404" s="41"/>
      <c r="L404" s="45"/>
      <c r="M404" s="223"/>
      <c r="N404" s="224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129</v>
      </c>
      <c r="AU404" s="18" t="s">
        <v>79</v>
      </c>
    </row>
    <row r="405" s="2" customFormat="1" ht="16.5" customHeight="1">
      <c r="A405" s="39"/>
      <c r="B405" s="40"/>
      <c r="C405" s="206" t="s">
        <v>341</v>
      </c>
      <c r="D405" s="206" t="s">
        <v>124</v>
      </c>
      <c r="E405" s="207" t="s">
        <v>496</v>
      </c>
      <c r="F405" s="208" t="s">
        <v>497</v>
      </c>
      <c r="G405" s="209" t="s">
        <v>494</v>
      </c>
      <c r="H405" s="210">
        <v>1</v>
      </c>
      <c r="I405" s="211"/>
      <c r="J405" s="212">
        <f>ROUND(I405*H405,2)</f>
        <v>0</v>
      </c>
      <c r="K405" s="213"/>
      <c r="L405" s="45"/>
      <c r="M405" s="214" t="s">
        <v>19</v>
      </c>
      <c r="N405" s="215" t="s">
        <v>40</v>
      </c>
      <c r="O405" s="85"/>
      <c r="P405" s="216">
        <f>O405*H405</f>
        <v>0</v>
      </c>
      <c r="Q405" s="216">
        <v>0</v>
      </c>
      <c r="R405" s="216">
        <f>Q405*H405</f>
        <v>0</v>
      </c>
      <c r="S405" s="216">
        <v>0</v>
      </c>
      <c r="T405" s="21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8" t="s">
        <v>128</v>
      </c>
      <c r="AT405" s="218" t="s">
        <v>124</v>
      </c>
      <c r="AU405" s="218" t="s">
        <v>79</v>
      </c>
      <c r="AY405" s="18" t="s">
        <v>122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18" t="s">
        <v>77</v>
      </c>
      <c r="BK405" s="219">
        <f>ROUND(I405*H405,2)</f>
        <v>0</v>
      </c>
      <c r="BL405" s="18" t="s">
        <v>128</v>
      </c>
      <c r="BM405" s="218" t="s">
        <v>498</v>
      </c>
    </row>
    <row r="406" s="2" customFormat="1">
      <c r="A406" s="39"/>
      <c r="B406" s="40"/>
      <c r="C406" s="41"/>
      <c r="D406" s="220" t="s">
        <v>129</v>
      </c>
      <c r="E406" s="41"/>
      <c r="F406" s="221" t="s">
        <v>497</v>
      </c>
      <c r="G406" s="41"/>
      <c r="H406" s="41"/>
      <c r="I406" s="222"/>
      <c r="J406" s="41"/>
      <c r="K406" s="41"/>
      <c r="L406" s="45"/>
      <c r="M406" s="223"/>
      <c r="N406" s="224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129</v>
      </c>
      <c r="AU406" s="18" t="s">
        <v>79</v>
      </c>
    </row>
    <row r="407" s="2" customFormat="1" ht="16.5" customHeight="1">
      <c r="A407" s="39"/>
      <c r="B407" s="40"/>
      <c r="C407" s="206" t="s">
        <v>499</v>
      </c>
      <c r="D407" s="206" t="s">
        <v>124</v>
      </c>
      <c r="E407" s="207" t="s">
        <v>500</v>
      </c>
      <c r="F407" s="208" t="s">
        <v>501</v>
      </c>
      <c r="G407" s="209" t="s">
        <v>340</v>
      </c>
      <c r="H407" s="210">
        <v>1</v>
      </c>
      <c r="I407" s="211"/>
      <c r="J407" s="212">
        <f>ROUND(I407*H407,2)</f>
        <v>0</v>
      </c>
      <c r="K407" s="213"/>
      <c r="L407" s="45"/>
      <c r="M407" s="214" t="s">
        <v>19</v>
      </c>
      <c r="N407" s="215" t="s">
        <v>40</v>
      </c>
      <c r="O407" s="85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8" t="s">
        <v>128</v>
      </c>
      <c r="AT407" s="218" t="s">
        <v>124</v>
      </c>
      <c r="AU407" s="218" t="s">
        <v>79</v>
      </c>
      <c r="AY407" s="18" t="s">
        <v>122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8" t="s">
        <v>77</v>
      </c>
      <c r="BK407" s="219">
        <f>ROUND(I407*H407,2)</f>
        <v>0</v>
      </c>
      <c r="BL407" s="18" t="s">
        <v>128</v>
      </c>
      <c r="BM407" s="218" t="s">
        <v>502</v>
      </c>
    </row>
    <row r="408" s="2" customFormat="1">
      <c r="A408" s="39"/>
      <c r="B408" s="40"/>
      <c r="C408" s="41"/>
      <c r="D408" s="220" t="s">
        <v>129</v>
      </c>
      <c r="E408" s="41"/>
      <c r="F408" s="221" t="s">
        <v>501</v>
      </c>
      <c r="G408" s="41"/>
      <c r="H408" s="41"/>
      <c r="I408" s="222"/>
      <c r="J408" s="41"/>
      <c r="K408" s="41"/>
      <c r="L408" s="45"/>
      <c r="M408" s="223"/>
      <c r="N408" s="224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129</v>
      </c>
      <c r="AU408" s="18" t="s">
        <v>79</v>
      </c>
    </row>
    <row r="409" s="12" customFormat="1" ht="22.8" customHeight="1">
      <c r="A409" s="12"/>
      <c r="B409" s="190"/>
      <c r="C409" s="191"/>
      <c r="D409" s="192" t="s">
        <v>68</v>
      </c>
      <c r="E409" s="204" t="s">
        <v>503</v>
      </c>
      <c r="F409" s="204" t="s">
        <v>504</v>
      </c>
      <c r="G409" s="191"/>
      <c r="H409" s="191"/>
      <c r="I409" s="194"/>
      <c r="J409" s="205">
        <f>BK409</f>
        <v>0</v>
      </c>
      <c r="K409" s="191"/>
      <c r="L409" s="196"/>
      <c r="M409" s="197"/>
      <c r="N409" s="198"/>
      <c r="O409" s="198"/>
      <c r="P409" s="199">
        <f>SUM(P410:P424)</f>
        <v>0</v>
      </c>
      <c r="Q409" s="198"/>
      <c r="R409" s="199">
        <f>SUM(R410:R424)</f>
        <v>0</v>
      </c>
      <c r="S409" s="198"/>
      <c r="T409" s="200">
        <f>SUM(T410:T424)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1" t="s">
        <v>77</v>
      </c>
      <c r="AT409" s="202" t="s">
        <v>68</v>
      </c>
      <c r="AU409" s="202" t="s">
        <v>77</v>
      </c>
      <c r="AY409" s="201" t="s">
        <v>122</v>
      </c>
      <c r="BK409" s="203">
        <f>SUM(BK410:BK424)</f>
        <v>0</v>
      </c>
    </row>
    <row r="410" s="2" customFormat="1" ht="21.75" customHeight="1">
      <c r="A410" s="39"/>
      <c r="B410" s="40"/>
      <c r="C410" s="206" t="s">
        <v>346</v>
      </c>
      <c r="D410" s="206" t="s">
        <v>124</v>
      </c>
      <c r="E410" s="207" t="s">
        <v>505</v>
      </c>
      <c r="F410" s="208" t="s">
        <v>506</v>
      </c>
      <c r="G410" s="209" t="s">
        <v>182</v>
      </c>
      <c r="H410" s="210">
        <v>218.929</v>
      </c>
      <c r="I410" s="211"/>
      <c r="J410" s="212">
        <f>ROUND(I410*H410,2)</f>
        <v>0</v>
      </c>
      <c r="K410" s="213"/>
      <c r="L410" s="45"/>
      <c r="M410" s="214" t="s">
        <v>19</v>
      </c>
      <c r="N410" s="215" t="s">
        <v>40</v>
      </c>
      <c r="O410" s="85"/>
      <c r="P410" s="216">
        <f>O410*H410</f>
        <v>0</v>
      </c>
      <c r="Q410" s="216">
        <v>0</v>
      </c>
      <c r="R410" s="216">
        <f>Q410*H410</f>
        <v>0</v>
      </c>
      <c r="S410" s="216">
        <v>0</v>
      </c>
      <c r="T410" s="21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8" t="s">
        <v>128</v>
      </c>
      <c r="AT410" s="218" t="s">
        <v>124</v>
      </c>
      <c r="AU410" s="218" t="s">
        <v>79</v>
      </c>
      <c r="AY410" s="18" t="s">
        <v>122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18" t="s">
        <v>77</v>
      </c>
      <c r="BK410" s="219">
        <f>ROUND(I410*H410,2)</f>
        <v>0</v>
      </c>
      <c r="BL410" s="18" t="s">
        <v>128</v>
      </c>
      <c r="BM410" s="218" t="s">
        <v>507</v>
      </c>
    </row>
    <row r="411" s="2" customFormat="1">
      <c r="A411" s="39"/>
      <c r="B411" s="40"/>
      <c r="C411" s="41"/>
      <c r="D411" s="220" t="s">
        <v>129</v>
      </c>
      <c r="E411" s="41"/>
      <c r="F411" s="221" t="s">
        <v>506</v>
      </c>
      <c r="G411" s="41"/>
      <c r="H411" s="41"/>
      <c r="I411" s="222"/>
      <c r="J411" s="41"/>
      <c r="K411" s="41"/>
      <c r="L411" s="45"/>
      <c r="M411" s="223"/>
      <c r="N411" s="224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129</v>
      </c>
      <c r="AU411" s="18" t="s">
        <v>79</v>
      </c>
    </row>
    <row r="412" s="2" customFormat="1">
      <c r="A412" s="39"/>
      <c r="B412" s="40"/>
      <c r="C412" s="41"/>
      <c r="D412" s="225" t="s">
        <v>130</v>
      </c>
      <c r="E412" s="41"/>
      <c r="F412" s="226" t="s">
        <v>508</v>
      </c>
      <c r="G412" s="41"/>
      <c r="H412" s="41"/>
      <c r="I412" s="222"/>
      <c r="J412" s="41"/>
      <c r="K412" s="41"/>
      <c r="L412" s="45"/>
      <c r="M412" s="223"/>
      <c r="N412" s="224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130</v>
      </c>
      <c r="AU412" s="18" t="s">
        <v>79</v>
      </c>
    </row>
    <row r="413" s="2" customFormat="1" ht="24.15" customHeight="1">
      <c r="A413" s="39"/>
      <c r="B413" s="40"/>
      <c r="C413" s="206" t="s">
        <v>509</v>
      </c>
      <c r="D413" s="206" t="s">
        <v>124</v>
      </c>
      <c r="E413" s="207" t="s">
        <v>510</v>
      </c>
      <c r="F413" s="208" t="s">
        <v>511</v>
      </c>
      <c r="G413" s="209" t="s">
        <v>182</v>
      </c>
      <c r="H413" s="210">
        <v>218.929</v>
      </c>
      <c r="I413" s="211"/>
      <c r="J413" s="212">
        <f>ROUND(I413*H413,2)</f>
        <v>0</v>
      </c>
      <c r="K413" s="213"/>
      <c r="L413" s="45"/>
      <c r="M413" s="214" t="s">
        <v>19</v>
      </c>
      <c r="N413" s="215" t="s">
        <v>40</v>
      </c>
      <c r="O413" s="85"/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8" t="s">
        <v>128</v>
      </c>
      <c r="AT413" s="218" t="s">
        <v>124</v>
      </c>
      <c r="AU413" s="218" t="s">
        <v>79</v>
      </c>
      <c r="AY413" s="18" t="s">
        <v>122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18" t="s">
        <v>77</v>
      </c>
      <c r="BK413" s="219">
        <f>ROUND(I413*H413,2)</f>
        <v>0</v>
      </c>
      <c r="BL413" s="18" t="s">
        <v>128</v>
      </c>
      <c r="BM413" s="218" t="s">
        <v>512</v>
      </c>
    </row>
    <row r="414" s="2" customFormat="1">
      <c r="A414" s="39"/>
      <c r="B414" s="40"/>
      <c r="C414" s="41"/>
      <c r="D414" s="220" t="s">
        <v>129</v>
      </c>
      <c r="E414" s="41"/>
      <c r="F414" s="221" t="s">
        <v>511</v>
      </c>
      <c r="G414" s="41"/>
      <c r="H414" s="41"/>
      <c r="I414" s="222"/>
      <c r="J414" s="41"/>
      <c r="K414" s="41"/>
      <c r="L414" s="45"/>
      <c r="M414" s="223"/>
      <c r="N414" s="224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129</v>
      </c>
      <c r="AU414" s="18" t="s">
        <v>79</v>
      </c>
    </row>
    <row r="415" s="2" customFormat="1">
      <c r="A415" s="39"/>
      <c r="B415" s="40"/>
      <c r="C415" s="41"/>
      <c r="D415" s="225" t="s">
        <v>130</v>
      </c>
      <c r="E415" s="41"/>
      <c r="F415" s="226" t="s">
        <v>513</v>
      </c>
      <c r="G415" s="41"/>
      <c r="H415" s="41"/>
      <c r="I415" s="222"/>
      <c r="J415" s="41"/>
      <c r="K415" s="41"/>
      <c r="L415" s="45"/>
      <c r="M415" s="223"/>
      <c r="N415" s="224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130</v>
      </c>
      <c r="AU415" s="18" t="s">
        <v>79</v>
      </c>
    </row>
    <row r="416" s="2" customFormat="1" ht="37.8" customHeight="1">
      <c r="A416" s="39"/>
      <c r="B416" s="40"/>
      <c r="C416" s="206" t="s">
        <v>349</v>
      </c>
      <c r="D416" s="206" t="s">
        <v>124</v>
      </c>
      <c r="E416" s="207" t="s">
        <v>514</v>
      </c>
      <c r="F416" s="208" t="s">
        <v>515</v>
      </c>
      <c r="G416" s="209" t="s">
        <v>182</v>
      </c>
      <c r="H416" s="210">
        <v>39.529000000000003</v>
      </c>
      <c r="I416" s="211"/>
      <c r="J416" s="212">
        <f>ROUND(I416*H416,2)</f>
        <v>0</v>
      </c>
      <c r="K416" s="213"/>
      <c r="L416" s="45"/>
      <c r="M416" s="214" t="s">
        <v>19</v>
      </c>
      <c r="N416" s="215" t="s">
        <v>40</v>
      </c>
      <c r="O416" s="85"/>
      <c r="P416" s="216">
        <f>O416*H416</f>
        <v>0</v>
      </c>
      <c r="Q416" s="216">
        <v>0</v>
      </c>
      <c r="R416" s="216">
        <f>Q416*H416</f>
        <v>0</v>
      </c>
      <c r="S416" s="216">
        <v>0</v>
      </c>
      <c r="T416" s="21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8" t="s">
        <v>128</v>
      </c>
      <c r="AT416" s="218" t="s">
        <v>124</v>
      </c>
      <c r="AU416" s="218" t="s">
        <v>79</v>
      </c>
      <c r="AY416" s="18" t="s">
        <v>122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18" t="s">
        <v>77</v>
      </c>
      <c r="BK416" s="219">
        <f>ROUND(I416*H416,2)</f>
        <v>0</v>
      </c>
      <c r="BL416" s="18" t="s">
        <v>128</v>
      </c>
      <c r="BM416" s="218" t="s">
        <v>516</v>
      </c>
    </row>
    <row r="417" s="2" customFormat="1">
      <c r="A417" s="39"/>
      <c r="B417" s="40"/>
      <c r="C417" s="41"/>
      <c r="D417" s="220" t="s">
        <v>129</v>
      </c>
      <c r="E417" s="41"/>
      <c r="F417" s="221" t="s">
        <v>515</v>
      </c>
      <c r="G417" s="41"/>
      <c r="H417" s="41"/>
      <c r="I417" s="222"/>
      <c r="J417" s="41"/>
      <c r="K417" s="41"/>
      <c r="L417" s="45"/>
      <c r="M417" s="223"/>
      <c r="N417" s="224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129</v>
      </c>
      <c r="AU417" s="18" t="s">
        <v>79</v>
      </c>
    </row>
    <row r="418" s="2" customFormat="1">
      <c r="A418" s="39"/>
      <c r="B418" s="40"/>
      <c r="C418" s="41"/>
      <c r="D418" s="225" t="s">
        <v>130</v>
      </c>
      <c r="E418" s="41"/>
      <c r="F418" s="226" t="s">
        <v>517</v>
      </c>
      <c r="G418" s="41"/>
      <c r="H418" s="41"/>
      <c r="I418" s="222"/>
      <c r="J418" s="41"/>
      <c r="K418" s="41"/>
      <c r="L418" s="45"/>
      <c r="M418" s="223"/>
      <c r="N418" s="224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130</v>
      </c>
      <c r="AU418" s="18" t="s">
        <v>79</v>
      </c>
    </row>
    <row r="419" s="2" customFormat="1" ht="44.25" customHeight="1">
      <c r="A419" s="39"/>
      <c r="B419" s="40"/>
      <c r="C419" s="206" t="s">
        <v>518</v>
      </c>
      <c r="D419" s="206" t="s">
        <v>124</v>
      </c>
      <c r="E419" s="207" t="s">
        <v>519</v>
      </c>
      <c r="F419" s="208" t="s">
        <v>520</v>
      </c>
      <c r="G419" s="209" t="s">
        <v>182</v>
      </c>
      <c r="H419" s="210">
        <v>8.4100000000000001</v>
      </c>
      <c r="I419" s="211"/>
      <c r="J419" s="212">
        <f>ROUND(I419*H419,2)</f>
        <v>0</v>
      </c>
      <c r="K419" s="213"/>
      <c r="L419" s="45"/>
      <c r="M419" s="214" t="s">
        <v>19</v>
      </c>
      <c r="N419" s="215" t="s">
        <v>40</v>
      </c>
      <c r="O419" s="85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8" t="s">
        <v>128</v>
      </c>
      <c r="AT419" s="218" t="s">
        <v>124</v>
      </c>
      <c r="AU419" s="218" t="s">
        <v>79</v>
      </c>
      <c r="AY419" s="18" t="s">
        <v>122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8" t="s">
        <v>77</v>
      </c>
      <c r="BK419" s="219">
        <f>ROUND(I419*H419,2)</f>
        <v>0</v>
      </c>
      <c r="BL419" s="18" t="s">
        <v>128</v>
      </c>
      <c r="BM419" s="218" t="s">
        <v>521</v>
      </c>
    </row>
    <row r="420" s="2" customFormat="1">
      <c r="A420" s="39"/>
      <c r="B420" s="40"/>
      <c r="C420" s="41"/>
      <c r="D420" s="220" t="s">
        <v>129</v>
      </c>
      <c r="E420" s="41"/>
      <c r="F420" s="221" t="s">
        <v>520</v>
      </c>
      <c r="G420" s="41"/>
      <c r="H420" s="41"/>
      <c r="I420" s="222"/>
      <c r="J420" s="41"/>
      <c r="K420" s="41"/>
      <c r="L420" s="45"/>
      <c r="M420" s="223"/>
      <c r="N420" s="224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129</v>
      </c>
      <c r="AU420" s="18" t="s">
        <v>79</v>
      </c>
    </row>
    <row r="421" s="2" customFormat="1">
      <c r="A421" s="39"/>
      <c r="B421" s="40"/>
      <c r="C421" s="41"/>
      <c r="D421" s="225" t="s">
        <v>130</v>
      </c>
      <c r="E421" s="41"/>
      <c r="F421" s="226" t="s">
        <v>522</v>
      </c>
      <c r="G421" s="41"/>
      <c r="H421" s="41"/>
      <c r="I421" s="222"/>
      <c r="J421" s="41"/>
      <c r="K421" s="41"/>
      <c r="L421" s="45"/>
      <c r="M421" s="223"/>
      <c r="N421" s="224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130</v>
      </c>
      <c r="AU421" s="18" t="s">
        <v>79</v>
      </c>
    </row>
    <row r="422" s="2" customFormat="1" ht="44.25" customHeight="1">
      <c r="A422" s="39"/>
      <c r="B422" s="40"/>
      <c r="C422" s="206" t="s">
        <v>354</v>
      </c>
      <c r="D422" s="206" t="s">
        <v>124</v>
      </c>
      <c r="E422" s="207" t="s">
        <v>523</v>
      </c>
      <c r="F422" s="208" t="s">
        <v>524</v>
      </c>
      <c r="G422" s="209" t="s">
        <v>182</v>
      </c>
      <c r="H422" s="210">
        <v>179.40000000000001</v>
      </c>
      <c r="I422" s="211"/>
      <c r="J422" s="212">
        <f>ROUND(I422*H422,2)</f>
        <v>0</v>
      </c>
      <c r="K422" s="213"/>
      <c r="L422" s="45"/>
      <c r="M422" s="214" t="s">
        <v>19</v>
      </c>
      <c r="N422" s="215" t="s">
        <v>40</v>
      </c>
      <c r="O422" s="85"/>
      <c r="P422" s="216">
        <f>O422*H422</f>
        <v>0</v>
      </c>
      <c r="Q422" s="216">
        <v>0</v>
      </c>
      <c r="R422" s="216">
        <f>Q422*H422</f>
        <v>0</v>
      </c>
      <c r="S422" s="216">
        <v>0</v>
      </c>
      <c r="T422" s="21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8" t="s">
        <v>128</v>
      </c>
      <c r="AT422" s="218" t="s">
        <v>124</v>
      </c>
      <c r="AU422" s="218" t="s">
        <v>79</v>
      </c>
      <c r="AY422" s="18" t="s">
        <v>122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18" t="s">
        <v>77</v>
      </c>
      <c r="BK422" s="219">
        <f>ROUND(I422*H422,2)</f>
        <v>0</v>
      </c>
      <c r="BL422" s="18" t="s">
        <v>128</v>
      </c>
      <c r="BM422" s="218" t="s">
        <v>525</v>
      </c>
    </row>
    <row r="423" s="2" customFormat="1">
      <c r="A423" s="39"/>
      <c r="B423" s="40"/>
      <c r="C423" s="41"/>
      <c r="D423" s="220" t="s">
        <v>129</v>
      </c>
      <c r="E423" s="41"/>
      <c r="F423" s="221" t="s">
        <v>524</v>
      </c>
      <c r="G423" s="41"/>
      <c r="H423" s="41"/>
      <c r="I423" s="222"/>
      <c r="J423" s="41"/>
      <c r="K423" s="41"/>
      <c r="L423" s="45"/>
      <c r="M423" s="223"/>
      <c r="N423" s="224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129</v>
      </c>
      <c r="AU423" s="18" t="s">
        <v>79</v>
      </c>
    </row>
    <row r="424" s="2" customFormat="1">
      <c r="A424" s="39"/>
      <c r="B424" s="40"/>
      <c r="C424" s="41"/>
      <c r="D424" s="225" t="s">
        <v>130</v>
      </c>
      <c r="E424" s="41"/>
      <c r="F424" s="226" t="s">
        <v>526</v>
      </c>
      <c r="G424" s="41"/>
      <c r="H424" s="41"/>
      <c r="I424" s="222"/>
      <c r="J424" s="41"/>
      <c r="K424" s="41"/>
      <c r="L424" s="45"/>
      <c r="M424" s="223"/>
      <c r="N424" s="224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130</v>
      </c>
      <c r="AU424" s="18" t="s">
        <v>79</v>
      </c>
    </row>
    <row r="425" s="12" customFormat="1" ht="22.8" customHeight="1">
      <c r="A425" s="12"/>
      <c r="B425" s="190"/>
      <c r="C425" s="191"/>
      <c r="D425" s="192" t="s">
        <v>68</v>
      </c>
      <c r="E425" s="204" t="s">
        <v>527</v>
      </c>
      <c r="F425" s="204" t="s">
        <v>528</v>
      </c>
      <c r="G425" s="191"/>
      <c r="H425" s="191"/>
      <c r="I425" s="194"/>
      <c r="J425" s="205">
        <f>BK425</f>
        <v>0</v>
      </c>
      <c r="K425" s="191"/>
      <c r="L425" s="196"/>
      <c r="M425" s="197"/>
      <c r="N425" s="198"/>
      <c r="O425" s="198"/>
      <c r="P425" s="199">
        <f>SUM(P426:P428)</f>
        <v>0</v>
      </c>
      <c r="Q425" s="198"/>
      <c r="R425" s="199">
        <f>SUM(R426:R428)</f>
        <v>0</v>
      </c>
      <c r="S425" s="198"/>
      <c r="T425" s="200">
        <f>SUM(T426:T428)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1" t="s">
        <v>77</v>
      </c>
      <c r="AT425" s="202" t="s">
        <v>68</v>
      </c>
      <c r="AU425" s="202" t="s">
        <v>77</v>
      </c>
      <c r="AY425" s="201" t="s">
        <v>122</v>
      </c>
      <c r="BK425" s="203">
        <f>SUM(BK426:BK428)</f>
        <v>0</v>
      </c>
    </row>
    <row r="426" s="2" customFormat="1" ht="33" customHeight="1">
      <c r="A426" s="39"/>
      <c r="B426" s="40"/>
      <c r="C426" s="206" t="s">
        <v>529</v>
      </c>
      <c r="D426" s="206" t="s">
        <v>124</v>
      </c>
      <c r="E426" s="207" t="s">
        <v>530</v>
      </c>
      <c r="F426" s="208" t="s">
        <v>531</v>
      </c>
      <c r="G426" s="209" t="s">
        <v>182</v>
      </c>
      <c r="H426" s="210">
        <v>1119.2360000000001</v>
      </c>
      <c r="I426" s="211"/>
      <c r="J426" s="212">
        <f>ROUND(I426*H426,2)</f>
        <v>0</v>
      </c>
      <c r="K426" s="213"/>
      <c r="L426" s="45"/>
      <c r="M426" s="214" t="s">
        <v>19</v>
      </c>
      <c r="N426" s="215" t="s">
        <v>40</v>
      </c>
      <c r="O426" s="85"/>
      <c r="P426" s="216">
        <f>O426*H426</f>
        <v>0</v>
      </c>
      <c r="Q426" s="216">
        <v>0</v>
      </c>
      <c r="R426" s="216">
        <f>Q426*H426</f>
        <v>0</v>
      </c>
      <c r="S426" s="216">
        <v>0</v>
      </c>
      <c r="T426" s="21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8" t="s">
        <v>128</v>
      </c>
      <c r="AT426" s="218" t="s">
        <v>124</v>
      </c>
      <c r="AU426" s="218" t="s">
        <v>79</v>
      </c>
      <c r="AY426" s="18" t="s">
        <v>122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18" t="s">
        <v>77</v>
      </c>
      <c r="BK426" s="219">
        <f>ROUND(I426*H426,2)</f>
        <v>0</v>
      </c>
      <c r="BL426" s="18" t="s">
        <v>128</v>
      </c>
      <c r="BM426" s="218" t="s">
        <v>532</v>
      </c>
    </row>
    <row r="427" s="2" customFormat="1">
      <c r="A427" s="39"/>
      <c r="B427" s="40"/>
      <c r="C427" s="41"/>
      <c r="D427" s="220" t="s">
        <v>129</v>
      </c>
      <c r="E427" s="41"/>
      <c r="F427" s="221" t="s">
        <v>531</v>
      </c>
      <c r="G427" s="41"/>
      <c r="H427" s="41"/>
      <c r="I427" s="222"/>
      <c r="J427" s="41"/>
      <c r="K427" s="41"/>
      <c r="L427" s="45"/>
      <c r="M427" s="223"/>
      <c r="N427" s="224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129</v>
      </c>
      <c r="AU427" s="18" t="s">
        <v>79</v>
      </c>
    </row>
    <row r="428" s="2" customFormat="1">
      <c r="A428" s="39"/>
      <c r="B428" s="40"/>
      <c r="C428" s="41"/>
      <c r="D428" s="225" t="s">
        <v>130</v>
      </c>
      <c r="E428" s="41"/>
      <c r="F428" s="226" t="s">
        <v>533</v>
      </c>
      <c r="G428" s="41"/>
      <c r="H428" s="41"/>
      <c r="I428" s="222"/>
      <c r="J428" s="41"/>
      <c r="K428" s="41"/>
      <c r="L428" s="45"/>
      <c r="M428" s="223"/>
      <c r="N428" s="224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130</v>
      </c>
      <c r="AU428" s="18" t="s">
        <v>79</v>
      </c>
    </row>
    <row r="429" s="12" customFormat="1" ht="25.92" customHeight="1">
      <c r="A429" s="12"/>
      <c r="B429" s="190"/>
      <c r="C429" s="191"/>
      <c r="D429" s="192" t="s">
        <v>68</v>
      </c>
      <c r="E429" s="193" t="s">
        <v>534</v>
      </c>
      <c r="F429" s="193" t="s">
        <v>535</v>
      </c>
      <c r="G429" s="191"/>
      <c r="H429" s="191"/>
      <c r="I429" s="194"/>
      <c r="J429" s="195">
        <f>BK429</f>
        <v>0</v>
      </c>
      <c r="K429" s="191"/>
      <c r="L429" s="196"/>
      <c r="M429" s="197"/>
      <c r="N429" s="198"/>
      <c r="O429" s="198"/>
      <c r="P429" s="199">
        <f>P430</f>
        <v>0</v>
      </c>
      <c r="Q429" s="198"/>
      <c r="R429" s="199">
        <f>R430</f>
        <v>0</v>
      </c>
      <c r="S429" s="198"/>
      <c r="T429" s="200">
        <f>T430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1" t="s">
        <v>79</v>
      </c>
      <c r="AT429" s="202" t="s">
        <v>68</v>
      </c>
      <c r="AU429" s="202" t="s">
        <v>69</v>
      </c>
      <c r="AY429" s="201" t="s">
        <v>122</v>
      </c>
      <c r="BK429" s="203">
        <f>BK430</f>
        <v>0</v>
      </c>
    </row>
    <row r="430" s="12" customFormat="1" ht="22.8" customHeight="1">
      <c r="A430" s="12"/>
      <c r="B430" s="190"/>
      <c r="C430" s="191"/>
      <c r="D430" s="192" t="s">
        <v>68</v>
      </c>
      <c r="E430" s="204" t="s">
        <v>536</v>
      </c>
      <c r="F430" s="204" t="s">
        <v>537</v>
      </c>
      <c r="G430" s="191"/>
      <c r="H430" s="191"/>
      <c r="I430" s="194"/>
      <c r="J430" s="205">
        <f>BK430</f>
        <v>0</v>
      </c>
      <c r="K430" s="191"/>
      <c r="L430" s="196"/>
      <c r="M430" s="197"/>
      <c r="N430" s="198"/>
      <c r="O430" s="198"/>
      <c r="P430" s="199">
        <f>SUM(P431:P445)</f>
        <v>0</v>
      </c>
      <c r="Q430" s="198"/>
      <c r="R430" s="199">
        <f>SUM(R431:R445)</f>
        <v>0</v>
      </c>
      <c r="S430" s="198"/>
      <c r="T430" s="200">
        <f>SUM(T431:T445)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1" t="s">
        <v>79</v>
      </c>
      <c r="AT430" s="202" t="s">
        <v>68</v>
      </c>
      <c r="AU430" s="202" t="s">
        <v>77</v>
      </c>
      <c r="AY430" s="201" t="s">
        <v>122</v>
      </c>
      <c r="BK430" s="203">
        <f>SUM(BK431:BK445)</f>
        <v>0</v>
      </c>
    </row>
    <row r="431" s="2" customFormat="1" ht="24.15" customHeight="1">
      <c r="A431" s="39"/>
      <c r="B431" s="40"/>
      <c r="C431" s="206" t="s">
        <v>357</v>
      </c>
      <c r="D431" s="206" t="s">
        <v>124</v>
      </c>
      <c r="E431" s="207" t="s">
        <v>538</v>
      </c>
      <c r="F431" s="208" t="s">
        <v>539</v>
      </c>
      <c r="G431" s="209" t="s">
        <v>127</v>
      </c>
      <c r="H431" s="210">
        <v>761</v>
      </c>
      <c r="I431" s="211"/>
      <c r="J431" s="212">
        <f>ROUND(I431*H431,2)</f>
        <v>0</v>
      </c>
      <c r="K431" s="213"/>
      <c r="L431" s="45"/>
      <c r="M431" s="214" t="s">
        <v>19</v>
      </c>
      <c r="N431" s="215" t="s">
        <v>40</v>
      </c>
      <c r="O431" s="85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8" t="s">
        <v>183</v>
      </c>
      <c r="AT431" s="218" t="s">
        <v>124</v>
      </c>
      <c r="AU431" s="218" t="s">
        <v>79</v>
      </c>
      <c r="AY431" s="18" t="s">
        <v>122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8" t="s">
        <v>77</v>
      </c>
      <c r="BK431" s="219">
        <f>ROUND(I431*H431,2)</f>
        <v>0</v>
      </c>
      <c r="BL431" s="18" t="s">
        <v>183</v>
      </c>
      <c r="BM431" s="218" t="s">
        <v>540</v>
      </c>
    </row>
    <row r="432" s="2" customFormat="1">
      <c r="A432" s="39"/>
      <c r="B432" s="40"/>
      <c r="C432" s="41"/>
      <c r="D432" s="220" t="s">
        <v>129</v>
      </c>
      <c r="E432" s="41"/>
      <c r="F432" s="221" t="s">
        <v>539</v>
      </c>
      <c r="G432" s="41"/>
      <c r="H432" s="41"/>
      <c r="I432" s="222"/>
      <c r="J432" s="41"/>
      <c r="K432" s="41"/>
      <c r="L432" s="45"/>
      <c r="M432" s="223"/>
      <c r="N432" s="224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129</v>
      </c>
      <c r="AU432" s="18" t="s">
        <v>79</v>
      </c>
    </row>
    <row r="433" s="2" customFormat="1">
      <c r="A433" s="39"/>
      <c r="B433" s="40"/>
      <c r="C433" s="41"/>
      <c r="D433" s="225" t="s">
        <v>130</v>
      </c>
      <c r="E433" s="41"/>
      <c r="F433" s="226" t="s">
        <v>541</v>
      </c>
      <c r="G433" s="41"/>
      <c r="H433" s="41"/>
      <c r="I433" s="222"/>
      <c r="J433" s="41"/>
      <c r="K433" s="41"/>
      <c r="L433" s="45"/>
      <c r="M433" s="223"/>
      <c r="N433" s="224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130</v>
      </c>
      <c r="AU433" s="18" t="s">
        <v>79</v>
      </c>
    </row>
    <row r="434" s="13" customFormat="1">
      <c r="A434" s="13"/>
      <c r="B434" s="227"/>
      <c r="C434" s="228"/>
      <c r="D434" s="220" t="s">
        <v>132</v>
      </c>
      <c r="E434" s="229" t="s">
        <v>19</v>
      </c>
      <c r="F434" s="230" t="s">
        <v>252</v>
      </c>
      <c r="G434" s="228"/>
      <c r="H434" s="231">
        <v>613</v>
      </c>
      <c r="I434" s="232"/>
      <c r="J434" s="228"/>
      <c r="K434" s="228"/>
      <c r="L434" s="233"/>
      <c r="M434" s="234"/>
      <c r="N434" s="235"/>
      <c r="O434" s="235"/>
      <c r="P434" s="235"/>
      <c r="Q434" s="235"/>
      <c r="R434" s="235"/>
      <c r="S434" s="235"/>
      <c r="T434" s="23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7" t="s">
        <v>132</v>
      </c>
      <c r="AU434" s="237" t="s">
        <v>79</v>
      </c>
      <c r="AV434" s="13" t="s">
        <v>79</v>
      </c>
      <c r="AW434" s="13" t="s">
        <v>32</v>
      </c>
      <c r="AX434" s="13" t="s">
        <v>69</v>
      </c>
      <c r="AY434" s="237" t="s">
        <v>122</v>
      </c>
    </row>
    <row r="435" s="13" customFormat="1">
      <c r="A435" s="13"/>
      <c r="B435" s="227"/>
      <c r="C435" s="228"/>
      <c r="D435" s="220" t="s">
        <v>132</v>
      </c>
      <c r="E435" s="229" t="s">
        <v>19</v>
      </c>
      <c r="F435" s="230" t="s">
        <v>253</v>
      </c>
      <c r="G435" s="228"/>
      <c r="H435" s="231">
        <v>51</v>
      </c>
      <c r="I435" s="232"/>
      <c r="J435" s="228"/>
      <c r="K435" s="228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132</v>
      </c>
      <c r="AU435" s="237" t="s">
        <v>79</v>
      </c>
      <c r="AV435" s="13" t="s">
        <v>79</v>
      </c>
      <c r="AW435" s="13" t="s">
        <v>32</v>
      </c>
      <c r="AX435" s="13" t="s">
        <v>69</v>
      </c>
      <c r="AY435" s="237" t="s">
        <v>122</v>
      </c>
    </row>
    <row r="436" s="13" customFormat="1">
      <c r="A436" s="13"/>
      <c r="B436" s="227"/>
      <c r="C436" s="228"/>
      <c r="D436" s="220" t="s">
        <v>132</v>
      </c>
      <c r="E436" s="229" t="s">
        <v>19</v>
      </c>
      <c r="F436" s="230" t="s">
        <v>254</v>
      </c>
      <c r="G436" s="228"/>
      <c r="H436" s="231">
        <v>11</v>
      </c>
      <c r="I436" s="232"/>
      <c r="J436" s="228"/>
      <c r="K436" s="228"/>
      <c r="L436" s="233"/>
      <c r="M436" s="234"/>
      <c r="N436" s="235"/>
      <c r="O436" s="235"/>
      <c r="P436" s="235"/>
      <c r="Q436" s="235"/>
      <c r="R436" s="235"/>
      <c r="S436" s="235"/>
      <c r="T436" s="23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7" t="s">
        <v>132</v>
      </c>
      <c r="AU436" s="237" t="s">
        <v>79</v>
      </c>
      <c r="AV436" s="13" t="s">
        <v>79</v>
      </c>
      <c r="AW436" s="13" t="s">
        <v>32</v>
      </c>
      <c r="AX436" s="13" t="s">
        <v>69</v>
      </c>
      <c r="AY436" s="237" t="s">
        <v>122</v>
      </c>
    </row>
    <row r="437" s="13" customFormat="1">
      <c r="A437" s="13"/>
      <c r="B437" s="227"/>
      <c r="C437" s="228"/>
      <c r="D437" s="220" t="s">
        <v>132</v>
      </c>
      <c r="E437" s="229" t="s">
        <v>19</v>
      </c>
      <c r="F437" s="230" t="s">
        <v>255</v>
      </c>
      <c r="G437" s="228"/>
      <c r="H437" s="231">
        <v>86</v>
      </c>
      <c r="I437" s="232"/>
      <c r="J437" s="228"/>
      <c r="K437" s="228"/>
      <c r="L437" s="233"/>
      <c r="M437" s="234"/>
      <c r="N437" s="235"/>
      <c r="O437" s="235"/>
      <c r="P437" s="235"/>
      <c r="Q437" s="235"/>
      <c r="R437" s="235"/>
      <c r="S437" s="235"/>
      <c r="T437" s="23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7" t="s">
        <v>132</v>
      </c>
      <c r="AU437" s="237" t="s">
        <v>79</v>
      </c>
      <c r="AV437" s="13" t="s">
        <v>79</v>
      </c>
      <c r="AW437" s="13" t="s">
        <v>32</v>
      </c>
      <c r="AX437" s="13" t="s">
        <v>69</v>
      </c>
      <c r="AY437" s="237" t="s">
        <v>122</v>
      </c>
    </row>
    <row r="438" s="14" customFormat="1">
      <c r="A438" s="14"/>
      <c r="B438" s="238"/>
      <c r="C438" s="239"/>
      <c r="D438" s="220" t="s">
        <v>132</v>
      </c>
      <c r="E438" s="240" t="s">
        <v>19</v>
      </c>
      <c r="F438" s="241" t="s">
        <v>135</v>
      </c>
      <c r="G438" s="239"/>
      <c r="H438" s="242">
        <v>761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8" t="s">
        <v>132</v>
      </c>
      <c r="AU438" s="248" t="s">
        <v>79</v>
      </c>
      <c r="AV438" s="14" t="s">
        <v>128</v>
      </c>
      <c r="AW438" s="14" t="s">
        <v>32</v>
      </c>
      <c r="AX438" s="14" t="s">
        <v>77</v>
      </c>
      <c r="AY438" s="248" t="s">
        <v>122</v>
      </c>
    </row>
    <row r="439" s="2" customFormat="1" ht="16.5" customHeight="1">
      <c r="A439" s="39"/>
      <c r="B439" s="40"/>
      <c r="C439" s="249" t="s">
        <v>542</v>
      </c>
      <c r="D439" s="249" t="s">
        <v>196</v>
      </c>
      <c r="E439" s="250" t="s">
        <v>543</v>
      </c>
      <c r="F439" s="251" t="s">
        <v>544</v>
      </c>
      <c r="G439" s="252" t="s">
        <v>127</v>
      </c>
      <c r="H439" s="253">
        <v>875.14999999999998</v>
      </c>
      <c r="I439" s="254"/>
      <c r="J439" s="255">
        <f>ROUND(I439*H439,2)</f>
        <v>0</v>
      </c>
      <c r="K439" s="256"/>
      <c r="L439" s="257"/>
      <c r="M439" s="258" t="s">
        <v>19</v>
      </c>
      <c r="N439" s="259" t="s">
        <v>40</v>
      </c>
      <c r="O439" s="85"/>
      <c r="P439" s="216">
        <f>O439*H439</f>
        <v>0</v>
      </c>
      <c r="Q439" s="216">
        <v>0</v>
      </c>
      <c r="R439" s="216">
        <f>Q439*H439</f>
        <v>0</v>
      </c>
      <c r="S439" s="216">
        <v>0</v>
      </c>
      <c r="T439" s="21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8" t="s">
        <v>231</v>
      </c>
      <c r="AT439" s="218" t="s">
        <v>196</v>
      </c>
      <c r="AU439" s="218" t="s">
        <v>79</v>
      </c>
      <c r="AY439" s="18" t="s">
        <v>122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18" t="s">
        <v>77</v>
      </c>
      <c r="BK439" s="219">
        <f>ROUND(I439*H439,2)</f>
        <v>0</v>
      </c>
      <c r="BL439" s="18" t="s">
        <v>183</v>
      </c>
      <c r="BM439" s="218" t="s">
        <v>545</v>
      </c>
    </row>
    <row r="440" s="2" customFormat="1">
      <c r="A440" s="39"/>
      <c r="B440" s="40"/>
      <c r="C440" s="41"/>
      <c r="D440" s="220" t="s">
        <v>129</v>
      </c>
      <c r="E440" s="41"/>
      <c r="F440" s="221" t="s">
        <v>544</v>
      </c>
      <c r="G440" s="41"/>
      <c r="H440" s="41"/>
      <c r="I440" s="222"/>
      <c r="J440" s="41"/>
      <c r="K440" s="41"/>
      <c r="L440" s="45"/>
      <c r="M440" s="223"/>
      <c r="N440" s="224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129</v>
      </c>
      <c r="AU440" s="18" t="s">
        <v>79</v>
      </c>
    </row>
    <row r="441" s="13" customFormat="1">
      <c r="A441" s="13"/>
      <c r="B441" s="227"/>
      <c r="C441" s="228"/>
      <c r="D441" s="220" t="s">
        <v>132</v>
      </c>
      <c r="E441" s="229" t="s">
        <v>19</v>
      </c>
      <c r="F441" s="230" t="s">
        <v>546</v>
      </c>
      <c r="G441" s="228"/>
      <c r="H441" s="231">
        <v>875.14999999999998</v>
      </c>
      <c r="I441" s="232"/>
      <c r="J441" s="228"/>
      <c r="K441" s="228"/>
      <c r="L441" s="233"/>
      <c r="M441" s="234"/>
      <c r="N441" s="235"/>
      <c r="O441" s="235"/>
      <c r="P441" s="235"/>
      <c r="Q441" s="235"/>
      <c r="R441" s="235"/>
      <c r="S441" s="235"/>
      <c r="T441" s="23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7" t="s">
        <v>132</v>
      </c>
      <c r="AU441" s="237" t="s">
        <v>79</v>
      </c>
      <c r="AV441" s="13" t="s">
        <v>79</v>
      </c>
      <c r="AW441" s="13" t="s">
        <v>32</v>
      </c>
      <c r="AX441" s="13" t="s">
        <v>69</v>
      </c>
      <c r="AY441" s="237" t="s">
        <v>122</v>
      </c>
    </row>
    <row r="442" s="14" customFormat="1">
      <c r="A442" s="14"/>
      <c r="B442" s="238"/>
      <c r="C442" s="239"/>
      <c r="D442" s="220" t="s">
        <v>132</v>
      </c>
      <c r="E442" s="240" t="s">
        <v>19</v>
      </c>
      <c r="F442" s="241" t="s">
        <v>135</v>
      </c>
      <c r="G442" s="239"/>
      <c r="H442" s="242">
        <v>875.14999999999998</v>
      </c>
      <c r="I442" s="243"/>
      <c r="J442" s="239"/>
      <c r="K442" s="239"/>
      <c r="L442" s="244"/>
      <c r="M442" s="245"/>
      <c r="N442" s="246"/>
      <c r="O442" s="246"/>
      <c r="P442" s="246"/>
      <c r="Q442" s="246"/>
      <c r="R442" s="246"/>
      <c r="S442" s="246"/>
      <c r="T442" s="24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8" t="s">
        <v>132</v>
      </c>
      <c r="AU442" s="248" t="s">
        <v>79</v>
      </c>
      <c r="AV442" s="14" t="s">
        <v>128</v>
      </c>
      <c r="AW442" s="14" t="s">
        <v>32</v>
      </c>
      <c r="AX442" s="14" t="s">
        <v>77</v>
      </c>
      <c r="AY442" s="248" t="s">
        <v>122</v>
      </c>
    </row>
    <row r="443" s="2" customFormat="1" ht="24.15" customHeight="1">
      <c r="A443" s="39"/>
      <c r="B443" s="40"/>
      <c r="C443" s="206" t="s">
        <v>361</v>
      </c>
      <c r="D443" s="206" t="s">
        <v>124</v>
      </c>
      <c r="E443" s="207" t="s">
        <v>547</v>
      </c>
      <c r="F443" s="208" t="s">
        <v>548</v>
      </c>
      <c r="G443" s="209" t="s">
        <v>549</v>
      </c>
      <c r="H443" s="260"/>
      <c r="I443" s="211"/>
      <c r="J443" s="212">
        <f>ROUND(I443*H443,2)</f>
        <v>0</v>
      </c>
      <c r="K443" s="213"/>
      <c r="L443" s="45"/>
      <c r="M443" s="214" t="s">
        <v>19</v>
      </c>
      <c r="N443" s="215" t="s">
        <v>40</v>
      </c>
      <c r="O443" s="85"/>
      <c r="P443" s="216">
        <f>O443*H443</f>
        <v>0</v>
      </c>
      <c r="Q443" s="216">
        <v>0</v>
      </c>
      <c r="R443" s="216">
        <f>Q443*H443</f>
        <v>0</v>
      </c>
      <c r="S443" s="216">
        <v>0</v>
      </c>
      <c r="T443" s="21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8" t="s">
        <v>183</v>
      </c>
      <c r="AT443" s="218" t="s">
        <v>124</v>
      </c>
      <c r="AU443" s="218" t="s">
        <v>79</v>
      </c>
      <c r="AY443" s="18" t="s">
        <v>122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18" t="s">
        <v>77</v>
      </c>
      <c r="BK443" s="219">
        <f>ROUND(I443*H443,2)</f>
        <v>0</v>
      </c>
      <c r="BL443" s="18" t="s">
        <v>183</v>
      </c>
      <c r="BM443" s="218" t="s">
        <v>550</v>
      </c>
    </row>
    <row r="444" s="2" customFormat="1">
      <c r="A444" s="39"/>
      <c r="B444" s="40"/>
      <c r="C444" s="41"/>
      <c r="D444" s="220" t="s">
        <v>129</v>
      </c>
      <c r="E444" s="41"/>
      <c r="F444" s="221" t="s">
        <v>548</v>
      </c>
      <c r="G444" s="41"/>
      <c r="H444" s="41"/>
      <c r="I444" s="222"/>
      <c r="J444" s="41"/>
      <c r="K444" s="41"/>
      <c r="L444" s="45"/>
      <c r="M444" s="223"/>
      <c r="N444" s="224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129</v>
      </c>
      <c r="AU444" s="18" t="s">
        <v>79</v>
      </c>
    </row>
    <row r="445" s="2" customFormat="1">
      <c r="A445" s="39"/>
      <c r="B445" s="40"/>
      <c r="C445" s="41"/>
      <c r="D445" s="225" t="s">
        <v>130</v>
      </c>
      <c r="E445" s="41"/>
      <c r="F445" s="226" t="s">
        <v>551</v>
      </c>
      <c r="G445" s="41"/>
      <c r="H445" s="41"/>
      <c r="I445" s="222"/>
      <c r="J445" s="41"/>
      <c r="K445" s="41"/>
      <c r="L445" s="45"/>
      <c r="M445" s="223"/>
      <c r="N445" s="224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130</v>
      </c>
      <c r="AU445" s="18" t="s">
        <v>79</v>
      </c>
    </row>
    <row r="446" s="12" customFormat="1" ht="25.92" customHeight="1">
      <c r="A446" s="12"/>
      <c r="B446" s="190"/>
      <c r="C446" s="191"/>
      <c r="D446" s="192" t="s">
        <v>68</v>
      </c>
      <c r="E446" s="193" t="s">
        <v>552</v>
      </c>
      <c r="F446" s="193" t="s">
        <v>553</v>
      </c>
      <c r="G446" s="191"/>
      <c r="H446" s="191"/>
      <c r="I446" s="194"/>
      <c r="J446" s="195">
        <f>BK446</f>
        <v>0</v>
      </c>
      <c r="K446" s="191"/>
      <c r="L446" s="196"/>
      <c r="M446" s="197"/>
      <c r="N446" s="198"/>
      <c r="O446" s="198"/>
      <c r="P446" s="199">
        <f>SUM(P447:P462)</f>
        <v>0</v>
      </c>
      <c r="Q446" s="198"/>
      <c r="R446" s="199">
        <f>SUM(R447:R462)</f>
        <v>0</v>
      </c>
      <c r="S446" s="198"/>
      <c r="T446" s="200">
        <f>SUM(T447:T462)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1" t="s">
        <v>154</v>
      </c>
      <c r="AT446" s="202" t="s">
        <v>68</v>
      </c>
      <c r="AU446" s="202" t="s">
        <v>69</v>
      </c>
      <c r="AY446" s="201" t="s">
        <v>122</v>
      </c>
      <c r="BK446" s="203">
        <f>SUM(BK447:BK462)</f>
        <v>0</v>
      </c>
    </row>
    <row r="447" s="2" customFormat="1" ht="16.5" customHeight="1">
      <c r="A447" s="39"/>
      <c r="B447" s="40"/>
      <c r="C447" s="206" t="s">
        <v>554</v>
      </c>
      <c r="D447" s="206" t="s">
        <v>124</v>
      </c>
      <c r="E447" s="207" t="s">
        <v>555</v>
      </c>
      <c r="F447" s="208" t="s">
        <v>556</v>
      </c>
      <c r="G447" s="209" t="s">
        <v>340</v>
      </c>
      <c r="H447" s="210">
        <v>3</v>
      </c>
      <c r="I447" s="211"/>
      <c r="J447" s="212">
        <f>ROUND(I447*H447,2)</f>
        <v>0</v>
      </c>
      <c r="K447" s="213"/>
      <c r="L447" s="45"/>
      <c r="M447" s="214" t="s">
        <v>19</v>
      </c>
      <c r="N447" s="215" t="s">
        <v>40</v>
      </c>
      <c r="O447" s="85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8" t="s">
        <v>128</v>
      </c>
      <c r="AT447" s="218" t="s">
        <v>124</v>
      </c>
      <c r="AU447" s="218" t="s">
        <v>77</v>
      </c>
      <c r="AY447" s="18" t="s">
        <v>122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18" t="s">
        <v>77</v>
      </c>
      <c r="BK447" s="219">
        <f>ROUND(I447*H447,2)</f>
        <v>0</v>
      </c>
      <c r="BL447" s="18" t="s">
        <v>128</v>
      </c>
      <c r="BM447" s="218" t="s">
        <v>557</v>
      </c>
    </row>
    <row r="448" s="2" customFormat="1">
      <c r="A448" s="39"/>
      <c r="B448" s="40"/>
      <c r="C448" s="41"/>
      <c r="D448" s="220" t="s">
        <v>129</v>
      </c>
      <c r="E448" s="41"/>
      <c r="F448" s="221" t="s">
        <v>556</v>
      </c>
      <c r="G448" s="41"/>
      <c r="H448" s="41"/>
      <c r="I448" s="222"/>
      <c r="J448" s="41"/>
      <c r="K448" s="41"/>
      <c r="L448" s="45"/>
      <c r="M448" s="223"/>
      <c r="N448" s="224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129</v>
      </c>
      <c r="AU448" s="18" t="s">
        <v>77</v>
      </c>
    </row>
    <row r="449" s="2" customFormat="1" ht="16.5" customHeight="1">
      <c r="A449" s="39"/>
      <c r="B449" s="40"/>
      <c r="C449" s="206" t="s">
        <v>365</v>
      </c>
      <c r="D449" s="206" t="s">
        <v>124</v>
      </c>
      <c r="E449" s="207" t="s">
        <v>558</v>
      </c>
      <c r="F449" s="208" t="s">
        <v>559</v>
      </c>
      <c r="G449" s="209" t="s">
        <v>560</v>
      </c>
      <c r="H449" s="210">
        <v>1</v>
      </c>
      <c r="I449" s="211"/>
      <c r="J449" s="212">
        <f>ROUND(I449*H449,2)</f>
        <v>0</v>
      </c>
      <c r="K449" s="213"/>
      <c r="L449" s="45"/>
      <c r="M449" s="214" t="s">
        <v>19</v>
      </c>
      <c r="N449" s="215" t="s">
        <v>40</v>
      </c>
      <c r="O449" s="85"/>
      <c r="P449" s="216">
        <f>O449*H449</f>
        <v>0</v>
      </c>
      <c r="Q449" s="216">
        <v>0</v>
      </c>
      <c r="R449" s="216">
        <f>Q449*H449</f>
        <v>0</v>
      </c>
      <c r="S449" s="216">
        <v>0</v>
      </c>
      <c r="T449" s="21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8" t="s">
        <v>128</v>
      </c>
      <c r="AT449" s="218" t="s">
        <v>124</v>
      </c>
      <c r="AU449" s="218" t="s">
        <v>77</v>
      </c>
      <c r="AY449" s="18" t="s">
        <v>122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18" t="s">
        <v>77</v>
      </c>
      <c r="BK449" s="219">
        <f>ROUND(I449*H449,2)</f>
        <v>0</v>
      </c>
      <c r="BL449" s="18" t="s">
        <v>128</v>
      </c>
      <c r="BM449" s="218" t="s">
        <v>561</v>
      </c>
    </row>
    <row r="450" s="2" customFormat="1">
      <c r="A450" s="39"/>
      <c r="B450" s="40"/>
      <c r="C450" s="41"/>
      <c r="D450" s="220" t="s">
        <v>129</v>
      </c>
      <c r="E450" s="41"/>
      <c r="F450" s="221" t="s">
        <v>559</v>
      </c>
      <c r="G450" s="41"/>
      <c r="H450" s="41"/>
      <c r="I450" s="222"/>
      <c r="J450" s="41"/>
      <c r="K450" s="41"/>
      <c r="L450" s="45"/>
      <c r="M450" s="223"/>
      <c r="N450" s="224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129</v>
      </c>
      <c r="AU450" s="18" t="s">
        <v>77</v>
      </c>
    </row>
    <row r="451" s="2" customFormat="1" ht="24.15" customHeight="1">
      <c r="A451" s="39"/>
      <c r="B451" s="40"/>
      <c r="C451" s="206" t="s">
        <v>562</v>
      </c>
      <c r="D451" s="206" t="s">
        <v>124</v>
      </c>
      <c r="E451" s="207" t="s">
        <v>563</v>
      </c>
      <c r="F451" s="208" t="s">
        <v>564</v>
      </c>
      <c r="G451" s="209" t="s">
        <v>560</v>
      </c>
      <c r="H451" s="210">
        <v>1</v>
      </c>
      <c r="I451" s="211"/>
      <c r="J451" s="212">
        <f>ROUND(I451*H451,2)</f>
        <v>0</v>
      </c>
      <c r="K451" s="213"/>
      <c r="L451" s="45"/>
      <c r="M451" s="214" t="s">
        <v>19</v>
      </c>
      <c r="N451" s="215" t="s">
        <v>40</v>
      </c>
      <c r="O451" s="85"/>
      <c r="P451" s="216">
        <f>O451*H451</f>
        <v>0</v>
      </c>
      <c r="Q451" s="216">
        <v>0</v>
      </c>
      <c r="R451" s="216">
        <f>Q451*H451</f>
        <v>0</v>
      </c>
      <c r="S451" s="216">
        <v>0</v>
      </c>
      <c r="T451" s="21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8" t="s">
        <v>128</v>
      </c>
      <c r="AT451" s="218" t="s">
        <v>124</v>
      </c>
      <c r="AU451" s="218" t="s">
        <v>77</v>
      </c>
      <c r="AY451" s="18" t="s">
        <v>122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18" t="s">
        <v>77</v>
      </c>
      <c r="BK451" s="219">
        <f>ROUND(I451*H451,2)</f>
        <v>0</v>
      </c>
      <c r="BL451" s="18" t="s">
        <v>128</v>
      </c>
      <c r="BM451" s="218" t="s">
        <v>565</v>
      </c>
    </row>
    <row r="452" s="2" customFormat="1">
      <c r="A452" s="39"/>
      <c r="B452" s="40"/>
      <c r="C452" s="41"/>
      <c r="D452" s="220" t="s">
        <v>129</v>
      </c>
      <c r="E452" s="41"/>
      <c r="F452" s="221" t="s">
        <v>564</v>
      </c>
      <c r="G452" s="41"/>
      <c r="H452" s="41"/>
      <c r="I452" s="222"/>
      <c r="J452" s="41"/>
      <c r="K452" s="41"/>
      <c r="L452" s="45"/>
      <c r="M452" s="223"/>
      <c r="N452" s="224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129</v>
      </c>
      <c r="AU452" s="18" t="s">
        <v>77</v>
      </c>
    </row>
    <row r="453" s="2" customFormat="1" ht="16.5" customHeight="1">
      <c r="A453" s="39"/>
      <c r="B453" s="40"/>
      <c r="C453" s="206" t="s">
        <v>369</v>
      </c>
      <c r="D453" s="206" t="s">
        <v>124</v>
      </c>
      <c r="E453" s="207" t="s">
        <v>566</v>
      </c>
      <c r="F453" s="208" t="s">
        <v>567</v>
      </c>
      <c r="G453" s="209" t="s">
        <v>560</v>
      </c>
      <c r="H453" s="210">
        <v>1</v>
      </c>
      <c r="I453" s="211"/>
      <c r="J453" s="212">
        <f>ROUND(I453*H453,2)</f>
        <v>0</v>
      </c>
      <c r="K453" s="213"/>
      <c r="L453" s="45"/>
      <c r="M453" s="214" t="s">
        <v>19</v>
      </c>
      <c r="N453" s="215" t="s">
        <v>40</v>
      </c>
      <c r="O453" s="85"/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8" t="s">
        <v>128</v>
      </c>
      <c r="AT453" s="218" t="s">
        <v>124</v>
      </c>
      <c r="AU453" s="218" t="s">
        <v>77</v>
      </c>
      <c r="AY453" s="18" t="s">
        <v>122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18" t="s">
        <v>77</v>
      </c>
      <c r="BK453" s="219">
        <f>ROUND(I453*H453,2)</f>
        <v>0</v>
      </c>
      <c r="BL453" s="18" t="s">
        <v>128</v>
      </c>
      <c r="BM453" s="218" t="s">
        <v>568</v>
      </c>
    </row>
    <row r="454" s="2" customFormat="1">
      <c r="A454" s="39"/>
      <c r="B454" s="40"/>
      <c r="C454" s="41"/>
      <c r="D454" s="220" t="s">
        <v>129</v>
      </c>
      <c r="E454" s="41"/>
      <c r="F454" s="221" t="s">
        <v>567</v>
      </c>
      <c r="G454" s="41"/>
      <c r="H454" s="41"/>
      <c r="I454" s="222"/>
      <c r="J454" s="41"/>
      <c r="K454" s="41"/>
      <c r="L454" s="45"/>
      <c r="M454" s="223"/>
      <c r="N454" s="224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129</v>
      </c>
      <c r="AU454" s="18" t="s">
        <v>77</v>
      </c>
    </row>
    <row r="455" s="2" customFormat="1" ht="21.75" customHeight="1">
      <c r="A455" s="39"/>
      <c r="B455" s="40"/>
      <c r="C455" s="206" t="s">
        <v>569</v>
      </c>
      <c r="D455" s="206" t="s">
        <v>124</v>
      </c>
      <c r="E455" s="207" t="s">
        <v>570</v>
      </c>
      <c r="F455" s="208" t="s">
        <v>571</v>
      </c>
      <c r="G455" s="209" t="s">
        <v>560</v>
      </c>
      <c r="H455" s="210">
        <v>1</v>
      </c>
      <c r="I455" s="211"/>
      <c r="J455" s="212">
        <f>ROUND(I455*H455,2)</f>
        <v>0</v>
      </c>
      <c r="K455" s="213"/>
      <c r="L455" s="45"/>
      <c r="M455" s="214" t="s">
        <v>19</v>
      </c>
      <c r="N455" s="215" t="s">
        <v>40</v>
      </c>
      <c r="O455" s="85"/>
      <c r="P455" s="216">
        <f>O455*H455</f>
        <v>0</v>
      </c>
      <c r="Q455" s="216">
        <v>0</v>
      </c>
      <c r="R455" s="216">
        <f>Q455*H455</f>
        <v>0</v>
      </c>
      <c r="S455" s="216">
        <v>0</v>
      </c>
      <c r="T455" s="21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8" t="s">
        <v>128</v>
      </c>
      <c r="AT455" s="218" t="s">
        <v>124</v>
      </c>
      <c r="AU455" s="218" t="s">
        <v>77</v>
      </c>
      <c r="AY455" s="18" t="s">
        <v>122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18" t="s">
        <v>77</v>
      </c>
      <c r="BK455" s="219">
        <f>ROUND(I455*H455,2)</f>
        <v>0</v>
      </c>
      <c r="BL455" s="18" t="s">
        <v>128</v>
      </c>
      <c r="BM455" s="218" t="s">
        <v>572</v>
      </c>
    </row>
    <row r="456" s="2" customFormat="1">
      <c r="A456" s="39"/>
      <c r="B456" s="40"/>
      <c r="C456" s="41"/>
      <c r="D456" s="220" t="s">
        <v>129</v>
      </c>
      <c r="E456" s="41"/>
      <c r="F456" s="221" t="s">
        <v>573</v>
      </c>
      <c r="G456" s="41"/>
      <c r="H456" s="41"/>
      <c r="I456" s="222"/>
      <c r="J456" s="41"/>
      <c r="K456" s="41"/>
      <c r="L456" s="45"/>
      <c r="M456" s="223"/>
      <c r="N456" s="224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129</v>
      </c>
      <c r="AU456" s="18" t="s">
        <v>77</v>
      </c>
    </row>
    <row r="457" s="2" customFormat="1" ht="21.75" customHeight="1">
      <c r="A457" s="39"/>
      <c r="B457" s="40"/>
      <c r="C457" s="206" t="s">
        <v>373</v>
      </c>
      <c r="D457" s="206" t="s">
        <v>124</v>
      </c>
      <c r="E457" s="207" t="s">
        <v>574</v>
      </c>
      <c r="F457" s="208" t="s">
        <v>575</v>
      </c>
      <c r="G457" s="209" t="s">
        <v>560</v>
      </c>
      <c r="H457" s="210">
        <v>1</v>
      </c>
      <c r="I457" s="211"/>
      <c r="J457" s="212">
        <f>ROUND(I457*H457,2)</f>
        <v>0</v>
      </c>
      <c r="K457" s="213"/>
      <c r="L457" s="45"/>
      <c r="M457" s="214" t="s">
        <v>19</v>
      </c>
      <c r="N457" s="215" t="s">
        <v>40</v>
      </c>
      <c r="O457" s="85"/>
      <c r="P457" s="216">
        <f>O457*H457</f>
        <v>0</v>
      </c>
      <c r="Q457" s="216">
        <v>0</v>
      </c>
      <c r="R457" s="216">
        <f>Q457*H457</f>
        <v>0</v>
      </c>
      <c r="S457" s="216">
        <v>0</v>
      </c>
      <c r="T457" s="21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8" t="s">
        <v>128</v>
      </c>
      <c r="AT457" s="218" t="s">
        <v>124</v>
      </c>
      <c r="AU457" s="218" t="s">
        <v>77</v>
      </c>
      <c r="AY457" s="18" t="s">
        <v>122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18" t="s">
        <v>77</v>
      </c>
      <c r="BK457" s="219">
        <f>ROUND(I457*H457,2)</f>
        <v>0</v>
      </c>
      <c r="BL457" s="18" t="s">
        <v>128</v>
      </c>
      <c r="BM457" s="218" t="s">
        <v>576</v>
      </c>
    </row>
    <row r="458" s="2" customFormat="1">
      <c r="A458" s="39"/>
      <c r="B458" s="40"/>
      <c r="C458" s="41"/>
      <c r="D458" s="220" t="s">
        <v>129</v>
      </c>
      <c r="E458" s="41"/>
      <c r="F458" s="221" t="s">
        <v>577</v>
      </c>
      <c r="G458" s="41"/>
      <c r="H458" s="41"/>
      <c r="I458" s="222"/>
      <c r="J458" s="41"/>
      <c r="K458" s="41"/>
      <c r="L458" s="45"/>
      <c r="M458" s="223"/>
      <c r="N458" s="224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129</v>
      </c>
      <c r="AU458" s="18" t="s">
        <v>77</v>
      </c>
    </row>
    <row r="459" s="2" customFormat="1" ht="16.5" customHeight="1">
      <c r="A459" s="39"/>
      <c r="B459" s="40"/>
      <c r="C459" s="206" t="s">
        <v>578</v>
      </c>
      <c r="D459" s="206" t="s">
        <v>124</v>
      </c>
      <c r="E459" s="207" t="s">
        <v>579</v>
      </c>
      <c r="F459" s="208" t="s">
        <v>580</v>
      </c>
      <c r="G459" s="209" t="s">
        <v>560</v>
      </c>
      <c r="H459" s="210">
        <v>1</v>
      </c>
      <c r="I459" s="211"/>
      <c r="J459" s="212">
        <f>ROUND(I459*H459,2)</f>
        <v>0</v>
      </c>
      <c r="K459" s="213"/>
      <c r="L459" s="45"/>
      <c r="M459" s="214" t="s">
        <v>19</v>
      </c>
      <c r="N459" s="215" t="s">
        <v>40</v>
      </c>
      <c r="O459" s="85"/>
      <c r="P459" s="216">
        <f>O459*H459</f>
        <v>0</v>
      </c>
      <c r="Q459" s="216">
        <v>0</v>
      </c>
      <c r="R459" s="216">
        <f>Q459*H459</f>
        <v>0</v>
      </c>
      <c r="S459" s="216">
        <v>0</v>
      </c>
      <c r="T459" s="21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8" t="s">
        <v>128</v>
      </c>
      <c r="AT459" s="218" t="s">
        <v>124</v>
      </c>
      <c r="AU459" s="218" t="s">
        <v>77</v>
      </c>
      <c r="AY459" s="18" t="s">
        <v>122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18" t="s">
        <v>77</v>
      </c>
      <c r="BK459" s="219">
        <f>ROUND(I459*H459,2)</f>
        <v>0</v>
      </c>
      <c r="BL459" s="18" t="s">
        <v>128</v>
      </c>
      <c r="BM459" s="218" t="s">
        <v>581</v>
      </c>
    </row>
    <row r="460" s="2" customFormat="1">
      <c r="A460" s="39"/>
      <c r="B460" s="40"/>
      <c r="C460" s="41"/>
      <c r="D460" s="220" t="s">
        <v>129</v>
      </c>
      <c r="E460" s="41"/>
      <c r="F460" s="221" t="s">
        <v>580</v>
      </c>
      <c r="G460" s="41"/>
      <c r="H460" s="41"/>
      <c r="I460" s="222"/>
      <c r="J460" s="41"/>
      <c r="K460" s="41"/>
      <c r="L460" s="45"/>
      <c r="M460" s="223"/>
      <c r="N460" s="224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129</v>
      </c>
      <c r="AU460" s="18" t="s">
        <v>77</v>
      </c>
    </row>
    <row r="461" s="2" customFormat="1" ht="16.5" customHeight="1">
      <c r="A461" s="39"/>
      <c r="B461" s="40"/>
      <c r="C461" s="206" t="s">
        <v>377</v>
      </c>
      <c r="D461" s="206" t="s">
        <v>124</v>
      </c>
      <c r="E461" s="207" t="s">
        <v>582</v>
      </c>
      <c r="F461" s="208" t="s">
        <v>583</v>
      </c>
      <c r="G461" s="209" t="s">
        <v>560</v>
      </c>
      <c r="H461" s="210">
        <v>1</v>
      </c>
      <c r="I461" s="211"/>
      <c r="J461" s="212">
        <f>ROUND(I461*H461,2)</f>
        <v>0</v>
      </c>
      <c r="K461" s="213"/>
      <c r="L461" s="45"/>
      <c r="M461" s="214" t="s">
        <v>19</v>
      </c>
      <c r="N461" s="215" t="s">
        <v>40</v>
      </c>
      <c r="O461" s="85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8" t="s">
        <v>128</v>
      </c>
      <c r="AT461" s="218" t="s">
        <v>124</v>
      </c>
      <c r="AU461" s="218" t="s">
        <v>77</v>
      </c>
      <c r="AY461" s="18" t="s">
        <v>122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18" t="s">
        <v>77</v>
      </c>
      <c r="BK461" s="219">
        <f>ROUND(I461*H461,2)</f>
        <v>0</v>
      </c>
      <c r="BL461" s="18" t="s">
        <v>128</v>
      </c>
      <c r="BM461" s="218" t="s">
        <v>584</v>
      </c>
    </row>
    <row r="462" s="2" customFormat="1">
      <c r="A462" s="39"/>
      <c r="B462" s="40"/>
      <c r="C462" s="41"/>
      <c r="D462" s="220" t="s">
        <v>129</v>
      </c>
      <c r="E462" s="41"/>
      <c r="F462" s="221" t="s">
        <v>583</v>
      </c>
      <c r="G462" s="41"/>
      <c r="H462" s="41"/>
      <c r="I462" s="222"/>
      <c r="J462" s="41"/>
      <c r="K462" s="41"/>
      <c r="L462" s="45"/>
      <c r="M462" s="261"/>
      <c r="N462" s="262"/>
      <c r="O462" s="263"/>
      <c r="P462" s="263"/>
      <c r="Q462" s="263"/>
      <c r="R462" s="263"/>
      <c r="S462" s="263"/>
      <c r="T462" s="264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129</v>
      </c>
      <c r="AU462" s="18" t="s">
        <v>77</v>
      </c>
    </row>
    <row r="463" s="2" customFormat="1" ht="6.96" customHeight="1">
      <c r="A463" s="39"/>
      <c r="B463" s="60"/>
      <c r="C463" s="61"/>
      <c r="D463" s="61"/>
      <c r="E463" s="61"/>
      <c r="F463" s="61"/>
      <c r="G463" s="61"/>
      <c r="H463" s="61"/>
      <c r="I463" s="61"/>
      <c r="J463" s="61"/>
      <c r="K463" s="61"/>
      <c r="L463" s="45"/>
      <c r="M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</sheetData>
  <sheetProtection sheet="1" autoFilter="0" formatColumns="0" formatRows="0" objects="1" scenarios="1" spinCount="100000" saltValue="v4n9SORQwkvQVdSj5nOfO7M6A5FUkflIQPsRPQ9ZhVm4JT8UL2oaLsP1SFm8s7wuTyy0RyOP77GE+yhr8ZwJkQ==" hashValue="y2V2asAatRgjO0lKpa7oGwPhRGZuUI7ljfDF7uLoeORK2seEWQLAEhhbRNCdB33QpCxjgMIi+AqAaDa0cXCqwA==" algorithmName="SHA-512" password="CC35"/>
  <autoFilter ref="C89:K46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1/113106123"/>
    <hyperlink ref="F101" r:id="rId2" display="https://podminky.urs.cz/item/CS_URS_2024_01/113154254"/>
    <hyperlink ref="F104" r:id="rId3" display="https://podminky.urs.cz/item/CS_URS_2024_01/113202111"/>
    <hyperlink ref="F111" r:id="rId4" display="https://podminky.urs.cz/item/CS_URS_2024_01/121103111"/>
    <hyperlink ref="F116" r:id="rId5" display="https://podminky.urs.cz/item/CS_URS_2024_01/122251101"/>
    <hyperlink ref="F132" r:id="rId6" display="https://podminky.urs.cz/item/CS_URS_2024_01/132251101"/>
    <hyperlink ref="F137" r:id="rId7" display="https://podminky.urs.cz/item/CS_URS_2024_01/162751117"/>
    <hyperlink ref="F142" r:id="rId8" display="https://podminky.urs.cz/item/CS_URS_2024_01/171201231"/>
    <hyperlink ref="F147" r:id="rId9" display="https://podminky.urs.cz/item/CS_URS_2024_01/171251201"/>
    <hyperlink ref="F150" r:id="rId10" display="https://podminky.urs.cz/item/CS_URS_2024_01/181411131"/>
    <hyperlink ref="F159" r:id="rId11" display="https://podminky.urs.cz/item/CS_URS_2024_01/181951111"/>
    <hyperlink ref="F164" r:id="rId12" display="https://podminky.urs.cz/item/CS_URS_2024_01/181951112"/>
    <hyperlink ref="F177" r:id="rId13" display="https://podminky.urs.cz/item/CS_URS_2024_01/182351023"/>
    <hyperlink ref="F187" r:id="rId14" display="https://podminky.urs.cz/item/CS_URS_2024_01/211531111"/>
    <hyperlink ref="F192" r:id="rId15" display="https://podminky.urs.cz/item/CS_URS_2024_01/211971110"/>
    <hyperlink ref="F199" r:id="rId16" display="https://podminky.urs.cz/item/CS_URS_2024_01/212755214"/>
    <hyperlink ref="F203" r:id="rId17" display="https://podminky.urs.cz/item/CS_URS_2024_01/564771111"/>
    <hyperlink ref="F211" r:id="rId18" display="https://podminky.urs.cz/item/CS_URS_2024_01/564861111"/>
    <hyperlink ref="F226" r:id="rId19" display="https://podminky.urs.cz/item/CS_URS_2024_01/564861114"/>
    <hyperlink ref="F231" r:id="rId20" display="https://podminky.urs.cz/item/CS_URS_2024_01/564871116"/>
    <hyperlink ref="F236" r:id="rId21" display="https://podminky.urs.cz/item/CS_URS_2024_01/564950413"/>
    <hyperlink ref="F241" r:id="rId22" display="https://podminky.urs.cz/item/CS_URS_2024_01/565165101"/>
    <hyperlink ref="F246" r:id="rId23" display="https://podminky.urs.cz/item/CS_URS_2024_01/573111113"/>
    <hyperlink ref="F251" r:id="rId24" display="https://podminky.urs.cz/item/CS_URS_2024_01/573211112"/>
    <hyperlink ref="F257" r:id="rId25" display="https://podminky.urs.cz/item/CS_URS_2023_02/577134111"/>
    <hyperlink ref="F262" r:id="rId26" display="https://podminky.urs.cz/item/CS_URS_2023_02/577144111"/>
    <hyperlink ref="F267" r:id="rId27" display="https://podminky.urs.cz/item/CS_URS_2024_01/596211110"/>
    <hyperlink ref="F276" r:id="rId28" display="https://podminky.urs.cz/item/CS_URS_2024_01/596212210"/>
    <hyperlink ref="F290" r:id="rId29" display="https://podminky.urs.cz/item/CS_URS_2024_01/890211811"/>
    <hyperlink ref="F295" r:id="rId30" display="https://podminky.urs.cz/item/CS_URS_2024_01/895941302"/>
    <hyperlink ref="F300" r:id="rId31" display="https://podminky.urs.cz/item/CS_URS_2024_01/895941314"/>
    <hyperlink ref="F307" r:id="rId32" display="https://podminky.urs.cz/item/CS_URS_2024_01/895941322"/>
    <hyperlink ref="F312" r:id="rId33" display="https://podminky.urs.cz/item/CS_URS_2024_01/895941331"/>
    <hyperlink ref="F317" r:id="rId34" display="https://podminky.urs.cz/item/CS_URS_2024_01/899203112"/>
    <hyperlink ref="F326" r:id="rId35" display="https://podminky.urs.cz/item/CS_URS_2022_02/899332111"/>
    <hyperlink ref="F331" r:id="rId36" display="https://podminky.urs.cz/item/CS_URS_2022_02/899431111"/>
    <hyperlink ref="F338" r:id="rId37" display="https://podminky.urs.cz/item/CS_URS_2024_01/914111111"/>
    <hyperlink ref="F359" r:id="rId38" display="https://podminky.urs.cz/item/CS_URS_2024_01/914511111"/>
    <hyperlink ref="F368" r:id="rId39" display="https://podminky.urs.cz/item/CS_URS_2024_01/915223121"/>
    <hyperlink ref="F371" r:id="rId40" display="https://podminky.urs.cz/item/CS_URS_2024_01/916131213"/>
    <hyperlink ref="F386" r:id="rId41" display="https://podminky.urs.cz/item/CS_URS_2024_01/916331112"/>
    <hyperlink ref="F393" r:id="rId42" display="https://podminky.urs.cz/item/CS_URS_2024_01/919121111"/>
    <hyperlink ref="F396" r:id="rId43" display="https://podminky.urs.cz/item/CS_URS_2024_01/919735112"/>
    <hyperlink ref="F399" r:id="rId44" display="https://podminky.urs.cz/item/CS_URS_2024_01/966006132"/>
    <hyperlink ref="F402" r:id="rId45" display="https://podminky.urs.cz/item/CS_URS_2024_01/966006211"/>
    <hyperlink ref="F412" r:id="rId46" display="https://podminky.urs.cz/item/CS_URS_2024_01/997221551"/>
    <hyperlink ref="F415" r:id="rId47" display="https://podminky.urs.cz/item/CS_URS_2024_01/997221559"/>
    <hyperlink ref="F418" r:id="rId48" display="https://podminky.urs.cz/item/CS_URS_2024_01/997221861"/>
    <hyperlink ref="F421" r:id="rId49" display="https://podminky.urs.cz/item/CS_URS_2024_01/997221873"/>
    <hyperlink ref="F424" r:id="rId50" display="https://podminky.urs.cz/item/CS_URS_2024_01/997221875"/>
    <hyperlink ref="F428" r:id="rId51" display="https://podminky.urs.cz/item/CS_URS_2024_01/998225111"/>
    <hyperlink ref="F433" r:id="rId52" display="https://podminky.urs.cz/item/CS_URS_2024_01/711131101"/>
    <hyperlink ref="F445" r:id="rId53" display="https://podminky.urs.cz/item/CS_URS_2024_01/99871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Břehnická, Cheb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585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27. 1. 2025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31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ROUND((SUM(BE86:BE285)),  2)</f>
        <v>0</v>
      </c>
      <c r="G33" s="39"/>
      <c r="H33" s="39"/>
      <c r="I33" s="149">
        <v>0.20999999999999999</v>
      </c>
      <c r="J33" s="148">
        <f>ROUND(((SUM(BE86:BE285))*I33),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ROUND((SUM(BF86:BF285)),  2)</f>
        <v>0</v>
      </c>
      <c r="G34" s="39"/>
      <c r="H34" s="39"/>
      <c r="I34" s="149">
        <v>0.12</v>
      </c>
      <c r="J34" s="148">
        <f>ROUND(((SUM(BF86:BF285))*I34),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ROUND((SUM(BG86:BG285)),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ROUND((SUM(BH86:BH285)),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ROUND((SUM(BI86:BI285)),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Břehnická, Cheb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20 - SO 301 - Dešťová kanalizace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27. 1. 2025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98</v>
      </c>
      <c r="E62" s="175"/>
      <c r="F62" s="175"/>
      <c r="G62" s="175"/>
      <c r="H62" s="175"/>
      <c r="I62" s="175"/>
      <c r="J62" s="176">
        <f>J147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586</v>
      </c>
      <c r="E63" s="175"/>
      <c r="F63" s="175"/>
      <c r="G63" s="175"/>
      <c r="H63" s="175"/>
      <c r="I63" s="175"/>
      <c r="J63" s="176">
        <f>J151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100</v>
      </c>
      <c r="E64" s="175"/>
      <c r="F64" s="175"/>
      <c r="G64" s="175"/>
      <c r="H64" s="175"/>
      <c r="I64" s="175"/>
      <c r="J64" s="176">
        <f>J173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103</v>
      </c>
      <c r="E65" s="175"/>
      <c r="F65" s="175"/>
      <c r="G65" s="175"/>
      <c r="H65" s="175"/>
      <c r="I65" s="175"/>
      <c r="J65" s="176">
        <f>J273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587</v>
      </c>
      <c r="E66" s="169"/>
      <c r="F66" s="169"/>
      <c r="G66" s="169"/>
      <c r="H66" s="169"/>
      <c r="I66" s="169"/>
      <c r="J66" s="170">
        <f>J277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107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Stavební úpravy Břehnická, Cheb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90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20 - SO 301 - Dešťová kanalizace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27. 1. 2025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30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28</v>
      </c>
      <c r="D83" s="41"/>
      <c r="E83" s="41"/>
      <c r="F83" s="28" t="str">
        <f>IF(E18="","",E18)</f>
        <v>Vyplň údaj</v>
      </c>
      <c r="G83" s="41"/>
      <c r="H83" s="41"/>
      <c r="I83" s="33" t="s">
        <v>31</v>
      </c>
      <c r="J83" s="37" t="str">
        <f>E24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108</v>
      </c>
      <c r="D85" s="181" t="s">
        <v>54</v>
      </c>
      <c r="E85" s="181" t="s">
        <v>50</v>
      </c>
      <c r="F85" s="181" t="s">
        <v>51</v>
      </c>
      <c r="G85" s="181" t="s">
        <v>109</v>
      </c>
      <c r="H85" s="181" t="s">
        <v>110</v>
      </c>
      <c r="I85" s="181" t="s">
        <v>111</v>
      </c>
      <c r="J85" s="182" t="s">
        <v>94</v>
      </c>
      <c r="K85" s="183" t="s">
        <v>112</v>
      </c>
      <c r="L85" s="184"/>
      <c r="M85" s="93" t="s">
        <v>19</v>
      </c>
      <c r="N85" s="94" t="s">
        <v>39</v>
      </c>
      <c r="O85" s="94" t="s">
        <v>113</v>
      </c>
      <c r="P85" s="94" t="s">
        <v>114</v>
      </c>
      <c r="Q85" s="94" t="s">
        <v>115</v>
      </c>
      <c r="R85" s="94" t="s">
        <v>116</v>
      </c>
      <c r="S85" s="94" t="s">
        <v>117</v>
      </c>
      <c r="T85" s="95" t="s">
        <v>118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119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P87+P277</f>
        <v>0</v>
      </c>
      <c r="Q86" s="97"/>
      <c r="R86" s="187">
        <f>R87+R277</f>
        <v>0</v>
      </c>
      <c r="S86" s="97"/>
      <c r="T86" s="188">
        <f>T87+T277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68</v>
      </c>
      <c r="AU86" s="18" t="s">
        <v>95</v>
      </c>
      <c r="BK86" s="189">
        <f>BK87+BK277</f>
        <v>0</v>
      </c>
    </row>
    <row r="87" s="12" customFormat="1" ht="25.92" customHeight="1">
      <c r="A87" s="12"/>
      <c r="B87" s="190"/>
      <c r="C87" s="191"/>
      <c r="D87" s="192" t="s">
        <v>68</v>
      </c>
      <c r="E87" s="193" t="s">
        <v>120</v>
      </c>
      <c r="F87" s="193" t="s">
        <v>121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P88+P147+P151+P173+P273</f>
        <v>0</v>
      </c>
      <c r="Q87" s="198"/>
      <c r="R87" s="199">
        <f>R88+R147+R151+R173+R273</f>
        <v>0</v>
      </c>
      <c r="S87" s="198"/>
      <c r="T87" s="200">
        <f>T88+T147+T151+T173+T273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77</v>
      </c>
      <c r="AT87" s="202" t="s">
        <v>68</v>
      </c>
      <c r="AU87" s="202" t="s">
        <v>69</v>
      </c>
      <c r="AY87" s="201" t="s">
        <v>122</v>
      </c>
      <c r="BK87" s="203">
        <f>BK88+BK147+BK151+BK173+BK273</f>
        <v>0</v>
      </c>
    </row>
    <row r="88" s="12" customFormat="1" ht="22.8" customHeight="1">
      <c r="A88" s="12"/>
      <c r="B88" s="190"/>
      <c r="C88" s="191"/>
      <c r="D88" s="192" t="s">
        <v>68</v>
      </c>
      <c r="E88" s="204" t="s">
        <v>77</v>
      </c>
      <c r="F88" s="204" t="s">
        <v>123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SUM(P89:P146)</f>
        <v>0</v>
      </c>
      <c r="Q88" s="198"/>
      <c r="R88" s="199">
        <f>SUM(R89:R146)</f>
        <v>0</v>
      </c>
      <c r="S88" s="198"/>
      <c r="T88" s="200">
        <f>SUM(T89:T146)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77</v>
      </c>
      <c r="AT88" s="202" t="s">
        <v>68</v>
      </c>
      <c r="AU88" s="202" t="s">
        <v>77</v>
      </c>
      <c r="AY88" s="201" t="s">
        <v>122</v>
      </c>
      <c r="BK88" s="203">
        <f>SUM(BK89:BK146)</f>
        <v>0</v>
      </c>
    </row>
    <row r="89" s="2" customFormat="1" ht="24.15" customHeight="1">
      <c r="A89" s="39"/>
      <c r="B89" s="40"/>
      <c r="C89" s="206" t="s">
        <v>77</v>
      </c>
      <c r="D89" s="206" t="s">
        <v>124</v>
      </c>
      <c r="E89" s="207" t="s">
        <v>588</v>
      </c>
      <c r="F89" s="208" t="s">
        <v>589</v>
      </c>
      <c r="G89" s="209" t="s">
        <v>127</v>
      </c>
      <c r="H89" s="210">
        <v>92</v>
      </c>
      <c r="I89" s="211"/>
      <c r="J89" s="212">
        <f>ROUND(I89*H89,2)</f>
        <v>0</v>
      </c>
      <c r="K89" s="213"/>
      <c r="L89" s="45"/>
      <c r="M89" s="214" t="s">
        <v>19</v>
      </c>
      <c r="N89" s="215" t="s">
        <v>40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128</v>
      </c>
      <c r="AT89" s="218" t="s">
        <v>124</v>
      </c>
      <c r="AU89" s="218" t="s">
        <v>79</v>
      </c>
      <c r="AY89" s="18" t="s">
        <v>122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77</v>
      </c>
      <c r="BK89" s="219">
        <f>ROUND(I89*H89,2)</f>
        <v>0</v>
      </c>
      <c r="BL89" s="18" t="s">
        <v>128</v>
      </c>
      <c r="BM89" s="218" t="s">
        <v>79</v>
      </c>
    </row>
    <row r="90" s="2" customFormat="1">
      <c r="A90" s="39"/>
      <c r="B90" s="40"/>
      <c r="C90" s="41"/>
      <c r="D90" s="220" t="s">
        <v>129</v>
      </c>
      <c r="E90" s="41"/>
      <c r="F90" s="221" t="s">
        <v>589</v>
      </c>
      <c r="G90" s="41"/>
      <c r="H90" s="41"/>
      <c r="I90" s="222"/>
      <c r="J90" s="41"/>
      <c r="K90" s="41"/>
      <c r="L90" s="45"/>
      <c r="M90" s="223"/>
      <c r="N90" s="22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129</v>
      </c>
      <c r="AU90" s="18" t="s">
        <v>79</v>
      </c>
    </row>
    <row r="91" s="2" customFormat="1">
      <c r="A91" s="39"/>
      <c r="B91" s="40"/>
      <c r="C91" s="41"/>
      <c r="D91" s="225" t="s">
        <v>130</v>
      </c>
      <c r="E91" s="41"/>
      <c r="F91" s="226" t="s">
        <v>590</v>
      </c>
      <c r="G91" s="41"/>
      <c r="H91" s="41"/>
      <c r="I91" s="222"/>
      <c r="J91" s="41"/>
      <c r="K91" s="41"/>
      <c r="L91" s="45"/>
      <c r="M91" s="223"/>
      <c r="N91" s="22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130</v>
      </c>
      <c r="AU91" s="18" t="s">
        <v>79</v>
      </c>
    </row>
    <row r="92" s="2" customFormat="1" ht="24.15" customHeight="1">
      <c r="A92" s="39"/>
      <c r="B92" s="40"/>
      <c r="C92" s="206" t="s">
        <v>79</v>
      </c>
      <c r="D92" s="206" t="s">
        <v>124</v>
      </c>
      <c r="E92" s="207" t="s">
        <v>591</v>
      </c>
      <c r="F92" s="208" t="s">
        <v>592</v>
      </c>
      <c r="G92" s="209" t="s">
        <v>150</v>
      </c>
      <c r="H92" s="210">
        <v>15.5</v>
      </c>
      <c r="I92" s="211"/>
      <c r="J92" s="212">
        <f>ROUND(I92*H92,2)</f>
        <v>0</v>
      </c>
      <c r="K92" s="213"/>
      <c r="L92" s="45"/>
      <c r="M92" s="214" t="s">
        <v>19</v>
      </c>
      <c r="N92" s="215" t="s">
        <v>40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128</v>
      </c>
      <c r="AT92" s="218" t="s">
        <v>124</v>
      </c>
      <c r="AU92" s="218" t="s">
        <v>79</v>
      </c>
      <c r="AY92" s="18" t="s">
        <v>122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77</v>
      </c>
      <c r="BK92" s="219">
        <f>ROUND(I92*H92,2)</f>
        <v>0</v>
      </c>
      <c r="BL92" s="18" t="s">
        <v>128</v>
      </c>
      <c r="BM92" s="218" t="s">
        <v>128</v>
      </c>
    </row>
    <row r="93" s="2" customFormat="1">
      <c r="A93" s="39"/>
      <c r="B93" s="40"/>
      <c r="C93" s="41"/>
      <c r="D93" s="220" t="s">
        <v>129</v>
      </c>
      <c r="E93" s="41"/>
      <c r="F93" s="221" t="s">
        <v>592</v>
      </c>
      <c r="G93" s="41"/>
      <c r="H93" s="41"/>
      <c r="I93" s="222"/>
      <c r="J93" s="41"/>
      <c r="K93" s="41"/>
      <c r="L93" s="45"/>
      <c r="M93" s="223"/>
      <c r="N93" s="22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129</v>
      </c>
      <c r="AU93" s="18" t="s">
        <v>79</v>
      </c>
    </row>
    <row r="94" s="2" customFormat="1">
      <c r="A94" s="39"/>
      <c r="B94" s="40"/>
      <c r="C94" s="41"/>
      <c r="D94" s="225" t="s">
        <v>130</v>
      </c>
      <c r="E94" s="41"/>
      <c r="F94" s="226" t="s">
        <v>593</v>
      </c>
      <c r="G94" s="41"/>
      <c r="H94" s="41"/>
      <c r="I94" s="222"/>
      <c r="J94" s="41"/>
      <c r="K94" s="41"/>
      <c r="L94" s="45"/>
      <c r="M94" s="223"/>
      <c r="N94" s="22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130</v>
      </c>
      <c r="AU94" s="18" t="s">
        <v>79</v>
      </c>
    </row>
    <row r="95" s="2" customFormat="1" ht="33" customHeight="1">
      <c r="A95" s="39"/>
      <c r="B95" s="40"/>
      <c r="C95" s="206" t="s">
        <v>139</v>
      </c>
      <c r="D95" s="206" t="s">
        <v>124</v>
      </c>
      <c r="E95" s="207" t="s">
        <v>594</v>
      </c>
      <c r="F95" s="208" t="s">
        <v>595</v>
      </c>
      <c r="G95" s="209" t="s">
        <v>150</v>
      </c>
      <c r="H95" s="210">
        <v>360.5</v>
      </c>
      <c r="I95" s="211"/>
      <c r="J95" s="212">
        <f>ROUND(I95*H95,2)</f>
        <v>0</v>
      </c>
      <c r="K95" s="213"/>
      <c r="L95" s="45"/>
      <c r="M95" s="214" t="s">
        <v>19</v>
      </c>
      <c r="N95" s="215" t="s">
        <v>40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128</v>
      </c>
      <c r="AT95" s="218" t="s">
        <v>124</v>
      </c>
      <c r="AU95" s="218" t="s">
        <v>79</v>
      </c>
      <c r="AY95" s="18" t="s">
        <v>122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77</v>
      </c>
      <c r="BK95" s="219">
        <f>ROUND(I95*H95,2)</f>
        <v>0</v>
      </c>
      <c r="BL95" s="18" t="s">
        <v>128</v>
      </c>
      <c r="BM95" s="218" t="s">
        <v>143</v>
      </c>
    </row>
    <row r="96" s="2" customFormat="1">
      <c r="A96" s="39"/>
      <c r="B96" s="40"/>
      <c r="C96" s="41"/>
      <c r="D96" s="220" t="s">
        <v>129</v>
      </c>
      <c r="E96" s="41"/>
      <c r="F96" s="221" t="s">
        <v>595</v>
      </c>
      <c r="G96" s="41"/>
      <c r="H96" s="41"/>
      <c r="I96" s="222"/>
      <c r="J96" s="41"/>
      <c r="K96" s="41"/>
      <c r="L96" s="45"/>
      <c r="M96" s="223"/>
      <c r="N96" s="22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129</v>
      </c>
      <c r="AU96" s="18" t="s">
        <v>79</v>
      </c>
    </row>
    <row r="97" s="2" customFormat="1">
      <c r="A97" s="39"/>
      <c r="B97" s="40"/>
      <c r="C97" s="41"/>
      <c r="D97" s="225" t="s">
        <v>130</v>
      </c>
      <c r="E97" s="41"/>
      <c r="F97" s="226" t="s">
        <v>596</v>
      </c>
      <c r="G97" s="41"/>
      <c r="H97" s="41"/>
      <c r="I97" s="222"/>
      <c r="J97" s="41"/>
      <c r="K97" s="41"/>
      <c r="L97" s="45"/>
      <c r="M97" s="223"/>
      <c r="N97" s="22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130</v>
      </c>
      <c r="AU97" s="18" t="s">
        <v>79</v>
      </c>
    </row>
    <row r="98" s="2" customFormat="1" ht="33" customHeight="1">
      <c r="A98" s="39"/>
      <c r="B98" s="40"/>
      <c r="C98" s="206" t="s">
        <v>128</v>
      </c>
      <c r="D98" s="206" t="s">
        <v>124</v>
      </c>
      <c r="E98" s="207" t="s">
        <v>597</v>
      </c>
      <c r="F98" s="208" t="s">
        <v>598</v>
      </c>
      <c r="G98" s="209" t="s">
        <v>150</v>
      </c>
      <c r="H98" s="210">
        <v>38.899999999999999</v>
      </c>
      <c r="I98" s="211"/>
      <c r="J98" s="212">
        <f>ROUND(I98*H98,2)</f>
        <v>0</v>
      </c>
      <c r="K98" s="213"/>
      <c r="L98" s="45"/>
      <c r="M98" s="214" t="s">
        <v>19</v>
      </c>
      <c r="N98" s="215" t="s">
        <v>40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128</v>
      </c>
      <c r="AT98" s="218" t="s">
        <v>124</v>
      </c>
      <c r="AU98" s="218" t="s">
        <v>79</v>
      </c>
      <c r="AY98" s="18" t="s">
        <v>122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77</v>
      </c>
      <c r="BK98" s="219">
        <f>ROUND(I98*H98,2)</f>
        <v>0</v>
      </c>
      <c r="BL98" s="18" t="s">
        <v>128</v>
      </c>
      <c r="BM98" s="218" t="s">
        <v>151</v>
      </c>
    </row>
    <row r="99" s="2" customFormat="1">
      <c r="A99" s="39"/>
      <c r="B99" s="40"/>
      <c r="C99" s="41"/>
      <c r="D99" s="220" t="s">
        <v>129</v>
      </c>
      <c r="E99" s="41"/>
      <c r="F99" s="221" t="s">
        <v>598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129</v>
      </c>
      <c r="AU99" s="18" t="s">
        <v>79</v>
      </c>
    </row>
    <row r="100" s="2" customFormat="1">
      <c r="A100" s="39"/>
      <c r="B100" s="40"/>
      <c r="C100" s="41"/>
      <c r="D100" s="225" t="s">
        <v>130</v>
      </c>
      <c r="E100" s="41"/>
      <c r="F100" s="226" t="s">
        <v>599</v>
      </c>
      <c r="G100" s="41"/>
      <c r="H100" s="41"/>
      <c r="I100" s="222"/>
      <c r="J100" s="41"/>
      <c r="K100" s="41"/>
      <c r="L100" s="45"/>
      <c r="M100" s="223"/>
      <c r="N100" s="22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130</v>
      </c>
      <c r="AU100" s="18" t="s">
        <v>79</v>
      </c>
    </row>
    <row r="101" s="2" customFormat="1" ht="24.15" customHeight="1">
      <c r="A101" s="39"/>
      <c r="B101" s="40"/>
      <c r="C101" s="206" t="s">
        <v>154</v>
      </c>
      <c r="D101" s="206" t="s">
        <v>124</v>
      </c>
      <c r="E101" s="207" t="s">
        <v>600</v>
      </c>
      <c r="F101" s="208" t="s">
        <v>601</v>
      </c>
      <c r="G101" s="209" t="s">
        <v>150</v>
      </c>
      <c r="H101" s="210">
        <v>27</v>
      </c>
      <c r="I101" s="211"/>
      <c r="J101" s="212">
        <f>ROUND(I101*H101,2)</f>
        <v>0</v>
      </c>
      <c r="K101" s="213"/>
      <c r="L101" s="45"/>
      <c r="M101" s="214" t="s">
        <v>19</v>
      </c>
      <c r="N101" s="215" t="s">
        <v>40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128</v>
      </c>
      <c r="AT101" s="218" t="s">
        <v>124</v>
      </c>
      <c r="AU101" s="218" t="s">
        <v>79</v>
      </c>
      <c r="AY101" s="18" t="s">
        <v>122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77</v>
      </c>
      <c r="BK101" s="219">
        <f>ROUND(I101*H101,2)</f>
        <v>0</v>
      </c>
      <c r="BL101" s="18" t="s">
        <v>128</v>
      </c>
      <c r="BM101" s="218" t="s">
        <v>74</v>
      </c>
    </row>
    <row r="102" s="2" customFormat="1">
      <c r="A102" s="39"/>
      <c r="B102" s="40"/>
      <c r="C102" s="41"/>
      <c r="D102" s="220" t="s">
        <v>129</v>
      </c>
      <c r="E102" s="41"/>
      <c r="F102" s="221" t="s">
        <v>601</v>
      </c>
      <c r="G102" s="41"/>
      <c r="H102" s="41"/>
      <c r="I102" s="222"/>
      <c r="J102" s="41"/>
      <c r="K102" s="41"/>
      <c r="L102" s="45"/>
      <c r="M102" s="223"/>
      <c r="N102" s="22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129</v>
      </c>
      <c r="AU102" s="18" t="s">
        <v>79</v>
      </c>
    </row>
    <row r="103" s="2" customFormat="1">
      <c r="A103" s="39"/>
      <c r="B103" s="40"/>
      <c r="C103" s="41"/>
      <c r="D103" s="225" t="s">
        <v>130</v>
      </c>
      <c r="E103" s="41"/>
      <c r="F103" s="226" t="s">
        <v>602</v>
      </c>
      <c r="G103" s="41"/>
      <c r="H103" s="41"/>
      <c r="I103" s="222"/>
      <c r="J103" s="41"/>
      <c r="K103" s="41"/>
      <c r="L103" s="45"/>
      <c r="M103" s="223"/>
      <c r="N103" s="22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130</v>
      </c>
      <c r="AU103" s="18" t="s">
        <v>79</v>
      </c>
    </row>
    <row r="104" s="2" customFormat="1" ht="37.8" customHeight="1">
      <c r="A104" s="39"/>
      <c r="B104" s="40"/>
      <c r="C104" s="206" t="s">
        <v>143</v>
      </c>
      <c r="D104" s="206" t="s">
        <v>124</v>
      </c>
      <c r="E104" s="207" t="s">
        <v>603</v>
      </c>
      <c r="F104" s="208" t="s">
        <v>604</v>
      </c>
      <c r="G104" s="209" t="s">
        <v>150</v>
      </c>
      <c r="H104" s="210">
        <v>263.69999999999999</v>
      </c>
      <c r="I104" s="211"/>
      <c r="J104" s="212">
        <f>ROUND(I104*H104,2)</f>
        <v>0</v>
      </c>
      <c r="K104" s="213"/>
      <c r="L104" s="45"/>
      <c r="M104" s="214" t="s">
        <v>19</v>
      </c>
      <c r="N104" s="215" t="s">
        <v>40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128</v>
      </c>
      <c r="AT104" s="218" t="s">
        <v>124</v>
      </c>
      <c r="AU104" s="218" t="s">
        <v>79</v>
      </c>
      <c r="AY104" s="18" t="s">
        <v>122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77</v>
      </c>
      <c r="BK104" s="219">
        <f>ROUND(I104*H104,2)</f>
        <v>0</v>
      </c>
      <c r="BL104" s="18" t="s">
        <v>128</v>
      </c>
      <c r="BM104" s="218" t="s">
        <v>8</v>
      </c>
    </row>
    <row r="105" s="2" customFormat="1">
      <c r="A105" s="39"/>
      <c r="B105" s="40"/>
      <c r="C105" s="41"/>
      <c r="D105" s="220" t="s">
        <v>129</v>
      </c>
      <c r="E105" s="41"/>
      <c r="F105" s="221" t="s">
        <v>604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129</v>
      </c>
      <c r="AU105" s="18" t="s">
        <v>79</v>
      </c>
    </row>
    <row r="106" s="2" customFormat="1">
      <c r="A106" s="39"/>
      <c r="B106" s="40"/>
      <c r="C106" s="41"/>
      <c r="D106" s="225" t="s">
        <v>130</v>
      </c>
      <c r="E106" s="41"/>
      <c r="F106" s="226" t="s">
        <v>605</v>
      </c>
      <c r="G106" s="41"/>
      <c r="H106" s="41"/>
      <c r="I106" s="222"/>
      <c r="J106" s="41"/>
      <c r="K106" s="41"/>
      <c r="L106" s="45"/>
      <c r="M106" s="223"/>
      <c r="N106" s="22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130</v>
      </c>
      <c r="AU106" s="18" t="s">
        <v>79</v>
      </c>
    </row>
    <row r="107" s="2" customFormat="1" ht="37.8" customHeight="1">
      <c r="A107" s="39"/>
      <c r="B107" s="40"/>
      <c r="C107" s="206" t="s">
        <v>174</v>
      </c>
      <c r="D107" s="206" t="s">
        <v>124</v>
      </c>
      <c r="E107" s="207" t="s">
        <v>175</v>
      </c>
      <c r="F107" s="208" t="s">
        <v>176</v>
      </c>
      <c r="G107" s="209" t="s">
        <v>150</v>
      </c>
      <c r="H107" s="210">
        <v>276.19999999999999</v>
      </c>
      <c r="I107" s="211"/>
      <c r="J107" s="212">
        <f>ROUND(I107*H107,2)</f>
        <v>0</v>
      </c>
      <c r="K107" s="213"/>
      <c r="L107" s="45"/>
      <c r="M107" s="214" t="s">
        <v>19</v>
      </c>
      <c r="N107" s="215" t="s">
        <v>40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128</v>
      </c>
      <c r="AT107" s="218" t="s">
        <v>124</v>
      </c>
      <c r="AU107" s="218" t="s">
        <v>79</v>
      </c>
      <c r="AY107" s="18" t="s">
        <v>122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77</v>
      </c>
      <c r="BK107" s="219">
        <f>ROUND(I107*H107,2)</f>
        <v>0</v>
      </c>
      <c r="BL107" s="18" t="s">
        <v>128</v>
      </c>
      <c r="BM107" s="218" t="s">
        <v>177</v>
      </c>
    </row>
    <row r="108" s="2" customFormat="1">
      <c r="A108" s="39"/>
      <c r="B108" s="40"/>
      <c r="C108" s="41"/>
      <c r="D108" s="220" t="s">
        <v>129</v>
      </c>
      <c r="E108" s="41"/>
      <c r="F108" s="221" t="s">
        <v>176</v>
      </c>
      <c r="G108" s="41"/>
      <c r="H108" s="41"/>
      <c r="I108" s="222"/>
      <c r="J108" s="41"/>
      <c r="K108" s="41"/>
      <c r="L108" s="45"/>
      <c r="M108" s="223"/>
      <c r="N108" s="22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129</v>
      </c>
      <c r="AU108" s="18" t="s">
        <v>79</v>
      </c>
    </row>
    <row r="109" s="2" customFormat="1">
      <c r="A109" s="39"/>
      <c r="B109" s="40"/>
      <c r="C109" s="41"/>
      <c r="D109" s="225" t="s">
        <v>130</v>
      </c>
      <c r="E109" s="41"/>
      <c r="F109" s="226" t="s">
        <v>178</v>
      </c>
      <c r="G109" s="41"/>
      <c r="H109" s="41"/>
      <c r="I109" s="222"/>
      <c r="J109" s="41"/>
      <c r="K109" s="41"/>
      <c r="L109" s="45"/>
      <c r="M109" s="223"/>
      <c r="N109" s="22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130</v>
      </c>
      <c r="AU109" s="18" t="s">
        <v>79</v>
      </c>
    </row>
    <row r="110" s="2" customFormat="1" ht="24.15" customHeight="1">
      <c r="A110" s="39"/>
      <c r="B110" s="40"/>
      <c r="C110" s="206" t="s">
        <v>151</v>
      </c>
      <c r="D110" s="206" t="s">
        <v>124</v>
      </c>
      <c r="E110" s="207" t="s">
        <v>606</v>
      </c>
      <c r="F110" s="208" t="s">
        <v>607</v>
      </c>
      <c r="G110" s="209" t="s">
        <v>150</v>
      </c>
      <c r="H110" s="210">
        <v>131.90000000000001</v>
      </c>
      <c r="I110" s="211"/>
      <c r="J110" s="212">
        <f>ROUND(I110*H110,2)</f>
        <v>0</v>
      </c>
      <c r="K110" s="213"/>
      <c r="L110" s="45"/>
      <c r="M110" s="214" t="s">
        <v>19</v>
      </c>
      <c r="N110" s="215" t="s">
        <v>40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128</v>
      </c>
      <c r="AT110" s="218" t="s">
        <v>124</v>
      </c>
      <c r="AU110" s="218" t="s">
        <v>79</v>
      </c>
      <c r="AY110" s="18" t="s">
        <v>122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77</v>
      </c>
      <c r="BK110" s="219">
        <f>ROUND(I110*H110,2)</f>
        <v>0</v>
      </c>
      <c r="BL110" s="18" t="s">
        <v>128</v>
      </c>
      <c r="BM110" s="218" t="s">
        <v>183</v>
      </c>
    </row>
    <row r="111" s="2" customFormat="1">
      <c r="A111" s="39"/>
      <c r="B111" s="40"/>
      <c r="C111" s="41"/>
      <c r="D111" s="220" t="s">
        <v>129</v>
      </c>
      <c r="E111" s="41"/>
      <c r="F111" s="221" t="s">
        <v>607</v>
      </c>
      <c r="G111" s="41"/>
      <c r="H111" s="41"/>
      <c r="I111" s="222"/>
      <c r="J111" s="41"/>
      <c r="K111" s="41"/>
      <c r="L111" s="45"/>
      <c r="M111" s="223"/>
      <c r="N111" s="22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129</v>
      </c>
      <c r="AU111" s="18" t="s">
        <v>79</v>
      </c>
    </row>
    <row r="112" s="2" customFormat="1">
      <c r="A112" s="39"/>
      <c r="B112" s="40"/>
      <c r="C112" s="41"/>
      <c r="D112" s="225" t="s">
        <v>130</v>
      </c>
      <c r="E112" s="41"/>
      <c r="F112" s="226" t="s">
        <v>608</v>
      </c>
      <c r="G112" s="41"/>
      <c r="H112" s="41"/>
      <c r="I112" s="222"/>
      <c r="J112" s="41"/>
      <c r="K112" s="41"/>
      <c r="L112" s="45"/>
      <c r="M112" s="223"/>
      <c r="N112" s="22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130</v>
      </c>
      <c r="AU112" s="18" t="s">
        <v>79</v>
      </c>
    </row>
    <row r="113" s="2" customFormat="1" ht="33" customHeight="1">
      <c r="A113" s="39"/>
      <c r="B113" s="40"/>
      <c r="C113" s="206" t="s">
        <v>186</v>
      </c>
      <c r="D113" s="206" t="s">
        <v>124</v>
      </c>
      <c r="E113" s="207" t="s">
        <v>180</v>
      </c>
      <c r="F113" s="208" t="s">
        <v>181</v>
      </c>
      <c r="G113" s="209" t="s">
        <v>182</v>
      </c>
      <c r="H113" s="210">
        <v>524.79999999999995</v>
      </c>
      <c r="I113" s="211"/>
      <c r="J113" s="212">
        <f>ROUND(I113*H113,2)</f>
        <v>0</v>
      </c>
      <c r="K113" s="213"/>
      <c r="L113" s="45"/>
      <c r="M113" s="214" t="s">
        <v>19</v>
      </c>
      <c r="N113" s="215" t="s">
        <v>40</v>
      </c>
      <c r="O113" s="85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128</v>
      </c>
      <c r="AT113" s="218" t="s">
        <v>124</v>
      </c>
      <c r="AU113" s="218" t="s">
        <v>79</v>
      </c>
      <c r="AY113" s="18" t="s">
        <v>122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77</v>
      </c>
      <c r="BK113" s="219">
        <f>ROUND(I113*H113,2)</f>
        <v>0</v>
      </c>
      <c r="BL113" s="18" t="s">
        <v>128</v>
      </c>
      <c r="BM113" s="218" t="s">
        <v>189</v>
      </c>
    </row>
    <row r="114" s="2" customFormat="1">
      <c r="A114" s="39"/>
      <c r="B114" s="40"/>
      <c r="C114" s="41"/>
      <c r="D114" s="220" t="s">
        <v>129</v>
      </c>
      <c r="E114" s="41"/>
      <c r="F114" s="221" t="s">
        <v>181</v>
      </c>
      <c r="G114" s="41"/>
      <c r="H114" s="41"/>
      <c r="I114" s="222"/>
      <c r="J114" s="41"/>
      <c r="K114" s="41"/>
      <c r="L114" s="45"/>
      <c r="M114" s="223"/>
      <c r="N114" s="22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129</v>
      </c>
      <c r="AU114" s="18" t="s">
        <v>79</v>
      </c>
    </row>
    <row r="115" s="2" customFormat="1">
      <c r="A115" s="39"/>
      <c r="B115" s="40"/>
      <c r="C115" s="41"/>
      <c r="D115" s="225" t="s">
        <v>130</v>
      </c>
      <c r="E115" s="41"/>
      <c r="F115" s="226" t="s">
        <v>184</v>
      </c>
      <c r="G115" s="41"/>
      <c r="H115" s="41"/>
      <c r="I115" s="222"/>
      <c r="J115" s="41"/>
      <c r="K115" s="41"/>
      <c r="L115" s="45"/>
      <c r="M115" s="223"/>
      <c r="N115" s="22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130</v>
      </c>
      <c r="AU115" s="18" t="s">
        <v>79</v>
      </c>
    </row>
    <row r="116" s="2" customFormat="1" ht="16.5" customHeight="1">
      <c r="A116" s="39"/>
      <c r="B116" s="40"/>
      <c r="C116" s="206" t="s">
        <v>74</v>
      </c>
      <c r="D116" s="206" t="s">
        <v>124</v>
      </c>
      <c r="E116" s="207" t="s">
        <v>187</v>
      </c>
      <c r="F116" s="208" t="s">
        <v>188</v>
      </c>
      <c r="G116" s="209" t="s">
        <v>150</v>
      </c>
      <c r="H116" s="210">
        <v>131.90000000000001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40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128</v>
      </c>
      <c r="AT116" s="218" t="s">
        <v>124</v>
      </c>
      <c r="AU116" s="218" t="s">
        <v>79</v>
      </c>
      <c r="AY116" s="18" t="s">
        <v>122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77</v>
      </c>
      <c r="BK116" s="219">
        <f>ROUND(I116*H116,2)</f>
        <v>0</v>
      </c>
      <c r="BL116" s="18" t="s">
        <v>128</v>
      </c>
      <c r="BM116" s="218" t="s">
        <v>80</v>
      </c>
    </row>
    <row r="117" s="2" customFormat="1">
      <c r="A117" s="39"/>
      <c r="B117" s="40"/>
      <c r="C117" s="41"/>
      <c r="D117" s="220" t="s">
        <v>129</v>
      </c>
      <c r="E117" s="41"/>
      <c r="F117" s="221" t="s">
        <v>188</v>
      </c>
      <c r="G117" s="41"/>
      <c r="H117" s="41"/>
      <c r="I117" s="222"/>
      <c r="J117" s="41"/>
      <c r="K117" s="41"/>
      <c r="L117" s="45"/>
      <c r="M117" s="223"/>
      <c r="N117" s="22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129</v>
      </c>
      <c r="AU117" s="18" t="s">
        <v>79</v>
      </c>
    </row>
    <row r="118" s="2" customFormat="1">
      <c r="A118" s="39"/>
      <c r="B118" s="40"/>
      <c r="C118" s="41"/>
      <c r="D118" s="225" t="s">
        <v>130</v>
      </c>
      <c r="E118" s="41"/>
      <c r="F118" s="226" t="s">
        <v>190</v>
      </c>
      <c r="G118" s="41"/>
      <c r="H118" s="41"/>
      <c r="I118" s="222"/>
      <c r="J118" s="41"/>
      <c r="K118" s="41"/>
      <c r="L118" s="45"/>
      <c r="M118" s="223"/>
      <c r="N118" s="22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130</v>
      </c>
      <c r="AU118" s="18" t="s">
        <v>79</v>
      </c>
    </row>
    <row r="119" s="2" customFormat="1" ht="24.15" customHeight="1">
      <c r="A119" s="39"/>
      <c r="B119" s="40"/>
      <c r="C119" s="206" t="s">
        <v>195</v>
      </c>
      <c r="D119" s="206" t="s">
        <v>124</v>
      </c>
      <c r="E119" s="207" t="s">
        <v>609</v>
      </c>
      <c r="F119" s="208" t="s">
        <v>610</v>
      </c>
      <c r="G119" s="209" t="s">
        <v>150</v>
      </c>
      <c r="H119" s="210">
        <v>246.5</v>
      </c>
      <c r="I119" s="211"/>
      <c r="J119" s="212">
        <f>ROUND(I119*H119,2)</f>
        <v>0</v>
      </c>
      <c r="K119" s="213"/>
      <c r="L119" s="45"/>
      <c r="M119" s="214" t="s">
        <v>19</v>
      </c>
      <c r="N119" s="215" t="s">
        <v>40</v>
      </c>
      <c r="O119" s="8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128</v>
      </c>
      <c r="AT119" s="218" t="s">
        <v>124</v>
      </c>
      <c r="AU119" s="218" t="s">
        <v>79</v>
      </c>
      <c r="AY119" s="18" t="s">
        <v>122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77</v>
      </c>
      <c r="BK119" s="219">
        <f>ROUND(I119*H119,2)</f>
        <v>0</v>
      </c>
      <c r="BL119" s="18" t="s">
        <v>128</v>
      </c>
      <c r="BM119" s="218" t="s">
        <v>200</v>
      </c>
    </row>
    <row r="120" s="2" customFormat="1">
      <c r="A120" s="39"/>
      <c r="B120" s="40"/>
      <c r="C120" s="41"/>
      <c r="D120" s="220" t="s">
        <v>129</v>
      </c>
      <c r="E120" s="41"/>
      <c r="F120" s="221" t="s">
        <v>610</v>
      </c>
      <c r="G120" s="41"/>
      <c r="H120" s="41"/>
      <c r="I120" s="222"/>
      <c r="J120" s="41"/>
      <c r="K120" s="41"/>
      <c r="L120" s="45"/>
      <c r="M120" s="223"/>
      <c r="N120" s="22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129</v>
      </c>
      <c r="AU120" s="18" t="s">
        <v>79</v>
      </c>
    </row>
    <row r="121" s="2" customFormat="1">
      <c r="A121" s="39"/>
      <c r="B121" s="40"/>
      <c r="C121" s="41"/>
      <c r="D121" s="225" t="s">
        <v>130</v>
      </c>
      <c r="E121" s="41"/>
      <c r="F121" s="226" t="s">
        <v>611</v>
      </c>
      <c r="G121" s="41"/>
      <c r="H121" s="41"/>
      <c r="I121" s="222"/>
      <c r="J121" s="41"/>
      <c r="K121" s="41"/>
      <c r="L121" s="45"/>
      <c r="M121" s="223"/>
      <c r="N121" s="22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130</v>
      </c>
      <c r="AU121" s="18" t="s">
        <v>79</v>
      </c>
    </row>
    <row r="122" s="2" customFormat="1" ht="24.15" customHeight="1">
      <c r="A122" s="39"/>
      <c r="B122" s="40"/>
      <c r="C122" s="249" t="s">
        <v>8</v>
      </c>
      <c r="D122" s="249" t="s">
        <v>196</v>
      </c>
      <c r="E122" s="250" t="s">
        <v>612</v>
      </c>
      <c r="F122" s="251" t="s">
        <v>613</v>
      </c>
      <c r="G122" s="252" t="s">
        <v>182</v>
      </c>
      <c r="H122" s="253">
        <v>237.30000000000001</v>
      </c>
      <c r="I122" s="254"/>
      <c r="J122" s="255">
        <f>ROUND(I122*H122,2)</f>
        <v>0</v>
      </c>
      <c r="K122" s="256"/>
      <c r="L122" s="257"/>
      <c r="M122" s="258" t="s">
        <v>19</v>
      </c>
      <c r="N122" s="259" t="s">
        <v>40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151</v>
      </c>
      <c r="AT122" s="218" t="s">
        <v>196</v>
      </c>
      <c r="AU122" s="218" t="s">
        <v>79</v>
      </c>
      <c r="AY122" s="18" t="s">
        <v>122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77</v>
      </c>
      <c r="BK122" s="219">
        <f>ROUND(I122*H122,2)</f>
        <v>0</v>
      </c>
      <c r="BL122" s="18" t="s">
        <v>128</v>
      </c>
      <c r="BM122" s="218" t="s">
        <v>204</v>
      </c>
    </row>
    <row r="123" s="2" customFormat="1">
      <c r="A123" s="39"/>
      <c r="B123" s="40"/>
      <c r="C123" s="41"/>
      <c r="D123" s="220" t="s">
        <v>129</v>
      </c>
      <c r="E123" s="41"/>
      <c r="F123" s="221" t="s">
        <v>613</v>
      </c>
      <c r="G123" s="41"/>
      <c r="H123" s="41"/>
      <c r="I123" s="222"/>
      <c r="J123" s="41"/>
      <c r="K123" s="41"/>
      <c r="L123" s="45"/>
      <c r="M123" s="223"/>
      <c r="N123" s="22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129</v>
      </c>
      <c r="AU123" s="18" t="s">
        <v>79</v>
      </c>
    </row>
    <row r="124" s="2" customFormat="1" ht="33" customHeight="1">
      <c r="A124" s="39"/>
      <c r="B124" s="40"/>
      <c r="C124" s="206" t="s">
        <v>206</v>
      </c>
      <c r="D124" s="206" t="s">
        <v>124</v>
      </c>
      <c r="E124" s="207" t="s">
        <v>614</v>
      </c>
      <c r="F124" s="208" t="s">
        <v>615</v>
      </c>
      <c r="G124" s="209" t="s">
        <v>150</v>
      </c>
      <c r="H124" s="210">
        <v>17.199999999999999</v>
      </c>
      <c r="I124" s="211"/>
      <c r="J124" s="212">
        <f>ROUND(I124*H124,2)</f>
        <v>0</v>
      </c>
      <c r="K124" s="213"/>
      <c r="L124" s="45"/>
      <c r="M124" s="214" t="s">
        <v>19</v>
      </c>
      <c r="N124" s="215" t="s">
        <v>40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128</v>
      </c>
      <c r="AT124" s="218" t="s">
        <v>124</v>
      </c>
      <c r="AU124" s="218" t="s">
        <v>79</v>
      </c>
      <c r="AY124" s="18" t="s">
        <v>122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77</v>
      </c>
      <c r="BK124" s="219">
        <f>ROUND(I124*H124,2)</f>
        <v>0</v>
      </c>
      <c r="BL124" s="18" t="s">
        <v>128</v>
      </c>
      <c r="BM124" s="218" t="s">
        <v>209</v>
      </c>
    </row>
    <row r="125" s="2" customFormat="1">
      <c r="A125" s="39"/>
      <c r="B125" s="40"/>
      <c r="C125" s="41"/>
      <c r="D125" s="220" t="s">
        <v>129</v>
      </c>
      <c r="E125" s="41"/>
      <c r="F125" s="221" t="s">
        <v>615</v>
      </c>
      <c r="G125" s="41"/>
      <c r="H125" s="41"/>
      <c r="I125" s="222"/>
      <c r="J125" s="41"/>
      <c r="K125" s="41"/>
      <c r="L125" s="45"/>
      <c r="M125" s="223"/>
      <c r="N125" s="22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129</v>
      </c>
      <c r="AU125" s="18" t="s">
        <v>79</v>
      </c>
    </row>
    <row r="126" s="2" customFormat="1">
      <c r="A126" s="39"/>
      <c r="B126" s="40"/>
      <c r="C126" s="41"/>
      <c r="D126" s="225" t="s">
        <v>130</v>
      </c>
      <c r="E126" s="41"/>
      <c r="F126" s="226" t="s">
        <v>616</v>
      </c>
      <c r="G126" s="41"/>
      <c r="H126" s="41"/>
      <c r="I126" s="222"/>
      <c r="J126" s="41"/>
      <c r="K126" s="41"/>
      <c r="L126" s="45"/>
      <c r="M126" s="223"/>
      <c r="N126" s="22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130</v>
      </c>
      <c r="AU126" s="18" t="s">
        <v>79</v>
      </c>
    </row>
    <row r="127" s="2" customFormat="1" ht="33" customHeight="1">
      <c r="A127" s="39"/>
      <c r="B127" s="40"/>
      <c r="C127" s="206" t="s">
        <v>177</v>
      </c>
      <c r="D127" s="206" t="s">
        <v>124</v>
      </c>
      <c r="E127" s="207" t="s">
        <v>614</v>
      </c>
      <c r="F127" s="208" t="s">
        <v>615</v>
      </c>
      <c r="G127" s="209" t="s">
        <v>150</v>
      </c>
      <c r="H127" s="210">
        <v>26.5</v>
      </c>
      <c r="I127" s="211"/>
      <c r="J127" s="212">
        <f>ROUND(I127*H127,2)</f>
        <v>0</v>
      </c>
      <c r="K127" s="213"/>
      <c r="L127" s="45"/>
      <c r="M127" s="214" t="s">
        <v>19</v>
      </c>
      <c r="N127" s="215" t="s">
        <v>40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128</v>
      </c>
      <c r="AT127" s="218" t="s">
        <v>124</v>
      </c>
      <c r="AU127" s="218" t="s">
        <v>79</v>
      </c>
      <c r="AY127" s="18" t="s">
        <v>122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77</v>
      </c>
      <c r="BK127" s="219">
        <f>ROUND(I127*H127,2)</f>
        <v>0</v>
      </c>
      <c r="BL127" s="18" t="s">
        <v>128</v>
      </c>
      <c r="BM127" s="218" t="s">
        <v>222</v>
      </c>
    </row>
    <row r="128" s="2" customFormat="1">
      <c r="A128" s="39"/>
      <c r="B128" s="40"/>
      <c r="C128" s="41"/>
      <c r="D128" s="220" t="s">
        <v>129</v>
      </c>
      <c r="E128" s="41"/>
      <c r="F128" s="221" t="s">
        <v>615</v>
      </c>
      <c r="G128" s="41"/>
      <c r="H128" s="41"/>
      <c r="I128" s="222"/>
      <c r="J128" s="41"/>
      <c r="K128" s="41"/>
      <c r="L128" s="45"/>
      <c r="M128" s="223"/>
      <c r="N128" s="224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129</v>
      </c>
      <c r="AU128" s="18" t="s">
        <v>79</v>
      </c>
    </row>
    <row r="129" s="2" customFormat="1">
      <c r="A129" s="39"/>
      <c r="B129" s="40"/>
      <c r="C129" s="41"/>
      <c r="D129" s="225" t="s">
        <v>130</v>
      </c>
      <c r="E129" s="41"/>
      <c r="F129" s="226" t="s">
        <v>616</v>
      </c>
      <c r="G129" s="41"/>
      <c r="H129" s="41"/>
      <c r="I129" s="222"/>
      <c r="J129" s="41"/>
      <c r="K129" s="41"/>
      <c r="L129" s="45"/>
      <c r="M129" s="223"/>
      <c r="N129" s="22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130</v>
      </c>
      <c r="AU129" s="18" t="s">
        <v>79</v>
      </c>
    </row>
    <row r="130" s="2" customFormat="1" ht="16.5" customHeight="1">
      <c r="A130" s="39"/>
      <c r="B130" s="40"/>
      <c r="C130" s="249" t="s">
        <v>224</v>
      </c>
      <c r="D130" s="249" t="s">
        <v>196</v>
      </c>
      <c r="E130" s="250" t="s">
        <v>617</v>
      </c>
      <c r="F130" s="251" t="s">
        <v>618</v>
      </c>
      <c r="G130" s="252" t="s">
        <v>182</v>
      </c>
      <c r="H130" s="253">
        <v>47.700000000000003</v>
      </c>
      <c r="I130" s="254"/>
      <c r="J130" s="255">
        <f>ROUND(I130*H130,2)</f>
        <v>0</v>
      </c>
      <c r="K130" s="256"/>
      <c r="L130" s="257"/>
      <c r="M130" s="258" t="s">
        <v>19</v>
      </c>
      <c r="N130" s="259" t="s">
        <v>40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151</v>
      </c>
      <c r="AT130" s="218" t="s">
        <v>196</v>
      </c>
      <c r="AU130" s="218" t="s">
        <v>79</v>
      </c>
      <c r="AY130" s="18" t="s">
        <v>122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77</v>
      </c>
      <c r="BK130" s="219">
        <f>ROUND(I130*H130,2)</f>
        <v>0</v>
      </c>
      <c r="BL130" s="18" t="s">
        <v>128</v>
      </c>
      <c r="BM130" s="218" t="s">
        <v>83</v>
      </c>
    </row>
    <row r="131" s="2" customFormat="1">
      <c r="A131" s="39"/>
      <c r="B131" s="40"/>
      <c r="C131" s="41"/>
      <c r="D131" s="220" t="s">
        <v>129</v>
      </c>
      <c r="E131" s="41"/>
      <c r="F131" s="221" t="s">
        <v>618</v>
      </c>
      <c r="G131" s="41"/>
      <c r="H131" s="41"/>
      <c r="I131" s="222"/>
      <c r="J131" s="41"/>
      <c r="K131" s="41"/>
      <c r="L131" s="45"/>
      <c r="M131" s="223"/>
      <c r="N131" s="22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129</v>
      </c>
      <c r="AU131" s="18" t="s">
        <v>79</v>
      </c>
    </row>
    <row r="132" s="2" customFormat="1" ht="24.15" customHeight="1">
      <c r="A132" s="39"/>
      <c r="B132" s="40"/>
      <c r="C132" s="206" t="s">
        <v>183</v>
      </c>
      <c r="D132" s="206" t="s">
        <v>124</v>
      </c>
      <c r="E132" s="207" t="s">
        <v>619</v>
      </c>
      <c r="F132" s="208" t="s">
        <v>620</v>
      </c>
      <c r="G132" s="209" t="s">
        <v>150</v>
      </c>
      <c r="H132" s="210">
        <v>112.7</v>
      </c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40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128</v>
      </c>
      <c r="AT132" s="218" t="s">
        <v>124</v>
      </c>
      <c r="AU132" s="218" t="s">
        <v>79</v>
      </c>
      <c r="AY132" s="18" t="s">
        <v>122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77</v>
      </c>
      <c r="BK132" s="219">
        <f>ROUND(I132*H132,2)</f>
        <v>0</v>
      </c>
      <c r="BL132" s="18" t="s">
        <v>128</v>
      </c>
      <c r="BM132" s="218" t="s">
        <v>231</v>
      </c>
    </row>
    <row r="133" s="2" customFormat="1">
      <c r="A133" s="39"/>
      <c r="B133" s="40"/>
      <c r="C133" s="41"/>
      <c r="D133" s="220" t="s">
        <v>129</v>
      </c>
      <c r="E133" s="41"/>
      <c r="F133" s="221" t="s">
        <v>620</v>
      </c>
      <c r="G133" s="41"/>
      <c r="H133" s="41"/>
      <c r="I133" s="222"/>
      <c r="J133" s="41"/>
      <c r="K133" s="41"/>
      <c r="L133" s="45"/>
      <c r="M133" s="223"/>
      <c r="N133" s="22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129</v>
      </c>
      <c r="AU133" s="18" t="s">
        <v>79</v>
      </c>
    </row>
    <row r="134" s="2" customFormat="1">
      <c r="A134" s="39"/>
      <c r="B134" s="40"/>
      <c r="C134" s="41"/>
      <c r="D134" s="225" t="s">
        <v>130</v>
      </c>
      <c r="E134" s="41"/>
      <c r="F134" s="226" t="s">
        <v>621</v>
      </c>
      <c r="G134" s="41"/>
      <c r="H134" s="41"/>
      <c r="I134" s="222"/>
      <c r="J134" s="41"/>
      <c r="K134" s="41"/>
      <c r="L134" s="45"/>
      <c r="M134" s="223"/>
      <c r="N134" s="22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130</v>
      </c>
      <c r="AU134" s="18" t="s">
        <v>79</v>
      </c>
    </row>
    <row r="135" s="2" customFormat="1" ht="16.5" customHeight="1">
      <c r="A135" s="39"/>
      <c r="B135" s="40"/>
      <c r="C135" s="249" t="s">
        <v>234</v>
      </c>
      <c r="D135" s="249" t="s">
        <v>196</v>
      </c>
      <c r="E135" s="250" t="s">
        <v>617</v>
      </c>
      <c r="F135" s="251" t="s">
        <v>618</v>
      </c>
      <c r="G135" s="252" t="s">
        <v>182</v>
      </c>
      <c r="H135" s="253">
        <v>202.90000000000001</v>
      </c>
      <c r="I135" s="254"/>
      <c r="J135" s="255">
        <f>ROUND(I135*H135,2)</f>
        <v>0</v>
      </c>
      <c r="K135" s="256"/>
      <c r="L135" s="257"/>
      <c r="M135" s="258" t="s">
        <v>19</v>
      </c>
      <c r="N135" s="259" t="s">
        <v>40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151</v>
      </c>
      <c r="AT135" s="218" t="s">
        <v>196</v>
      </c>
      <c r="AU135" s="218" t="s">
        <v>79</v>
      </c>
      <c r="AY135" s="18" t="s">
        <v>122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77</v>
      </c>
      <c r="BK135" s="219">
        <f>ROUND(I135*H135,2)</f>
        <v>0</v>
      </c>
      <c r="BL135" s="18" t="s">
        <v>128</v>
      </c>
      <c r="BM135" s="218" t="s">
        <v>237</v>
      </c>
    </row>
    <row r="136" s="2" customFormat="1">
      <c r="A136" s="39"/>
      <c r="B136" s="40"/>
      <c r="C136" s="41"/>
      <c r="D136" s="220" t="s">
        <v>129</v>
      </c>
      <c r="E136" s="41"/>
      <c r="F136" s="221" t="s">
        <v>618</v>
      </c>
      <c r="G136" s="41"/>
      <c r="H136" s="41"/>
      <c r="I136" s="222"/>
      <c r="J136" s="41"/>
      <c r="K136" s="41"/>
      <c r="L136" s="45"/>
      <c r="M136" s="223"/>
      <c r="N136" s="22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129</v>
      </c>
      <c r="AU136" s="18" t="s">
        <v>79</v>
      </c>
    </row>
    <row r="137" s="2" customFormat="1" ht="24.15" customHeight="1">
      <c r="A137" s="39"/>
      <c r="B137" s="40"/>
      <c r="C137" s="206" t="s">
        <v>189</v>
      </c>
      <c r="D137" s="206" t="s">
        <v>124</v>
      </c>
      <c r="E137" s="207" t="s">
        <v>622</v>
      </c>
      <c r="F137" s="208" t="s">
        <v>623</v>
      </c>
      <c r="G137" s="209" t="s">
        <v>127</v>
      </c>
      <c r="H137" s="210">
        <v>92</v>
      </c>
      <c r="I137" s="211"/>
      <c r="J137" s="212">
        <f>ROUND(I137*H137,2)</f>
        <v>0</v>
      </c>
      <c r="K137" s="213"/>
      <c r="L137" s="45"/>
      <c r="M137" s="214" t="s">
        <v>19</v>
      </c>
      <c r="N137" s="215" t="s">
        <v>40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128</v>
      </c>
      <c r="AT137" s="218" t="s">
        <v>124</v>
      </c>
      <c r="AU137" s="218" t="s">
        <v>79</v>
      </c>
      <c r="AY137" s="18" t="s">
        <v>122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77</v>
      </c>
      <c r="BK137" s="219">
        <f>ROUND(I137*H137,2)</f>
        <v>0</v>
      </c>
      <c r="BL137" s="18" t="s">
        <v>128</v>
      </c>
      <c r="BM137" s="218" t="s">
        <v>241</v>
      </c>
    </row>
    <row r="138" s="2" customFormat="1">
      <c r="A138" s="39"/>
      <c r="B138" s="40"/>
      <c r="C138" s="41"/>
      <c r="D138" s="220" t="s">
        <v>129</v>
      </c>
      <c r="E138" s="41"/>
      <c r="F138" s="221" t="s">
        <v>623</v>
      </c>
      <c r="G138" s="41"/>
      <c r="H138" s="41"/>
      <c r="I138" s="222"/>
      <c r="J138" s="41"/>
      <c r="K138" s="41"/>
      <c r="L138" s="45"/>
      <c r="M138" s="223"/>
      <c r="N138" s="22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129</v>
      </c>
      <c r="AU138" s="18" t="s">
        <v>79</v>
      </c>
    </row>
    <row r="139" s="2" customFormat="1">
      <c r="A139" s="39"/>
      <c r="B139" s="40"/>
      <c r="C139" s="41"/>
      <c r="D139" s="225" t="s">
        <v>130</v>
      </c>
      <c r="E139" s="41"/>
      <c r="F139" s="226" t="s">
        <v>624</v>
      </c>
      <c r="G139" s="41"/>
      <c r="H139" s="41"/>
      <c r="I139" s="222"/>
      <c r="J139" s="41"/>
      <c r="K139" s="41"/>
      <c r="L139" s="45"/>
      <c r="M139" s="223"/>
      <c r="N139" s="22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130</v>
      </c>
      <c r="AU139" s="18" t="s">
        <v>79</v>
      </c>
    </row>
    <row r="140" s="2" customFormat="1" ht="24.15" customHeight="1">
      <c r="A140" s="39"/>
      <c r="B140" s="40"/>
      <c r="C140" s="206" t="s">
        <v>243</v>
      </c>
      <c r="D140" s="206" t="s">
        <v>124</v>
      </c>
      <c r="E140" s="207" t="s">
        <v>191</v>
      </c>
      <c r="F140" s="208" t="s">
        <v>192</v>
      </c>
      <c r="G140" s="209" t="s">
        <v>127</v>
      </c>
      <c r="H140" s="210">
        <v>92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40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128</v>
      </c>
      <c r="AT140" s="218" t="s">
        <v>124</v>
      </c>
      <c r="AU140" s="218" t="s">
        <v>79</v>
      </c>
      <c r="AY140" s="18" t="s">
        <v>122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77</v>
      </c>
      <c r="BK140" s="219">
        <f>ROUND(I140*H140,2)</f>
        <v>0</v>
      </c>
      <c r="BL140" s="18" t="s">
        <v>128</v>
      </c>
      <c r="BM140" s="218" t="s">
        <v>246</v>
      </c>
    </row>
    <row r="141" s="2" customFormat="1">
      <c r="A141" s="39"/>
      <c r="B141" s="40"/>
      <c r="C141" s="41"/>
      <c r="D141" s="220" t="s">
        <v>129</v>
      </c>
      <c r="E141" s="41"/>
      <c r="F141" s="221" t="s">
        <v>192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129</v>
      </c>
      <c r="AU141" s="18" t="s">
        <v>79</v>
      </c>
    </row>
    <row r="142" s="2" customFormat="1">
      <c r="A142" s="39"/>
      <c r="B142" s="40"/>
      <c r="C142" s="41"/>
      <c r="D142" s="225" t="s">
        <v>130</v>
      </c>
      <c r="E142" s="41"/>
      <c r="F142" s="226" t="s">
        <v>193</v>
      </c>
      <c r="G142" s="41"/>
      <c r="H142" s="41"/>
      <c r="I142" s="222"/>
      <c r="J142" s="41"/>
      <c r="K142" s="41"/>
      <c r="L142" s="45"/>
      <c r="M142" s="223"/>
      <c r="N142" s="224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130</v>
      </c>
      <c r="AU142" s="18" t="s">
        <v>79</v>
      </c>
    </row>
    <row r="143" s="2" customFormat="1" ht="16.5" customHeight="1">
      <c r="A143" s="39"/>
      <c r="B143" s="40"/>
      <c r="C143" s="249" t="s">
        <v>80</v>
      </c>
      <c r="D143" s="249" t="s">
        <v>196</v>
      </c>
      <c r="E143" s="250" t="s">
        <v>197</v>
      </c>
      <c r="F143" s="251" t="s">
        <v>198</v>
      </c>
      <c r="G143" s="252" t="s">
        <v>199</v>
      </c>
      <c r="H143" s="253">
        <v>1.8400000000000001</v>
      </c>
      <c r="I143" s="254"/>
      <c r="J143" s="255">
        <f>ROUND(I143*H143,2)</f>
        <v>0</v>
      </c>
      <c r="K143" s="256"/>
      <c r="L143" s="257"/>
      <c r="M143" s="258" t="s">
        <v>19</v>
      </c>
      <c r="N143" s="259" t="s">
        <v>40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151</v>
      </c>
      <c r="AT143" s="218" t="s">
        <v>196</v>
      </c>
      <c r="AU143" s="218" t="s">
        <v>79</v>
      </c>
      <c r="AY143" s="18" t="s">
        <v>122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77</v>
      </c>
      <c r="BK143" s="219">
        <f>ROUND(I143*H143,2)</f>
        <v>0</v>
      </c>
      <c r="BL143" s="18" t="s">
        <v>128</v>
      </c>
      <c r="BM143" s="218" t="s">
        <v>86</v>
      </c>
    </row>
    <row r="144" s="2" customFormat="1">
      <c r="A144" s="39"/>
      <c r="B144" s="40"/>
      <c r="C144" s="41"/>
      <c r="D144" s="220" t="s">
        <v>129</v>
      </c>
      <c r="E144" s="41"/>
      <c r="F144" s="221" t="s">
        <v>198</v>
      </c>
      <c r="G144" s="41"/>
      <c r="H144" s="41"/>
      <c r="I144" s="222"/>
      <c r="J144" s="41"/>
      <c r="K144" s="41"/>
      <c r="L144" s="45"/>
      <c r="M144" s="223"/>
      <c r="N144" s="22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129</v>
      </c>
      <c r="AU144" s="18" t="s">
        <v>79</v>
      </c>
    </row>
    <row r="145" s="13" customFormat="1">
      <c r="A145" s="13"/>
      <c r="B145" s="227"/>
      <c r="C145" s="228"/>
      <c r="D145" s="220" t="s">
        <v>132</v>
      </c>
      <c r="E145" s="229" t="s">
        <v>19</v>
      </c>
      <c r="F145" s="230" t="s">
        <v>625</v>
      </c>
      <c r="G145" s="228"/>
      <c r="H145" s="231">
        <v>1.8400000000000001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132</v>
      </c>
      <c r="AU145" s="237" t="s">
        <v>79</v>
      </c>
      <c r="AV145" s="13" t="s">
        <v>79</v>
      </c>
      <c r="AW145" s="13" t="s">
        <v>32</v>
      </c>
      <c r="AX145" s="13" t="s">
        <v>69</v>
      </c>
      <c r="AY145" s="237" t="s">
        <v>122</v>
      </c>
    </row>
    <row r="146" s="14" customFormat="1">
      <c r="A146" s="14"/>
      <c r="B146" s="238"/>
      <c r="C146" s="239"/>
      <c r="D146" s="220" t="s">
        <v>132</v>
      </c>
      <c r="E146" s="240" t="s">
        <v>19</v>
      </c>
      <c r="F146" s="241" t="s">
        <v>135</v>
      </c>
      <c r="G146" s="239"/>
      <c r="H146" s="242">
        <v>1.8400000000000001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132</v>
      </c>
      <c r="AU146" s="248" t="s">
        <v>79</v>
      </c>
      <c r="AV146" s="14" t="s">
        <v>128</v>
      </c>
      <c r="AW146" s="14" t="s">
        <v>32</v>
      </c>
      <c r="AX146" s="14" t="s">
        <v>77</v>
      </c>
      <c r="AY146" s="248" t="s">
        <v>122</v>
      </c>
    </row>
    <row r="147" s="12" customFormat="1" ht="22.8" customHeight="1">
      <c r="A147" s="12"/>
      <c r="B147" s="190"/>
      <c r="C147" s="191"/>
      <c r="D147" s="192" t="s">
        <v>68</v>
      </c>
      <c r="E147" s="204" t="s">
        <v>79</v>
      </c>
      <c r="F147" s="204" t="s">
        <v>228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SUM(P148:P150)</f>
        <v>0</v>
      </c>
      <c r="Q147" s="198"/>
      <c r="R147" s="199">
        <f>SUM(R148:R150)</f>
        <v>0</v>
      </c>
      <c r="S147" s="198"/>
      <c r="T147" s="200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77</v>
      </c>
      <c r="AT147" s="202" t="s">
        <v>68</v>
      </c>
      <c r="AU147" s="202" t="s">
        <v>77</v>
      </c>
      <c r="AY147" s="201" t="s">
        <v>122</v>
      </c>
      <c r="BK147" s="203">
        <f>SUM(BK148:BK150)</f>
        <v>0</v>
      </c>
    </row>
    <row r="148" s="2" customFormat="1" ht="24.15" customHeight="1">
      <c r="A148" s="39"/>
      <c r="B148" s="40"/>
      <c r="C148" s="206" t="s">
        <v>7</v>
      </c>
      <c r="D148" s="206" t="s">
        <v>124</v>
      </c>
      <c r="E148" s="207" t="s">
        <v>626</v>
      </c>
      <c r="F148" s="208" t="s">
        <v>627</v>
      </c>
      <c r="G148" s="209" t="s">
        <v>142</v>
      </c>
      <c r="H148" s="210">
        <v>148.69999999999999</v>
      </c>
      <c r="I148" s="211"/>
      <c r="J148" s="212">
        <f>ROUND(I148*H148,2)</f>
        <v>0</v>
      </c>
      <c r="K148" s="213"/>
      <c r="L148" s="45"/>
      <c r="M148" s="214" t="s">
        <v>19</v>
      </c>
      <c r="N148" s="215" t="s">
        <v>40</v>
      </c>
      <c r="O148" s="8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128</v>
      </c>
      <c r="AT148" s="218" t="s">
        <v>124</v>
      </c>
      <c r="AU148" s="218" t="s">
        <v>79</v>
      </c>
      <c r="AY148" s="18" t="s">
        <v>122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77</v>
      </c>
      <c r="BK148" s="219">
        <f>ROUND(I148*H148,2)</f>
        <v>0</v>
      </c>
      <c r="BL148" s="18" t="s">
        <v>128</v>
      </c>
      <c r="BM148" s="218" t="s">
        <v>258</v>
      </c>
    </row>
    <row r="149" s="2" customFormat="1">
      <c r="A149" s="39"/>
      <c r="B149" s="40"/>
      <c r="C149" s="41"/>
      <c r="D149" s="220" t="s">
        <v>129</v>
      </c>
      <c r="E149" s="41"/>
      <c r="F149" s="221" t="s">
        <v>627</v>
      </c>
      <c r="G149" s="41"/>
      <c r="H149" s="41"/>
      <c r="I149" s="222"/>
      <c r="J149" s="41"/>
      <c r="K149" s="41"/>
      <c r="L149" s="45"/>
      <c r="M149" s="223"/>
      <c r="N149" s="22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129</v>
      </c>
      <c r="AU149" s="18" t="s">
        <v>79</v>
      </c>
    </row>
    <row r="150" s="2" customFormat="1">
      <c r="A150" s="39"/>
      <c r="B150" s="40"/>
      <c r="C150" s="41"/>
      <c r="D150" s="225" t="s">
        <v>130</v>
      </c>
      <c r="E150" s="41"/>
      <c r="F150" s="226" t="s">
        <v>628</v>
      </c>
      <c r="G150" s="41"/>
      <c r="H150" s="41"/>
      <c r="I150" s="222"/>
      <c r="J150" s="41"/>
      <c r="K150" s="41"/>
      <c r="L150" s="45"/>
      <c r="M150" s="223"/>
      <c r="N150" s="22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130</v>
      </c>
      <c r="AU150" s="18" t="s">
        <v>79</v>
      </c>
    </row>
    <row r="151" s="12" customFormat="1" ht="22.8" customHeight="1">
      <c r="A151" s="12"/>
      <c r="B151" s="190"/>
      <c r="C151" s="191"/>
      <c r="D151" s="192" t="s">
        <v>68</v>
      </c>
      <c r="E151" s="204" t="s">
        <v>128</v>
      </c>
      <c r="F151" s="204" t="s">
        <v>629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SUM(P152:P172)</f>
        <v>0</v>
      </c>
      <c r="Q151" s="198"/>
      <c r="R151" s="199">
        <f>SUM(R152:R172)</f>
        <v>0</v>
      </c>
      <c r="S151" s="198"/>
      <c r="T151" s="200">
        <f>SUM(T152:T172)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77</v>
      </c>
      <c r="AT151" s="202" t="s">
        <v>68</v>
      </c>
      <c r="AU151" s="202" t="s">
        <v>77</v>
      </c>
      <c r="AY151" s="201" t="s">
        <v>122</v>
      </c>
      <c r="BK151" s="203">
        <f>SUM(BK152:BK172)</f>
        <v>0</v>
      </c>
    </row>
    <row r="152" s="2" customFormat="1" ht="16.5" customHeight="1">
      <c r="A152" s="39"/>
      <c r="B152" s="40"/>
      <c r="C152" s="206" t="s">
        <v>200</v>
      </c>
      <c r="D152" s="206" t="s">
        <v>124</v>
      </c>
      <c r="E152" s="207" t="s">
        <v>630</v>
      </c>
      <c r="F152" s="208" t="s">
        <v>631</v>
      </c>
      <c r="G152" s="209" t="s">
        <v>150</v>
      </c>
      <c r="H152" s="210">
        <v>0.69999999999999996</v>
      </c>
      <c r="I152" s="211"/>
      <c r="J152" s="212">
        <f>ROUND(I152*H152,2)</f>
        <v>0</v>
      </c>
      <c r="K152" s="213"/>
      <c r="L152" s="45"/>
      <c r="M152" s="214" t="s">
        <v>19</v>
      </c>
      <c r="N152" s="215" t="s">
        <v>40</v>
      </c>
      <c r="O152" s="8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128</v>
      </c>
      <c r="AT152" s="218" t="s">
        <v>124</v>
      </c>
      <c r="AU152" s="218" t="s">
        <v>79</v>
      </c>
      <c r="AY152" s="18" t="s">
        <v>122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77</v>
      </c>
      <c r="BK152" s="219">
        <f>ROUND(I152*H152,2)</f>
        <v>0</v>
      </c>
      <c r="BL152" s="18" t="s">
        <v>128</v>
      </c>
      <c r="BM152" s="218" t="s">
        <v>273</v>
      </c>
    </row>
    <row r="153" s="2" customFormat="1">
      <c r="A153" s="39"/>
      <c r="B153" s="40"/>
      <c r="C153" s="41"/>
      <c r="D153" s="220" t="s">
        <v>129</v>
      </c>
      <c r="E153" s="41"/>
      <c r="F153" s="221" t="s">
        <v>631</v>
      </c>
      <c r="G153" s="41"/>
      <c r="H153" s="41"/>
      <c r="I153" s="222"/>
      <c r="J153" s="41"/>
      <c r="K153" s="41"/>
      <c r="L153" s="45"/>
      <c r="M153" s="223"/>
      <c r="N153" s="22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129</v>
      </c>
      <c r="AU153" s="18" t="s">
        <v>79</v>
      </c>
    </row>
    <row r="154" s="2" customFormat="1">
      <c r="A154" s="39"/>
      <c r="B154" s="40"/>
      <c r="C154" s="41"/>
      <c r="D154" s="225" t="s">
        <v>130</v>
      </c>
      <c r="E154" s="41"/>
      <c r="F154" s="226" t="s">
        <v>632</v>
      </c>
      <c r="G154" s="41"/>
      <c r="H154" s="41"/>
      <c r="I154" s="222"/>
      <c r="J154" s="41"/>
      <c r="K154" s="41"/>
      <c r="L154" s="45"/>
      <c r="M154" s="223"/>
      <c r="N154" s="22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130</v>
      </c>
      <c r="AU154" s="18" t="s">
        <v>79</v>
      </c>
    </row>
    <row r="155" s="2" customFormat="1" ht="16.5" customHeight="1">
      <c r="A155" s="39"/>
      <c r="B155" s="40"/>
      <c r="C155" s="206" t="s">
        <v>276</v>
      </c>
      <c r="D155" s="206" t="s">
        <v>124</v>
      </c>
      <c r="E155" s="207" t="s">
        <v>633</v>
      </c>
      <c r="F155" s="208" t="s">
        <v>634</v>
      </c>
      <c r="G155" s="209" t="s">
        <v>150</v>
      </c>
      <c r="H155" s="210">
        <v>40.200000000000003</v>
      </c>
      <c r="I155" s="211"/>
      <c r="J155" s="212">
        <f>ROUND(I155*H155,2)</f>
        <v>0</v>
      </c>
      <c r="K155" s="213"/>
      <c r="L155" s="45"/>
      <c r="M155" s="214" t="s">
        <v>19</v>
      </c>
      <c r="N155" s="215" t="s">
        <v>40</v>
      </c>
      <c r="O155" s="8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128</v>
      </c>
      <c r="AT155" s="218" t="s">
        <v>124</v>
      </c>
      <c r="AU155" s="218" t="s">
        <v>79</v>
      </c>
      <c r="AY155" s="18" t="s">
        <v>122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77</v>
      </c>
      <c r="BK155" s="219">
        <f>ROUND(I155*H155,2)</f>
        <v>0</v>
      </c>
      <c r="BL155" s="18" t="s">
        <v>128</v>
      </c>
      <c r="BM155" s="218" t="s">
        <v>279</v>
      </c>
    </row>
    <row r="156" s="2" customFormat="1">
      <c r="A156" s="39"/>
      <c r="B156" s="40"/>
      <c r="C156" s="41"/>
      <c r="D156" s="220" t="s">
        <v>129</v>
      </c>
      <c r="E156" s="41"/>
      <c r="F156" s="221" t="s">
        <v>634</v>
      </c>
      <c r="G156" s="41"/>
      <c r="H156" s="41"/>
      <c r="I156" s="222"/>
      <c r="J156" s="41"/>
      <c r="K156" s="41"/>
      <c r="L156" s="45"/>
      <c r="M156" s="223"/>
      <c r="N156" s="224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129</v>
      </c>
      <c r="AU156" s="18" t="s">
        <v>79</v>
      </c>
    </row>
    <row r="157" s="2" customFormat="1">
      <c r="A157" s="39"/>
      <c r="B157" s="40"/>
      <c r="C157" s="41"/>
      <c r="D157" s="225" t="s">
        <v>130</v>
      </c>
      <c r="E157" s="41"/>
      <c r="F157" s="226" t="s">
        <v>635</v>
      </c>
      <c r="G157" s="41"/>
      <c r="H157" s="41"/>
      <c r="I157" s="222"/>
      <c r="J157" s="41"/>
      <c r="K157" s="41"/>
      <c r="L157" s="45"/>
      <c r="M157" s="223"/>
      <c r="N157" s="22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130</v>
      </c>
      <c r="AU157" s="18" t="s">
        <v>79</v>
      </c>
    </row>
    <row r="158" s="2" customFormat="1" ht="24.15" customHeight="1">
      <c r="A158" s="39"/>
      <c r="B158" s="40"/>
      <c r="C158" s="206" t="s">
        <v>204</v>
      </c>
      <c r="D158" s="206" t="s">
        <v>124</v>
      </c>
      <c r="E158" s="207" t="s">
        <v>636</v>
      </c>
      <c r="F158" s="208" t="s">
        <v>637</v>
      </c>
      <c r="G158" s="209" t="s">
        <v>340</v>
      </c>
      <c r="H158" s="210">
        <v>4</v>
      </c>
      <c r="I158" s="211"/>
      <c r="J158" s="212">
        <f>ROUND(I158*H158,2)</f>
        <v>0</v>
      </c>
      <c r="K158" s="213"/>
      <c r="L158" s="45"/>
      <c r="M158" s="214" t="s">
        <v>19</v>
      </c>
      <c r="N158" s="215" t="s">
        <v>40</v>
      </c>
      <c r="O158" s="8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8" t="s">
        <v>128</v>
      </c>
      <c r="AT158" s="218" t="s">
        <v>124</v>
      </c>
      <c r="AU158" s="218" t="s">
        <v>79</v>
      </c>
      <c r="AY158" s="18" t="s">
        <v>122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8" t="s">
        <v>77</v>
      </c>
      <c r="BK158" s="219">
        <f>ROUND(I158*H158,2)</f>
        <v>0</v>
      </c>
      <c r="BL158" s="18" t="s">
        <v>128</v>
      </c>
      <c r="BM158" s="218" t="s">
        <v>284</v>
      </c>
    </row>
    <row r="159" s="2" customFormat="1">
      <c r="A159" s="39"/>
      <c r="B159" s="40"/>
      <c r="C159" s="41"/>
      <c r="D159" s="220" t="s">
        <v>129</v>
      </c>
      <c r="E159" s="41"/>
      <c r="F159" s="221" t="s">
        <v>637</v>
      </c>
      <c r="G159" s="41"/>
      <c r="H159" s="41"/>
      <c r="I159" s="222"/>
      <c r="J159" s="41"/>
      <c r="K159" s="41"/>
      <c r="L159" s="45"/>
      <c r="M159" s="223"/>
      <c r="N159" s="224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129</v>
      </c>
      <c r="AU159" s="18" t="s">
        <v>79</v>
      </c>
    </row>
    <row r="160" s="2" customFormat="1">
      <c r="A160" s="39"/>
      <c r="B160" s="40"/>
      <c r="C160" s="41"/>
      <c r="D160" s="225" t="s">
        <v>130</v>
      </c>
      <c r="E160" s="41"/>
      <c r="F160" s="226" t="s">
        <v>638</v>
      </c>
      <c r="G160" s="41"/>
      <c r="H160" s="41"/>
      <c r="I160" s="222"/>
      <c r="J160" s="41"/>
      <c r="K160" s="41"/>
      <c r="L160" s="45"/>
      <c r="M160" s="223"/>
      <c r="N160" s="224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130</v>
      </c>
      <c r="AU160" s="18" t="s">
        <v>79</v>
      </c>
    </row>
    <row r="161" s="2" customFormat="1" ht="24.15" customHeight="1">
      <c r="A161" s="39"/>
      <c r="B161" s="40"/>
      <c r="C161" s="249" t="s">
        <v>286</v>
      </c>
      <c r="D161" s="249" t="s">
        <v>196</v>
      </c>
      <c r="E161" s="250" t="s">
        <v>639</v>
      </c>
      <c r="F161" s="251" t="s">
        <v>640</v>
      </c>
      <c r="G161" s="252" t="s">
        <v>340</v>
      </c>
      <c r="H161" s="253">
        <v>1</v>
      </c>
      <c r="I161" s="254"/>
      <c r="J161" s="255">
        <f>ROUND(I161*H161,2)</f>
        <v>0</v>
      </c>
      <c r="K161" s="256"/>
      <c r="L161" s="257"/>
      <c r="M161" s="258" t="s">
        <v>19</v>
      </c>
      <c r="N161" s="259" t="s">
        <v>40</v>
      </c>
      <c r="O161" s="85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8" t="s">
        <v>151</v>
      </c>
      <c r="AT161" s="218" t="s">
        <v>196</v>
      </c>
      <c r="AU161" s="218" t="s">
        <v>79</v>
      </c>
      <c r="AY161" s="18" t="s">
        <v>122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8" t="s">
        <v>77</v>
      </c>
      <c r="BK161" s="219">
        <f>ROUND(I161*H161,2)</f>
        <v>0</v>
      </c>
      <c r="BL161" s="18" t="s">
        <v>128</v>
      </c>
      <c r="BM161" s="218" t="s">
        <v>289</v>
      </c>
    </row>
    <row r="162" s="2" customFormat="1">
      <c r="A162" s="39"/>
      <c r="B162" s="40"/>
      <c r="C162" s="41"/>
      <c r="D162" s="220" t="s">
        <v>129</v>
      </c>
      <c r="E162" s="41"/>
      <c r="F162" s="221" t="s">
        <v>640</v>
      </c>
      <c r="G162" s="41"/>
      <c r="H162" s="41"/>
      <c r="I162" s="222"/>
      <c r="J162" s="41"/>
      <c r="K162" s="41"/>
      <c r="L162" s="45"/>
      <c r="M162" s="223"/>
      <c r="N162" s="224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129</v>
      </c>
      <c r="AU162" s="18" t="s">
        <v>79</v>
      </c>
    </row>
    <row r="163" s="2" customFormat="1" ht="24.15" customHeight="1">
      <c r="A163" s="39"/>
      <c r="B163" s="40"/>
      <c r="C163" s="249" t="s">
        <v>209</v>
      </c>
      <c r="D163" s="249" t="s">
        <v>196</v>
      </c>
      <c r="E163" s="250" t="s">
        <v>641</v>
      </c>
      <c r="F163" s="251" t="s">
        <v>642</v>
      </c>
      <c r="G163" s="252" t="s">
        <v>340</v>
      </c>
      <c r="H163" s="253">
        <v>1</v>
      </c>
      <c r="I163" s="254"/>
      <c r="J163" s="255">
        <f>ROUND(I163*H163,2)</f>
        <v>0</v>
      </c>
      <c r="K163" s="256"/>
      <c r="L163" s="257"/>
      <c r="M163" s="258" t="s">
        <v>19</v>
      </c>
      <c r="N163" s="259" t="s">
        <v>40</v>
      </c>
      <c r="O163" s="85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8" t="s">
        <v>151</v>
      </c>
      <c r="AT163" s="218" t="s">
        <v>196</v>
      </c>
      <c r="AU163" s="218" t="s">
        <v>79</v>
      </c>
      <c r="AY163" s="18" t="s">
        <v>122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8" t="s">
        <v>77</v>
      </c>
      <c r="BK163" s="219">
        <f>ROUND(I163*H163,2)</f>
        <v>0</v>
      </c>
      <c r="BL163" s="18" t="s">
        <v>128</v>
      </c>
      <c r="BM163" s="218" t="s">
        <v>293</v>
      </c>
    </row>
    <row r="164" s="2" customFormat="1">
      <c r="A164" s="39"/>
      <c r="B164" s="40"/>
      <c r="C164" s="41"/>
      <c r="D164" s="220" t="s">
        <v>129</v>
      </c>
      <c r="E164" s="41"/>
      <c r="F164" s="221" t="s">
        <v>642</v>
      </c>
      <c r="G164" s="41"/>
      <c r="H164" s="41"/>
      <c r="I164" s="222"/>
      <c r="J164" s="41"/>
      <c r="K164" s="41"/>
      <c r="L164" s="45"/>
      <c r="M164" s="223"/>
      <c r="N164" s="224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129</v>
      </c>
      <c r="AU164" s="18" t="s">
        <v>79</v>
      </c>
    </row>
    <row r="165" s="2" customFormat="1" ht="24.15" customHeight="1">
      <c r="A165" s="39"/>
      <c r="B165" s="40"/>
      <c r="C165" s="249" t="s">
        <v>295</v>
      </c>
      <c r="D165" s="249" t="s">
        <v>196</v>
      </c>
      <c r="E165" s="250" t="s">
        <v>643</v>
      </c>
      <c r="F165" s="251" t="s">
        <v>644</v>
      </c>
      <c r="G165" s="252" t="s">
        <v>340</v>
      </c>
      <c r="H165" s="253">
        <v>2</v>
      </c>
      <c r="I165" s="254"/>
      <c r="J165" s="255">
        <f>ROUND(I165*H165,2)</f>
        <v>0</v>
      </c>
      <c r="K165" s="256"/>
      <c r="L165" s="257"/>
      <c r="M165" s="258" t="s">
        <v>19</v>
      </c>
      <c r="N165" s="259" t="s">
        <v>40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151</v>
      </c>
      <c r="AT165" s="218" t="s">
        <v>196</v>
      </c>
      <c r="AU165" s="218" t="s">
        <v>79</v>
      </c>
      <c r="AY165" s="18" t="s">
        <v>122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77</v>
      </c>
      <c r="BK165" s="219">
        <f>ROUND(I165*H165,2)</f>
        <v>0</v>
      </c>
      <c r="BL165" s="18" t="s">
        <v>128</v>
      </c>
      <c r="BM165" s="218" t="s">
        <v>298</v>
      </c>
    </row>
    <row r="166" s="2" customFormat="1">
      <c r="A166" s="39"/>
      <c r="B166" s="40"/>
      <c r="C166" s="41"/>
      <c r="D166" s="220" t="s">
        <v>129</v>
      </c>
      <c r="E166" s="41"/>
      <c r="F166" s="221" t="s">
        <v>644</v>
      </c>
      <c r="G166" s="41"/>
      <c r="H166" s="41"/>
      <c r="I166" s="222"/>
      <c r="J166" s="41"/>
      <c r="K166" s="41"/>
      <c r="L166" s="45"/>
      <c r="M166" s="223"/>
      <c r="N166" s="22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129</v>
      </c>
      <c r="AU166" s="18" t="s">
        <v>79</v>
      </c>
    </row>
    <row r="167" s="2" customFormat="1" ht="33" customHeight="1">
      <c r="A167" s="39"/>
      <c r="B167" s="40"/>
      <c r="C167" s="206" t="s">
        <v>222</v>
      </c>
      <c r="D167" s="206" t="s">
        <v>124</v>
      </c>
      <c r="E167" s="207" t="s">
        <v>645</v>
      </c>
      <c r="F167" s="208" t="s">
        <v>646</v>
      </c>
      <c r="G167" s="209" t="s">
        <v>150</v>
      </c>
      <c r="H167" s="210">
        <v>1.5</v>
      </c>
      <c r="I167" s="211"/>
      <c r="J167" s="212">
        <f>ROUND(I167*H167,2)</f>
        <v>0</v>
      </c>
      <c r="K167" s="213"/>
      <c r="L167" s="45"/>
      <c r="M167" s="214" t="s">
        <v>19</v>
      </c>
      <c r="N167" s="215" t="s">
        <v>40</v>
      </c>
      <c r="O167" s="85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8" t="s">
        <v>128</v>
      </c>
      <c r="AT167" s="218" t="s">
        <v>124</v>
      </c>
      <c r="AU167" s="218" t="s">
        <v>79</v>
      </c>
      <c r="AY167" s="18" t="s">
        <v>122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8" t="s">
        <v>77</v>
      </c>
      <c r="BK167" s="219">
        <f>ROUND(I167*H167,2)</f>
        <v>0</v>
      </c>
      <c r="BL167" s="18" t="s">
        <v>128</v>
      </c>
      <c r="BM167" s="218" t="s">
        <v>303</v>
      </c>
    </row>
    <row r="168" s="2" customFormat="1">
      <c r="A168" s="39"/>
      <c r="B168" s="40"/>
      <c r="C168" s="41"/>
      <c r="D168" s="220" t="s">
        <v>129</v>
      </c>
      <c r="E168" s="41"/>
      <c r="F168" s="221" t="s">
        <v>646</v>
      </c>
      <c r="G168" s="41"/>
      <c r="H168" s="41"/>
      <c r="I168" s="222"/>
      <c r="J168" s="41"/>
      <c r="K168" s="41"/>
      <c r="L168" s="45"/>
      <c r="M168" s="223"/>
      <c r="N168" s="224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129</v>
      </c>
      <c r="AU168" s="18" t="s">
        <v>79</v>
      </c>
    </row>
    <row r="169" s="2" customFormat="1">
      <c r="A169" s="39"/>
      <c r="B169" s="40"/>
      <c r="C169" s="41"/>
      <c r="D169" s="225" t="s">
        <v>130</v>
      </c>
      <c r="E169" s="41"/>
      <c r="F169" s="226" t="s">
        <v>647</v>
      </c>
      <c r="G169" s="41"/>
      <c r="H169" s="41"/>
      <c r="I169" s="222"/>
      <c r="J169" s="41"/>
      <c r="K169" s="41"/>
      <c r="L169" s="45"/>
      <c r="M169" s="223"/>
      <c r="N169" s="224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130</v>
      </c>
      <c r="AU169" s="18" t="s">
        <v>79</v>
      </c>
    </row>
    <row r="170" s="2" customFormat="1" ht="24.15" customHeight="1">
      <c r="A170" s="39"/>
      <c r="B170" s="40"/>
      <c r="C170" s="206" t="s">
        <v>305</v>
      </c>
      <c r="D170" s="206" t="s">
        <v>124</v>
      </c>
      <c r="E170" s="207" t="s">
        <v>648</v>
      </c>
      <c r="F170" s="208" t="s">
        <v>649</v>
      </c>
      <c r="G170" s="209" t="s">
        <v>127</v>
      </c>
      <c r="H170" s="210">
        <v>10</v>
      </c>
      <c r="I170" s="211"/>
      <c r="J170" s="212">
        <f>ROUND(I170*H170,2)</f>
        <v>0</v>
      </c>
      <c r="K170" s="213"/>
      <c r="L170" s="45"/>
      <c r="M170" s="214" t="s">
        <v>19</v>
      </c>
      <c r="N170" s="215" t="s">
        <v>40</v>
      </c>
      <c r="O170" s="85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8" t="s">
        <v>128</v>
      </c>
      <c r="AT170" s="218" t="s">
        <v>124</v>
      </c>
      <c r="AU170" s="218" t="s">
        <v>79</v>
      </c>
      <c r="AY170" s="18" t="s">
        <v>122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8" t="s">
        <v>77</v>
      </c>
      <c r="BK170" s="219">
        <f>ROUND(I170*H170,2)</f>
        <v>0</v>
      </c>
      <c r="BL170" s="18" t="s">
        <v>128</v>
      </c>
      <c r="BM170" s="218" t="s">
        <v>308</v>
      </c>
    </row>
    <row r="171" s="2" customFormat="1">
      <c r="A171" s="39"/>
      <c r="B171" s="40"/>
      <c r="C171" s="41"/>
      <c r="D171" s="220" t="s">
        <v>129</v>
      </c>
      <c r="E171" s="41"/>
      <c r="F171" s="221" t="s">
        <v>649</v>
      </c>
      <c r="G171" s="41"/>
      <c r="H171" s="41"/>
      <c r="I171" s="222"/>
      <c r="J171" s="41"/>
      <c r="K171" s="41"/>
      <c r="L171" s="45"/>
      <c r="M171" s="223"/>
      <c r="N171" s="224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129</v>
      </c>
      <c r="AU171" s="18" t="s">
        <v>79</v>
      </c>
    </row>
    <row r="172" s="2" customFormat="1">
      <c r="A172" s="39"/>
      <c r="B172" s="40"/>
      <c r="C172" s="41"/>
      <c r="D172" s="225" t="s">
        <v>130</v>
      </c>
      <c r="E172" s="41"/>
      <c r="F172" s="226" t="s">
        <v>650</v>
      </c>
      <c r="G172" s="41"/>
      <c r="H172" s="41"/>
      <c r="I172" s="222"/>
      <c r="J172" s="41"/>
      <c r="K172" s="41"/>
      <c r="L172" s="45"/>
      <c r="M172" s="223"/>
      <c r="N172" s="22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130</v>
      </c>
      <c r="AU172" s="18" t="s">
        <v>79</v>
      </c>
    </row>
    <row r="173" s="12" customFormat="1" ht="22.8" customHeight="1">
      <c r="A173" s="12"/>
      <c r="B173" s="190"/>
      <c r="C173" s="191"/>
      <c r="D173" s="192" t="s">
        <v>68</v>
      </c>
      <c r="E173" s="204" t="s">
        <v>151</v>
      </c>
      <c r="F173" s="204" t="s">
        <v>331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SUM(P174:P272)</f>
        <v>0</v>
      </c>
      <c r="Q173" s="198"/>
      <c r="R173" s="199">
        <f>SUM(R174:R272)</f>
        <v>0</v>
      </c>
      <c r="S173" s="198"/>
      <c r="T173" s="200">
        <f>SUM(T174:T272)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77</v>
      </c>
      <c r="AT173" s="202" t="s">
        <v>68</v>
      </c>
      <c r="AU173" s="202" t="s">
        <v>77</v>
      </c>
      <c r="AY173" s="201" t="s">
        <v>122</v>
      </c>
      <c r="BK173" s="203">
        <f>SUM(BK174:BK272)</f>
        <v>0</v>
      </c>
    </row>
    <row r="174" s="2" customFormat="1" ht="24.15" customHeight="1">
      <c r="A174" s="39"/>
      <c r="B174" s="40"/>
      <c r="C174" s="206" t="s">
        <v>83</v>
      </c>
      <c r="D174" s="206" t="s">
        <v>124</v>
      </c>
      <c r="E174" s="207" t="s">
        <v>651</v>
      </c>
      <c r="F174" s="208" t="s">
        <v>652</v>
      </c>
      <c r="G174" s="209" t="s">
        <v>142</v>
      </c>
      <c r="H174" s="210">
        <v>10.5</v>
      </c>
      <c r="I174" s="211"/>
      <c r="J174" s="212">
        <f>ROUND(I174*H174,2)</f>
        <v>0</v>
      </c>
      <c r="K174" s="213"/>
      <c r="L174" s="45"/>
      <c r="M174" s="214" t="s">
        <v>19</v>
      </c>
      <c r="N174" s="215" t="s">
        <v>40</v>
      </c>
      <c r="O174" s="8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128</v>
      </c>
      <c r="AT174" s="218" t="s">
        <v>124</v>
      </c>
      <c r="AU174" s="218" t="s">
        <v>79</v>
      </c>
      <c r="AY174" s="18" t="s">
        <v>122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8" t="s">
        <v>77</v>
      </c>
      <c r="BK174" s="219">
        <f>ROUND(I174*H174,2)</f>
        <v>0</v>
      </c>
      <c r="BL174" s="18" t="s">
        <v>128</v>
      </c>
      <c r="BM174" s="218" t="s">
        <v>312</v>
      </c>
    </row>
    <row r="175" s="2" customFormat="1">
      <c r="A175" s="39"/>
      <c r="B175" s="40"/>
      <c r="C175" s="41"/>
      <c r="D175" s="220" t="s">
        <v>129</v>
      </c>
      <c r="E175" s="41"/>
      <c r="F175" s="221" t="s">
        <v>652</v>
      </c>
      <c r="G175" s="41"/>
      <c r="H175" s="41"/>
      <c r="I175" s="222"/>
      <c r="J175" s="41"/>
      <c r="K175" s="41"/>
      <c r="L175" s="45"/>
      <c r="M175" s="223"/>
      <c r="N175" s="22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129</v>
      </c>
      <c r="AU175" s="18" t="s">
        <v>79</v>
      </c>
    </row>
    <row r="176" s="2" customFormat="1">
      <c r="A176" s="39"/>
      <c r="B176" s="40"/>
      <c r="C176" s="41"/>
      <c r="D176" s="225" t="s">
        <v>130</v>
      </c>
      <c r="E176" s="41"/>
      <c r="F176" s="226" t="s">
        <v>653</v>
      </c>
      <c r="G176" s="41"/>
      <c r="H176" s="41"/>
      <c r="I176" s="222"/>
      <c r="J176" s="41"/>
      <c r="K176" s="41"/>
      <c r="L176" s="45"/>
      <c r="M176" s="223"/>
      <c r="N176" s="224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130</v>
      </c>
      <c r="AU176" s="18" t="s">
        <v>79</v>
      </c>
    </row>
    <row r="177" s="2" customFormat="1" ht="24.15" customHeight="1">
      <c r="A177" s="39"/>
      <c r="B177" s="40"/>
      <c r="C177" s="206" t="s">
        <v>314</v>
      </c>
      <c r="D177" s="206" t="s">
        <v>124</v>
      </c>
      <c r="E177" s="207" t="s">
        <v>654</v>
      </c>
      <c r="F177" s="208" t="s">
        <v>655</v>
      </c>
      <c r="G177" s="209" t="s">
        <v>142</v>
      </c>
      <c r="H177" s="210">
        <v>1.5</v>
      </c>
      <c r="I177" s="211"/>
      <c r="J177" s="212">
        <f>ROUND(I177*H177,2)</f>
        <v>0</v>
      </c>
      <c r="K177" s="213"/>
      <c r="L177" s="45"/>
      <c r="M177" s="214" t="s">
        <v>19</v>
      </c>
      <c r="N177" s="215" t="s">
        <v>40</v>
      </c>
      <c r="O177" s="85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8" t="s">
        <v>128</v>
      </c>
      <c r="AT177" s="218" t="s">
        <v>124</v>
      </c>
      <c r="AU177" s="218" t="s">
        <v>79</v>
      </c>
      <c r="AY177" s="18" t="s">
        <v>122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8" t="s">
        <v>77</v>
      </c>
      <c r="BK177" s="219">
        <f>ROUND(I177*H177,2)</f>
        <v>0</v>
      </c>
      <c r="BL177" s="18" t="s">
        <v>128</v>
      </c>
      <c r="BM177" s="218" t="s">
        <v>317</v>
      </c>
    </row>
    <row r="178" s="2" customFormat="1">
      <c r="A178" s="39"/>
      <c r="B178" s="40"/>
      <c r="C178" s="41"/>
      <c r="D178" s="220" t="s">
        <v>129</v>
      </c>
      <c r="E178" s="41"/>
      <c r="F178" s="221" t="s">
        <v>655</v>
      </c>
      <c r="G178" s="41"/>
      <c r="H178" s="41"/>
      <c r="I178" s="222"/>
      <c r="J178" s="41"/>
      <c r="K178" s="41"/>
      <c r="L178" s="45"/>
      <c r="M178" s="223"/>
      <c r="N178" s="224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129</v>
      </c>
      <c r="AU178" s="18" t="s">
        <v>79</v>
      </c>
    </row>
    <row r="179" s="2" customFormat="1">
      <c r="A179" s="39"/>
      <c r="B179" s="40"/>
      <c r="C179" s="41"/>
      <c r="D179" s="225" t="s">
        <v>130</v>
      </c>
      <c r="E179" s="41"/>
      <c r="F179" s="226" t="s">
        <v>656</v>
      </c>
      <c r="G179" s="41"/>
      <c r="H179" s="41"/>
      <c r="I179" s="222"/>
      <c r="J179" s="41"/>
      <c r="K179" s="41"/>
      <c r="L179" s="45"/>
      <c r="M179" s="223"/>
      <c r="N179" s="22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130</v>
      </c>
      <c r="AU179" s="18" t="s">
        <v>79</v>
      </c>
    </row>
    <row r="180" s="2" customFormat="1" ht="24.15" customHeight="1">
      <c r="A180" s="39"/>
      <c r="B180" s="40"/>
      <c r="C180" s="249" t="s">
        <v>231</v>
      </c>
      <c r="D180" s="249" t="s">
        <v>196</v>
      </c>
      <c r="E180" s="250" t="s">
        <v>657</v>
      </c>
      <c r="F180" s="251" t="s">
        <v>658</v>
      </c>
      <c r="G180" s="252" t="s">
        <v>142</v>
      </c>
      <c r="H180" s="253">
        <v>1.5229999999999999</v>
      </c>
      <c r="I180" s="254"/>
      <c r="J180" s="255">
        <f>ROUND(I180*H180,2)</f>
        <v>0</v>
      </c>
      <c r="K180" s="256"/>
      <c r="L180" s="257"/>
      <c r="M180" s="258" t="s">
        <v>19</v>
      </c>
      <c r="N180" s="259" t="s">
        <v>40</v>
      </c>
      <c r="O180" s="85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151</v>
      </c>
      <c r="AT180" s="218" t="s">
        <v>196</v>
      </c>
      <c r="AU180" s="218" t="s">
        <v>79</v>
      </c>
      <c r="AY180" s="18" t="s">
        <v>122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8" t="s">
        <v>77</v>
      </c>
      <c r="BK180" s="219">
        <f>ROUND(I180*H180,2)</f>
        <v>0</v>
      </c>
      <c r="BL180" s="18" t="s">
        <v>128</v>
      </c>
      <c r="BM180" s="218" t="s">
        <v>321</v>
      </c>
    </row>
    <row r="181" s="2" customFormat="1">
      <c r="A181" s="39"/>
      <c r="B181" s="40"/>
      <c r="C181" s="41"/>
      <c r="D181" s="220" t="s">
        <v>129</v>
      </c>
      <c r="E181" s="41"/>
      <c r="F181" s="221" t="s">
        <v>658</v>
      </c>
      <c r="G181" s="41"/>
      <c r="H181" s="41"/>
      <c r="I181" s="222"/>
      <c r="J181" s="41"/>
      <c r="K181" s="41"/>
      <c r="L181" s="45"/>
      <c r="M181" s="223"/>
      <c r="N181" s="22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129</v>
      </c>
      <c r="AU181" s="18" t="s">
        <v>79</v>
      </c>
    </row>
    <row r="182" s="13" customFormat="1">
      <c r="A182" s="13"/>
      <c r="B182" s="227"/>
      <c r="C182" s="228"/>
      <c r="D182" s="220" t="s">
        <v>132</v>
      </c>
      <c r="E182" s="229" t="s">
        <v>19</v>
      </c>
      <c r="F182" s="230" t="s">
        <v>659</v>
      </c>
      <c r="G182" s="228"/>
      <c r="H182" s="231">
        <v>1.5225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132</v>
      </c>
      <c r="AU182" s="237" t="s">
        <v>79</v>
      </c>
      <c r="AV182" s="13" t="s">
        <v>79</v>
      </c>
      <c r="AW182" s="13" t="s">
        <v>32</v>
      </c>
      <c r="AX182" s="13" t="s">
        <v>69</v>
      </c>
      <c r="AY182" s="237" t="s">
        <v>122</v>
      </c>
    </row>
    <row r="183" s="14" customFormat="1">
      <c r="A183" s="14"/>
      <c r="B183" s="238"/>
      <c r="C183" s="239"/>
      <c r="D183" s="220" t="s">
        <v>132</v>
      </c>
      <c r="E183" s="240" t="s">
        <v>19</v>
      </c>
      <c r="F183" s="241" t="s">
        <v>135</v>
      </c>
      <c r="G183" s="239"/>
      <c r="H183" s="242">
        <v>1.5225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132</v>
      </c>
      <c r="AU183" s="248" t="s">
        <v>79</v>
      </c>
      <c r="AV183" s="14" t="s">
        <v>128</v>
      </c>
      <c r="AW183" s="14" t="s">
        <v>32</v>
      </c>
      <c r="AX183" s="14" t="s">
        <v>77</v>
      </c>
      <c r="AY183" s="248" t="s">
        <v>122</v>
      </c>
    </row>
    <row r="184" s="2" customFormat="1" ht="24.15" customHeight="1">
      <c r="A184" s="39"/>
      <c r="B184" s="40"/>
      <c r="C184" s="206" t="s">
        <v>324</v>
      </c>
      <c r="D184" s="206" t="s">
        <v>124</v>
      </c>
      <c r="E184" s="207" t="s">
        <v>660</v>
      </c>
      <c r="F184" s="208" t="s">
        <v>661</v>
      </c>
      <c r="G184" s="209" t="s">
        <v>142</v>
      </c>
      <c r="H184" s="210">
        <v>119.09999999999999</v>
      </c>
      <c r="I184" s="211"/>
      <c r="J184" s="212">
        <f>ROUND(I184*H184,2)</f>
        <v>0</v>
      </c>
      <c r="K184" s="213"/>
      <c r="L184" s="45"/>
      <c r="M184" s="214" t="s">
        <v>19</v>
      </c>
      <c r="N184" s="215" t="s">
        <v>40</v>
      </c>
      <c r="O184" s="85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8" t="s">
        <v>128</v>
      </c>
      <c r="AT184" s="218" t="s">
        <v>124</v>
      </c>
      <c r="AU184" s="218" t="s">
        <v>79</v>
      </c>
      <c r="AY184" s="18" t="s">
        <v>122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8" t="s">
        <v>77</v>
      </c>
      <c r="BK184" s="219">
        <f>ROUND(I184*H184,2)</f>
        <v>0</v>
      </c>
      <c r="BL184" s="18" t="s">
        <v>128</v>
      </c>
      <c r="BM184" s="218" t="s">
        <v>327</v>
      </c>
    </row>
    <row r="185" s="2" customFormat="1">
      <c r="A185" s="39"/>
      <c r="B185" s="40"/>
      <c r="C185" s="41"/>
      <c r="D185" s="220" t="s">
        <v>129</v>
      </c>
      <c r="E185" s="41"/>
      <c r="F185" s="221" t="s">
        <v>661</v>
      </c>
      <c r="G185" s="41"/>
      <c r="H185" s="41"/>
      <c r="I185" s="222"/>
      <c r="J185" s="41"/>
      <c r="K185" s="41"/>
      <c r="L185" s="45"/>
      <c r="M185" s="223"/>
      <c r="N185" s="224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129</v>
      </c>
      <c r="AU185" s="18" t="s">
        <v>79</v>
      </c>
    </row>
    <row r="186" s="2" customFormat="1">
      <c r="A186" s="39"/>
      <c r="B186" s="40"/>
      <c r="C186" s="41"/>
      <c r="D186" s="225" t="s">
        <v>130</v>
      </c>
      <c r="E186" s="41"/>
      <c r="F186" s="226" t="s">
        <v>662</v>
      </c>
      <c r="G186" s="41"/>
      <c r="H186" s="41"/>
      <c r="I186" s="222"/>
      <c r="J186" s="41"/>
      <c r="K186" s="41"/>
      <c r="L186" s="45"/>
      <c r="M186" s="223"/>
      <c r="N186" s="224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130</v>
      </c>
      <c r="AU186" s="18" t="s">
        <v>79</v>
      </c>
    </row>
    <row r="187" s="2" customFormat="1" ht="24.15" customHeight="1">
      <c r="A187" s="39"/>
      <c r="B187" s="40"/>
      <c r="C187" s="249" t="s">
        <v>237</v>
      </c>
      <c r="D187" s="249" t="s">
        <v>196</v>
      </c>
      <c r="E187" s="250" t="s">
        <v>663</v>
      </c>
      <c r="F187" s="251" t="s">
        <v>664</v>
      </c>
      <c r="G187" s="252" t="s">
        <v>142</v>
      </c>
      <c r="H187" s="253">
        <v>120.887</v>
      </c>
      <c r="I187" s="254"/>
      <c r="J187" s="255">
        <f>ROUND(I187*H187,2)</f>
        <v>0</v>
      </c>
      <c r="K187" s="256"/>
      <c r="L187" s="257"/>
      <c r="M187" s="258" t="s">
        <v>19</v>
      </c>
      <c r="N187" s="259" t="s">
        <v>40</v>
      </c>
      <c r="O187" s="85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8" t="s">
        <v>151</v>
      </c>
      <c r="AT187" s="218" t="s">
        <v>196</v>
      </c>
      <c r="AU187" s="218" t="s">
        <v>79</v>
      </c>
      <c r="AY187" s="18" t="s">
        <v>122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8" t="s">
        <v>77</v>
      </c>
      <c r="BK187" s="219">
        <f>ROUND(I187*H187,2)</f>
        <v>0</v>
      </c>
      <c r="BL187" s="18" t="s">
        <v>128</v>
      </c>
      <c r="BM187" s="218" t="s">
        <v>330</v>
      </c>
    </row>
    <row r="188" s="2" customFormat="1">
      <c r="A188" s="39"/>
      <c r="B188" s="40"/>
      <c r="C188" s="41"/>
      <c r="D188" s="220" t="s">
        <v>129</v>
      </c>
      <c r="E188" s="41"/>
      <c r="F188" s="221" t="s">
        <v>664</v>
      </c>
      <c r="G188" s="41"/>
      <c r="H188" s="41"/>
      <c r="I188" s="222"/>
      <c r="J188" s="41"/>
      <c r="K188" s="41"/>
      <c r="L188" s="45"/>
      <c r="M188" s="223"/>
      <c r="N188" s="224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129</v>
      </c>
      <c r="AU188" s="18" t="s">
        <v>79</v>
      </c>
    </row>
    <row r="189" s="13" customFormat="1">
      <c r="A189" s="13"/>
      <c r="B189" s="227"/>
      <c r="C189" s="228"/>
      <c r="D189" s="220" t="s">
        <v>132</v>
      </c>
      <c r="E189" s="229" t="s">
        <v>19</v>
      </c>
      <c r="F189" s="230" t="s">
        <v>665</v>
      </c>
      <c r="G189" s="228"/>
      <c r="H189" s="231">
        <v>120.88649999999998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132</v>
      </c>
      <c r="AU189" s="237" t="s">
        <v>79</v>
      </c>
      <c r="AV189" s="13" t="s">
        <v>79</v>
      </c>
      <c r="AW189" s="13" t="s">
        <v>32</v>
      </c>
      <c r="AX189" s="13" t="s">
        <v>69</v>
      </c>
      <c r="AY189" s="237" t="s">
        <v>122</v>
      </c>
    </row>
    <row r="190" s="14" customFormat="1">
      <c r="A190" s="14"/>
      <c r="B190" s="238"/>
      <c r="C190" s="239"/>
      <c r="D190" s="220" t="s">
        <v>132</v>
      </c>
      <c r="E190" s="240" t="s">
        <v>19</v>
      </c>
      <c r="F190" s="241" t="s">
        <v>135</v>
      </c>
      <c r="G190" s="239"/>
      <c r="H190" s="242">
        <v>120.88649999999998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132</v>
      </c>
      <c r="AU190" s="248" t="s">
        <v>79</v>
      </c>
      <c r="AV190" s="14" t="s">
        <v>128</v>
      </c>
      <c r="AW190" s="14" t="s">
        <v>32</v>
      </c>
      <c r="AX190" s="14" t="s">
        <v>77</v>
      </c>
      <c r="AY190" s="248" t="s">
        <v>122</v>
      </c>
    </row>
    <row r="191" s="2" customFormat="1" ht="24.15" customHeight="1">
      <c r="A191" s="39"/>
      <c r="B191" s="40"/>
      <c r="C191" s="206" t="s">
        <v>332</v>
      </c>
      <c r="D191" s="206" t="s">
        <v>124</v>
      </c>
      <c r="E191" s="207" t="s">
        <v>666</v>
      </c>
      <c r="F191" s="208" t="s">
        <v>667</v>
      </c>
      <c r="G191" s="209" t="s">
        <v>142</v>
      </c>
      <c r="H191" s="210">
        <v>148.69999999999999</v>
      </c>
      <c r="I191" s="211"/>
      <c r="J191" s="212">
        <f>ROUND(I191*H191,2)</f>
        <v>0</v>
      </c>
      <c r="K191" s="213"/>
      <c r="L191" s="45"/>
      <c r="M191" s="214" t="s">
        <v>19</v>
      </c>
      <c r="N191" s="215" t="s">
        <v>40</v>
      </c>
      <c r="O191" s="85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8" t="s">
        <v>128</v>
      </c>
      <c r="AT191" s="218" t="s">
        <v>124</v>
      </c>
      <c r="AU191" s="218" t="s">
        <v>79</v>
      </c>
      <c r="AY191" s="18" t="s">
        <v>122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8" t="s">
        <v>77</v>
      </c>
      <c r="BK191" s="219">
        <f>ROUND(I191*H191,2)</f>
        <v>0</v>
      </c>
      <c r="BL191" s="18" t="s">
        <v>128</v>
      </c>
      <c r="BM191" s="218" t="s">
        <v>335</v>
      </c>
    </row>
    <row r="192" s="2" customFormat="1">
      <c r="A192" s="39"/>
      <c r="B192" s="40"/>
      <c r="C192" s="41"/>
      <c r="D192" s="220" t="s">
        <v>129</v>
      </c>
      <c r="E192" s="41"/>
      <c r="F192" s="221" t="s">
        <v>667</v>
      </c>
      <c r="G192" s="41"/>
      <c r="H192" s="41"/>
      <c r="I192" s="222"/>
      <c r="J192" s="41"/>
      <c r="K192" s="41"/>
      <c r="L192" s="45"/>
      <c r="M192" s="223"/>
      <c r="N192" s="224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129</v>
      </c>
      <c r="AU192" s="18" t="s">
        <v>79</v>
      </c>
    </row>
    <row r="193" s="2" customFormat="1">
      <c r="A193" s="39"/>
      <c r="B193" s="40"/>
      <c r="C193" s="41"/>
      <c r="D193" s="225" t="s">
        <v>130</v>
      </c>
      <c r="E193" s="41"/>
      <c r="F193" s="226" t="s">
        <v>668</v>
      </c>
      <c r="G193" s="41"/>
      <c r="H193" s="41"/>
      <c r="I193" s="222"/>
      <c r="J193" s="41"/>
      <c r="K193" s="41"/>
      <c r="L193" s="45"/>
      <c r="M193" s="223"/>
      <c r="N193" s="224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130</v>
      </c>
      <c r="AU193" s="18" t="s">
        <v>79</v>
      </c>
    </row>
    <row r="194" s="2" customFormat="1" ht="24.15" customHeight="1">
      <c r="A194" s="39"/>
      <c r="B194" s="40"/>
      <c r="C194" s="249" t="s">
        <v>241</v>
      </c>
      <c r="D194" s="249" t="s">
        <v>196</v>
      </c>
      <c r="E194" s="250" t="s">
        <v>669</v>
      </c>
      <c r="F194" s="251" t="s">
        <v>670</v>
      </c>
      <c r="G194" s="252" t="s">
        <v>142</v>
      </c>
      <c r="H194" s="253">
        <v>150.93100000000001</v>
      </c>
      <c r="I194" s="254"/>
      <c r="J194" s="255">
        <f>ROUND(I194*H194,2)</f>
        <v>0</v>
      </c>
      <c r="K194" s="256"/>
      <c r="L194" s="257"/>
      <c r="M194" s="258" t="s">
        <v>19</v>
      </c>
      <c r="N194" s="259" t="s">
        <v>40</v>
      </c>
      <c r="O194" s="85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8" t="s">
        <v>151</v>
      </c>
      <c r="AT194" s="218" t="s">
        <v>196</v>
      </c>
      <c r="AU194" s="218" t="s">
        <v>79</v>
      </c>
      <c r="AY194" s="18" t="s">
        <v>122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8" t="s">
        <v>77</v>
      </c>
      <c r="BK194" s="219">
        <f>ROUND(I194*H194,2)</f>
        <v>0</v>
      </c>
      <c r="BL194" s="18" t="s">
        <v>128</v>
      </c>
      <c r="BM194" s="218" t="s">
        <v>341</v>
      </c>
    </row>
    <row r="195" s="2" customFormat="1">
      <c r="A195" s="39"/>
      <c r="B195" s="40"/>
      <c r="C195" s="41"/>
      <c r="D195" s="220" t="s">
        <v>129</v>
      </c>
      <c r="E195" s="41"/>
      <c r="F195" s="221" t="s">
        <v>670</v>
      </c>
      <c r="G195" s="41"/>
      <c r="H195" s="41"/>
      <c r="I195" s="222"/>
      <c r="J195" s="41"/>
      <c r="K195" s="41"/>
      <c r="L195" s="45"/>
      <c r="M195" s="223"/>
      <c r="N195" s="22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129</v>
      </c>
      <c r="AU195" s="18" t="s">
        <v>79</v>
      </c>
    </row>
    <row r="196" s="13" customFormat="1">
      <c r="A196" s="13"/>
      <c r="B196" s="227"/>
      <c r="C196" s="228"/>
      <c r="D196" s="220" t="s">
        <v>132</v>
      </c>
      <c r="E196" s="229" t="s">
        <v>19</v>
      </c>
      <c r="F196" s="230" t="s">
        <v>671</v>
      </c>
      <c r="G196" s="228"/>
      <c r="H196" s="231">
        <v>150.93049999999997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132</v>
      </c>
      <c r="AU196" s="237" t="s">
        <v>79</v>
      </c>
      <c r="AV196" s="13" t="s">
        <v>79</v>
      </c>
      <c r="AW196" s="13" t="s">
        <v>32</v>
      </c>
      <c r="AX196" s="13" t="s">
        <v>69</v>
      </c>
      <c r="AY196" s="237" t="s">
        <v>122</v>
      </c>
    </row>
    <row r="197" s="14" customFormat="1">
      <c r="A197" s="14"/>
      <c r="B197" s="238"/>
      <c r="C197" s="239"/>
      <c r="D197" s="220" t="s">
        <v>132</v>
      </c>
      <c r="E197" s="240" t="s">
        <v>19</v>
      </c>
      <c r="F197" s="241" t="s">
        <v>135</v>
      </c>
      <c r="G197" s="239"/>
      <c r="H197" s="242">
        <v>150.93049999999997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132</v>
      </c>
      <c r="AU197" s="248" t="s">
        <v>79</v>
      </c>
      <c r="AV197" s="14" t="s">
        <v>128</v>
      </c>
      <c r="AW197" s="14" t="s">
        <v>32</v>
      </c>
      <c r="AX197" s="14" t="s">
        <v>77</v>
      </c>
      <c r="AY197" s="248" t="s">
        <v>122</v>
      </c>
    </row>
    <row r="198" s="2" customFormat="1" ht="33" customHeight="1">
      <c r="A198" s="39"/>
      <c r="B198" s="40"/>
      <c r="C198" s="206" t="s">
        <v>343</v>
      </c>
      <c r="D198" s="206" t="s">
        <v>124</v>
      </c>
      <c r="E198" s="207" t="s">
        <v>672</v>
      </c>
      <c r="F198" s="208" t="s">
        <v>673</v>
      </c>
      <c r="G198" s="209" t="s">
        <v>340</v>
      </c>
      <c r="H198" s="210">
        <v>10</v>
      </c>
      <c r="I198" s="211"/>
      <c r="J198" s="212">
        <f>ROUND(I198*H198,2)</f>
        <v>0</v>
      </c>
      <c r="K198" s="213"/>
      <c r="L198" s="45"/>
      <c r="M198" s="214" t="s">
        <v>19</v>
      </c>
      <c r="N198" s="215" t="s">
        <v>40</v>
      </c>
      <c r="O198" s="85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8" t="s">
        <v>128</v>
      </c>
      <c r="AT198" s="218" t="s">
        <v>124</v>
      </c>
      <c r="AU198" s="218" t="s">
        <v>79</v>
      </c>
      <c r="AY198" s="18" t="s">
        <v>122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8" t="s">
        <v>77</v>
      </c>
      <c r="BK198" s="219">
        <f>ROUND(I198*H198,2)</f>
        <v>0</v>
      </c>
      <c r="BL198" s="18" t="s">
        <v>128</v>
      </c>
      <c r="BM198" s="218" t="s">
        <v>346</v>
      </c>
    </row>
    <row r="199" s="2" customFormat="1">
      <c r="A199" s="39"/>
      <c r="B199" s="40"/>
      <c r="C199" s="41"/>
      <c r="D199" s="220" t="s">
        <v>129</v>
      </c>
      <c r="E199" s="41"/>
      <c r="F199" s="221" t="s">
        <v>673</v>
      </c>
      <c r="G199" s="41"/>
      <c r="H199" s="41"/>
      <c r="I199" s="222"/>
      <c r="J199" s="41"/>
      <c r="K199" s="41"/>
      <c r="L199" s="45"/>
      <c r="M199" s="223"/>
      <c r="N199" s="224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129</v>
      </c>
      <c r="AU199" s="18" t="s">
        <v>79</v>
      </c>
    </row>
    <row r="200" s="2" customFormat="1">
      <c r="A200" s="39"/>
      <c r="B200" s="40"/>
      <c r="C200" s="41"/>
      <c r="D200" s="225" t="s">
        <v>130</v>
      </c>
      <c r="E200" s="41"/>
      <c r="F200" s="226" t="s">
        <v>674</v>
      </c>
      <c r="G200" s="41"/>
      <c r="H200" s="41"/>
      <c r="I200" s="222"/>
      <c r="J200" s="41"/>
      <c r="K200" s="41"/>
      <c r="L200" s="45"/>
      <c r="M200" s="223"/>
      <c r="N200" s="224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130</v>
      </c>
      <c r="AU200" s="18" t="s">
        <v>79</v>
      </c>
    </row>
    <row r="201" s="2" customFormat="1" ht="16.5" customHeight="1">
      <c r="A201" s="39"/>
      <c r="B201" s="40"/>
      <c r="C201" s="249" t="s">
        <v>246</v>
      </c>
      <c r="D201" s="249" t="s">
        <v>196</v>
      </c>
      <c r="E201" s="250" t="s">
        <v>675</v>
      </c>
      <c r="F201" s="251" t="s">
        <v>676</v>
      </c>
      <c r="G201" s="252" t="s">
        <v>340</v>
      </c>
      <c r="H201" s="253">
        <v>5</v>
      </c>
      <c r="I201" s="254"/>
      <c r="J201" s="255">
        <f>ROUND(I201*H201,2)</f>
        <v>0</v>
      </c>
      <c r="K201" s="256"/>
      <c r="L201" s="257"/>
      <c r="M201" s="258" t="s">
        <v>19</v>
      </c>
      <c r="N201" s="259" t="s">
        <v>40</v>
      </c>
      <c r="O201" s="85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8" t="s">
        <v>151</v>
      </c>
      <c r="AT201" s="218" t="s">
        <v>196</v>
      </c>
      <c r="AU201" s="218" t="s">
        <v>79</v>
      </c>
      <c r="AY201" s="18" t="s">
        <v>122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8" t="s">
        <v>77</v>
      </c>
      <c r="BK201" s="219">
        <f>ROUND(I201*H201,2)</f>
        <v>0</v>
      </c>
      <c r="BL201" s="18" t="s">
        <v>128</v>
      </c>
      <c r="BM201" s="218" t="s">
        <v>349</v>
      </c>
    </row>
    <row r="202" s="2" customFormat="1">
      <c r="A202" s="39"/>
      <c r="B202" s="40"/>
      <c r="C202" s="41"/>
      <c r="D202" s="220" t="s">
        <v>129</v>
      </c>
      <c r="E202" s="41"/>
      <c r="F202" s="221" t="s">
        <v>676</v>
      </c>
      <c r="G202" s="41"/>
      <c r="H202" s="41"/>
      <c r="I202" s="222"/>
      <c r="J202" s="41"/>
      <c r="K202" s="41"/>
      <c r="L202" s="45"/>
      <c r="M202" s="223"/>
      <c r="N202" s="224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129</v>
      </c>
      <c r="AU202" s="18" t="s">
        <v>79</v>
      </c>
    </row>
    <row r="203" s="2" customFormat="1" ht="16.5" customHeight="1">
      <c r="A203" s="39"/>
      <c r="B203" s="40"/>
      <c r="C203" s="249" t="s">
        <v>351</v>
      </c>
      <c r="D203" s="249" t="s">
        <v>196</v>
      </c>
      <c r="E203" s="250" t="s">
        <v>677</v>
      </c>
      <c r="F203" s="251" t="s">
        <v>678</v>
      </c>
      <c r="G203" s="252" t="s">
        <v>340</v>
      </c>
      <c r="H203" s="253">
        <v>5</v>
      </c>
      <c r="I203" s="254"/>
      <c r="J203" s="255">
        <f>ROUND(I203*H203,2)</f>
        <v>0</v>
      </c>
      <c r="K203" s="256"/>
      <c r="L203" s="257"/>
      <c r="M203" s="258" t="s">
        <v>19</v>
      </c>
      <c r="N203" s="259" t="s">
        <v>40</v>
      </c>
      <c r="O203" s="85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8" t="s">
        <v>151</v>
      </c>
      <c r="AT203" s="218" t="s">
        <v>196</v>
      </c>
      <c r="AU203" s="218" t="s">
        <v>79</v>
      </c>
      <c r="AY203" s="18" t="s">
        <v>122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8" t="s">
        <v>77</v>
      </c>
      <c r="BK203" s="219">
        <f>ROUND(I203*H203,2)</f>
        <v>0</v>
      </c>
      <c r="BL203" s="18" t="s">
        <v>128</v>
      </c>
      <c r="BM203" s="218" t="s">
        <v>354</v>
      </c>
    </row>
    <row r="204" s="2" customFormat="1">
      <c r="A204" s="39"/>
      <c r="B204" s="40"/>
      <c r="C204" s="41"/>
      <c r="D204" s="220" t="s">
        <v>129</v>
      </c>
      <c r="E204" s="41"/>
      <c r="F204" s="221" t="s">
        <v>678</v>
      </c>
      <c r="G204" s="41"/>
      <c r="H204" s="41"/>
      <c r="I204" s="222"/>
      <c r="J204" s="41"/>
      <c r="K204" s="41"/>
      <c r="L204" s="45"/>
      <c r="M204" s="223"/>
      <c r="N204" s="224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129</v>
      </c>
      <c r="AU204" s="18" t="s">
        <v>79</v>
      </c>
    </row>
    <row r="205" s="2" customFormat="1" ht="33" customHeight="1">
      <c r="A205" s="39"/>
      <c r="B205" s="40"/>
      <c r="C205" s="206" t="s">
        <v>86</v>
      </c>
      <c r="D205" s="206" t="s">
        <v>124</v>
      </c>
      <c r="E205" s="207" t="s">
        <v>679</v>
      </c>
      <c r="F205" s="208" t="s">
        <v>680</v>
      </c>
      <c r="G205" s="209" t="s">
        <v>340</v>
      </c>
      <c r="H205" s="210">
        <v>1</v>
      </c>
      <c r="I205" s="211"/>
      <c r="J205" s="212">
        <f>ROUND(I205*H205,2)</f>
        <v>0</v>
      </c>
      <c r="K205" s="213"/>
      <c r="L205" s="45"/>
      <c r="M205" s="214" t="s">
        <v>19</v>
      </c>
      <c r="N205" s="215" t="s">
        <v>40</v>
      </c>
      <c r="O205" s="85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8" t="s">
        <v>128</v>
      </c>
      <c r="AT205" s="218" t="s">
        <v>124</v>
      </c>
      <c r="AU205" s="218" t="s">
        <v>79</v>
      </c>
      <c r="AY205" s="18" t="s">
        <v>122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8" t="s">
        <v>77</v>
      </c>
      <c r="BK205" s="219">
        <f>ROUND(I205*H205,2)</f>
        <v>0</v>
      </c>
      <c r="BL205" s="18" t="s">
        <v>128</v>
      </c>
      <c r="BM205" s="218" t="s">
        <v>357</v>
      </c>
    </row>
    <row r="206" s="2" customFormat="1">
      <c r="A206" s="39"/>
      <c r="B206" s="40"/>
      <c r="C206" s="41"/>
      <c r="D206" s="220" t="s">
        <v>129</v>
      </c>
      <c r="E206" s="41"/>
      <c r="F206" s="221" t="s">
        <v>680</v>
      </c>
      <c r="G206" s="41"/>
      <c r="H206" s="41"/>
      <c r="I206" s="222"/>
      <c r="J206" s="41"/>
      <c r="K206" s="41"/>
      <c r="L206" s="45"/>
      <c r="M206" s="223"/>
      <c r="N206" s="224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129</v>
      </c>
      <c r="AU206" s="18" t="s">
        <v>79</v>
      </c>
    </row>
    <row r="207" s="2" customFormat="1">
      <c r="A207" s="39"/>
      <c r="B207" s="40"/>
      <c r="C207" s="41"/>
      <c r="D207" s="225" t="s">
        <v>130</v>
      </c>
      <c r="E207" s="41"/>
      <c r="F207" s="226" t="s">
        <v>681</v>
      </c>
      <c r="G207" s="41"/>
      <c r="H207" s="41"/>
      <c r="I207" s="222"/>
      <c r="J207" s="41"/>
      <c r="K207" s="41"/>
      <c r="L207" s="45"/>
      <c r="M207" s="223"/>
      <c r="N207" s="224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130</v>
      </c>
      <c r="AU207" s="18" t="s">
        <v>79</v>
      </c>
    </row>
    <row r="208" s="2" customFormat="1" ht="16.5" customHeight="1">
      <c r="A208" s="39"/>
      <c r="B208" s="40"/>
      <c r="C208" s="249" t="s">
        <v>358</v>
      </c>
      <c r="D208" s="249" t="s">
        <v>196</v>
      </c>
      <c r="E208" s="250" t="s">
        <v>682</v>
      </c>
      <c r="F208" s="251" t="s">
        <v>683</v>
      </c>
      <c r="G208" s="252" t="s">
        <v>340</v>
      </c>
      <c r="H208" s="253">
        <v>1</v>
      </c>
      <c r="I208" s="254"/>
      <c r="J208" s="255">
        <f>ROUND(I208*H208,2)</f>
        <v>0</v>
      </c>
      <c r="K208" s="256"/>
      <c r="L208" s="257"/>
      <c r="M208" s="258" t="s">
        <v>19</v>
      </c>
      <c r="N208" s="259" t="s">
        <v>40</v>
      </c>
      <c r="O208" s="85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8" t="s">
        <v>151</v>
      </c>
      <c r="AT208" s="218" t="s">
        <v>196</v>
      </c>
      <c r="AU208" s="218" t="s">
        <v>79</v>
      </c>
      <c r="AY208" s="18" t="s">
        <v>122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8" t="s">
        <v>77</v>
      </c>
      <c r="BK208" s="219">
        <f>ROUND(I208*H208,2)</f>
        <v>0</v>
      </c>
      <c r="BL208" s="18" t="s">
        <v>128</v>
      </c>
      <c r="BM208" s="218" t="s">
        <v>361</v>
      </c>
    </row>
    <row r="209" s="2" customFormat="1">
      <c r="A209" s="39"/>
      <c r="B209" s="40"/>
      <c r="C209" s="41"/>
      <c r="D209" s="220" t="s">
        <v>129</v>
      </c>
      <c r="E209" s="41"/>
      <c r="F209" s="221" t="s">
        <v>683</v>
      </c>
      <c r="G209" s="41"/>
      <c r="H209" s="41"/>
      <c r="I209" s="222"/>
      <c r="J209" s="41"/>
      <c r="K209" s="41"/>
      <c r="L209" s="45"/>
      <c r="M209" s="223"/>
      <c r="N209" s="224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129</v>
      </c>
      <c r="AU209" s="18" t="s">
        <v>79</v>
      </c>
    </row>
    <row r="210" s="2" customFormat="1" ht="33" customHeight="1">
      <c r="A210" s="39"/>
      <c r="B210" s="40"/>
      <c r="C210" s="206" t="s">
        <v>258</v>
      </c>
      <c r="D210" s="206" t="s">
        <v>124</v>
      </c>
      <c r="E210" s="207" t="s">
        <v>684</v>
      </c>
      <c r="F210" s="208" t="s">
        <v>685</v>
      </c>
      <c r="G210" s="209" t="s">
        <v>340</v>
      </c>
      <c r="H210" s="210">
        <v>4</v>
      </c>
      <c r="I210" s="211"/>
      <c r="J210" s="212">
        <f>ROUND(I210*H210,2)</f>
        <v>0</v>
      </c>
      <c r="K210" s="213"/>
      <c r="L210" s="45"/>
      <c r="M210" s="214" t="s">
        <v>19</v>
      </c>
      <c r="N210" s="215" t="s">
        <v>40</v>
      </c>
      <c r="O210" s="85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8" t="s">
        <v>128</v>
      </c>
      <c r="AT210" s="218" t="s">
        <v>124</v>
      </c>
      <c r="AU210" s="218" t="s">
        <v>79</v>
      </c>
      <c r="AY210" s="18" t="s">
        <v>122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8" t="s">
        <v>77</v>
      </c>
      <c r="BK210" s="219">
        <f>ROUND(I210*H210,2)</f>
        <v>0</v>
      </c>
      <c r="BL210" s="18" t="s">
        <v>128</v>
      </c>
      <c r="BM210" s="218" t="s">
        <v>365</v>
      </c>
    </row>
    <row r="211" s="2" customFormat="1">
      <c r="A211" s="39"/>
      <c r="B211" s="40"/>
      <c r="C211" s="41"/>
      <c r="D211" s="220" t="s">
        <v>129</v>
      </c>
      <c r="E211" s="41"/>
      <c r="F211" s="221" t="s">
        <v>685</v>
      </c>
      <c r="G211" s="41"/>
      <c r="H211" s="41"/>
      <c r="I211" s="222"/>
      <c r="J211" s="41"/>
      <c r="K211" s="41"/>
      <c r="L211" s="45"/>
      <c r="M211" s="223"/>
      <c r="N211" s="224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129</v>
      </c>
      <c r="AU211" s="18" t="s">
        <v>79</v>
      </c>
    </row>
    <row r="212" s="2" customFormat="1">
      <c r="A212" s="39"/>
      <c r="B212" s="40"/>
      <c r="C212" s="41"/>
      <c r="D212" s="225" t="s">
        <v>130</v>
      </c>
      <c r="E212" s="41"/>
      <c r="F212" s="226" t="s">
        <v>686</v>
      </c>
      <c r="G212" s="41"/>
      <c r="H212" s="41"/>
      <c r="I212" s="222"/>
      <c r="J212" s="41"/>
      <c r="K212" s="41"/>
      <c r="L212" s="45"/>
      <c r="M212" s="223"/>
      <c r="N212" s="224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130</v>
      </c>
      <c r="AU212" s="18" t="s">
        <v>79</v>
      </c>
    </row>
    <row r="213" s="2" customFormat="1" ht="16.5" customHeight="1">
      <c r="A213" s="39"/>
      <c r="B213" s="40"/>
      <c r="C213" s="249" t="s">
        <v>366</v>
      </c>
      <c r="D213" s="249" t="s">
        <v>196</v>
      </c>
      <c r="E213" s="250" t="s">
        <v>687</v>
      </c>
      <c r="F213" s="251" t="s">
        <v>688</v>
      </c>
      <c r="G213" s="252" t="s">
        <v>340</v>
      </c>
      <c r="H213" s="253">
        <v>4</v>
      </c>
      <c r="I213" s="254"/>
      <c r="J213" s="255">
        <f>ROUND(I213*H213,2)</f>
        <v>0</v>
      </c>
      <c r="K213" s="256"/>
      <c r="L213" s="257"/>
      <c r="M213" s="258" t="s">
        <v>19</v>
      </c>
      <c r="N213" s="259" t="s">
        <v>40</v>
      </c>
      <c r="O213" s="85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8" t="s">
        <v>151</v>
      </c>
      <c r="AT213" s="218" t="s">
        <v>196</v>
      </c>
      <c r="AU213" s="218" t="s">
        <v>79</v>
      </c>
      <c r="AY213" s="18" t="s">
        <v>122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8" t="s">
        <v>77</v>
      </c>
      <c r="BK213" s="219">
        <f>ROUND(I213*H213,2)</f>
        <v>0</v>
      </c>
      <c r="BL213" s="18" t="s">
        <v>128</v>
      </c>
      <c r="BM213" s="218" t="s">
        <v>369</v>
      </c>
    </row>
    <row r="214" s="2" customFormat="1">
      <c r="A214" s="39"/>
      <c r="B214" s="40"/>
      <c r="C214" s="41"/>
      <c r="D214" s="220" t="s">
        <v>129</v>
      </c>
      <c r="E214" s="41"/>
      <c r="F214" s="221" t="s">
        <v>688</v>
      </c>
      <c r="G214" s="41"/>
      <c r="H214" s="41"/>
      <c r="I214" s="222"/>
      <c r="J214" s="41"/>
      <c r="K214" s="41"/>
      <c r="L214" s="45"/>
      <c r="M214" s="223"/>
      <c r="N214" s="224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129</v>
      </c>
      <c r="AU214" s="18" t="s">
        <v>79</v>
      </c>
    </row>
    <row r="215" s="2" customFormat="1" ht="33" customHeight="1">
      <c r="A215" s="39"/>
      <c r="B215" s="40"/>
      <c r="C215" s="206" t="s">
        <v>273</v>
      </c>
      <c r="D215" s="206" t="s">
        <v>124</v>
      </c>
      <c r="E215" s="207" t="s">
        <v>689</v>
      </c>
      <c r="F215" s="208" t="s">
        <v>690</v>
      </c>
      <c r="G215" s="209" t="s">
        <v>340</v>
      </c>
      <c r="H215" s="210">
        <v>2</v>
      </c>
      <c r="I215" s="211"/>
      <c r="J215" s="212">
        <f>ROUND(I215*H215,2)</f>
        <v>0</v>
      </c>
      <c r="K215" s="213"/>
      <c r="L215" s="45"/>
      <c r="M215" s="214" t="s">
        <v>19</v>
      </c>
      <c r="N215" s="215" t="s">
        <v>40</v>
      </c>
      <c r="O215" s="85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8" t="s">
        <v>128</v>
      </c>
      <c r="AT215" s="218" t="s">
        <v>124</v>
      </c>
      <c r="AU215" s="218" t="s">
        <v>79</v>
      </c>
      <c r="AY215" s="18" t="s">
        <v>122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8" t="s">
        <v>77</v>
      </c>
      <c r="BK215" s="219">
        <f>ROUND(I215*H215,2)</f>
        <v>0</v>
      </c>
      <c r="BL215" s="18" t="s">
        <v>128</v>
      </c>
      <c r="BM215" s="218" t="s">
        <v>373</v>
      </c>
    </row>
    <row r="216" s="2" customFormat="1">
      <c r="A216" s="39"/>
      <c r="B216" s="40"/>
      <c r="C216" s="41"/>
      <c r="D216" s="220" t="s">
        <v>129</v>
      </c>
      <c r="E216" s="41"/>
      <c r="F216" s="221" t="s">
        <v>690</v>
      </c>
      <c r="G216" s="41"/>
      <c r="H216" s="41"/>
      <c r="I216" s="222"/>
      <c r="J216" s="41"/>
      <c r="K216" s="41"/>
      <c r="L216" s="45"/>
      <c r="M216" s="223"/>
      <c r="N216" s="224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129</v>
      </c>
      <c r="AU216" s="18" t="s">
        <v>79</v>
      </c>
    </row>
    <row r="217" s="2" customFormat="1">
      <c r="A217" s="39"/>
      <c r="B217" s="40"/>
      <c r="C217" s="41"/>
      <c r="D217" s="225" t="s">
        <v>130</v>
      </c>
      <c r="E217" s="41"/>
      <c r="F217" s="226" t="s">
        <v>691</v>
      </c>
      <c r="G217" s="41"/>
      <c r="H217" s="41"/>
      <c r="I217" s="222"/>
      <c r="J217" s="41"/>
      <c r="K217" s="41"/>
      <c r="L217" s="45"/>
      <c r="M217" s="223"/>
      <c r="N217" s="224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130</v>
      </c>
      <c r="AU217" s="18" t="s">
        <v>79</v>
      </c>
    </row>
    <row r="218" s="2" customFormat="1" ht="16.5" customHeight="1">
      <c r="A218" s="39"/>
      <c r="B218" s="40"/>
      <c r="C218" s="249" t="s">
        <v>374</v>
      </c>
      <c r="D218" s="249" t="s">
        <v>196</v>
      </c>
      <c r="E218" s="250" t="s">
        <v>692</v>
      </c>
      <c r="F218" s="251" t="s">
        <v>693</v>
      </c>
      <c r="G218" s="252" t="s">
        <v>340</v>
      </c>
      <c r="H218" s="253">
        <v>2</v>
      </c>
      <c r="I218" s="254"/>
      <c r="J218" s="255">
        <f>ROUND(I218*H218,2)</f>
        <v>0</v>
      </c>
      <c r="K218" s="256"/>
      <c r="L218" s="257"/>
      <c r="M218" s="258" t="s">
        <v>19</v>
      </c>
      <c r="N218" s="259" t="s">
        <v>40</v>
      </c>
      <c r="O218" s="85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8" t="s">
        <v>151</v>
      </c>
      <c r="AT218" s="218" t="s">
        <v>196</v>
      </c>
      <c r="AU218" s="218" t="s">
        <v>79</v>
      </c>
      <c r="AY218" s="18" t="s">
        <v>122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8" t="s">
        <v>77</v>
      </c>
      <c r="BK218" s="219">
        <f>ROUND(I218*H218,2)</f>
        <v>0</v>
      </c>
      <c r="BL218" s="18" t="s">
        <v>128</v>
      </c>
      <c r="BM218" s="218" t="s">
        <v>377</v>
      </c>
    </row>
    <row r="219" s="2" customFormat="1">
      <c r="A219" s="39"/>
      <c r="B219" s="40"/>
      <c r="C219" s="41"/>
      <c r="D219" s="220" t="s">
        <v>129</v>
      </c>
      <c r="E219" s="41"/>
      <c r="F219" s="221" t="s">
        <v>693</v>
      </c>
      <c r="G219" s="41"/>
      <c r="H219" s="41"/>
      <c r="I219" s="222"/>
      <c r="J219" s="41"/>
      <c r="K219" s="41"/>
      <c r="L219" s="45"/>
      <c r="M219" s="223"/>
      <c r="N219" s="224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129</v>
      </c>
      <c r="AU219" s="18" t="s">
        <v>79</v>
      </c>
    </row>
    <row r="220" s="2" customFormat="1" ht="33" customHeight="1">
      <c r="A220" s="39"/>
      <c r="B220" s="40"/>
      <c r="C220" s="206" t="s">
        <v>279</v>
      </c>
      <c r="D220" s="206" t="s">
        <v>124</v>
      </c>
      <c r="E220" s="207" t="s">
        <v>694</v>
      </c>
      <c r="F220" s="208" t="s">
        <v>695</v>
      </c>
      <c r="G220" s="209" t="s">
        <v>340</v>
      </c>
      <c r="H220" s="210">
        <v>5</v>
      </c>
      <c r="I220" s="211"/>
      <c r="J220" s="212">
        <f>ROUND(I220*H220,2)</f>
        <v>0</v>
      </c>
      <c r="K220" s="213"/>
      <c r="L220" s="45"/>
      <c r="M220" s="214" t="s">
        <v>19</v>
      </c>
      <c r="N220" s="215" t="s">
        <v>40</v>
      </c>
      <c r="O220" s="85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8" t="s">
        <v>128</v>
      </c>
      <c r="AT220" s="218" t="s">
        <v>124</v>
      </c>
      <c r="AU220" s="218" t="s">
        <v>79</v>
      </c>
      <c r="AY220" s="18" t="s">
        <v>122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8" t="s">
        <v>77</v>
      </c>
      <c r="BK220" s="219">
        <f>ROUND(I220*H220,2)</f>
        <v>0</v>
      </c>
      <c r="BL220" s="18" t="s">
        <v>128</v>
      </c>
      <c r="BM220" s="218" t="s">
        <v>381</v>
      </c>
    </row>
    <row r="221" s="2" customFormat="1">
      <c r="A221" s="39"/>
      <c r="B221" s="40"/>
      <c r="C221" s="41"/>
      <c r="D221" s="220" t="s">
        <v>129</v>
      </c>
      <c r="E221" s="41"/>
      <c r="F221" s="221" t="s">
        <v>695</v>
      </c>
      <c r="G221" s="41"/>
      <c r="H221" s="41"/>
      <c r="I221" s="222"/>
      <c r="J221" s="41"/>
      <c r="K221" s="41"/>
      <c r="L221" s="45"/>
      <c r="M221" s="223"/>
      <c r="N221" s="224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129</v>
      </c>
      <c r="AU221" s="18" t="s">
        <v>79</v>
      </c>
    </row>
    <row r="222" s="2" customFormat="1">
      <c r="A222" s="39"/>
      <c r="B222" s="40"/>
      <c r="C222" s="41"/>
      <c r="D222" s="225" t="s">
        <v>130</v>
      </c>
      <c r="E222" s="41"/>
      <c r="F222" s="226" t="s">
        <v>696</v>
      </c>
      <c r="G222" s="41"/>
      <c r="H222" s="41"/>
      <c r="I222" s="222"/>
      <c r="J222" s="41"/>
      <c r="K222" s="41"/>
      <c r="L222" s="45"/>
      <c r="M222" s="223"/>
      <c r="N222" s="224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130</v>
      </c>
      <c r="AU222" s="18" t="s">
        <v>79</v>
      </c>
    </row>
    <row r="223" s="2" customFormat="1" ht="16.5" customHeight="1">
      <c r="A223" s="39"/>
      <c r="B223" s="40"/>
      <c r="C223" s="249" t="s">
        <v>382</v>
      </c>
      <c r="D223" s="249" t="s">
        <v>196</v>
      </c>
      <c r="E223" s="250" t="s">
        <v>697</v>
      </c>
      <c r="F223" s="251" t="s">
        <v>698</v>
      </c>
      <c r="G223" s="252" t="s">
        <v>340</v>
      </c>
      <c r="H223" s="253">
        <v>5</v>
      </c>
      <c r="I223" s="254"/>
      <c r="J223" s="255">
        <f>ROUND(I223*H223,2)</f>
        <v>0</v>
      </c>
      <c r="K223" s="256"/>
      <c r="L223" s="257"/>
      <c r="M223" s="258" t="s">
        <v>19</v>
      </c>
      <c r="N223" s="259" t="s">
        <v>40</v>
      </c>
      <c r="O223" s="85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8" t="s">
        <v>151</v>
      </c>
      <c r="AT223" s="218" t="s">
        <v>196</v>
      </c>
      <c r="AU223" s="218" t="s">
        <v>79</v>
      </c>
      <c r="AY223" s="18" t="s">
        <v>122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8" t="s">
        <v>77</v>
      </c>
      <c r="BK223" s="219">
        <f>ROUND(I223*H223,2)</f>
        <v>0</v>
      </c>
      <c r="BL223" s="18" t="s">
        <v>128</v>
      </c>
      <c r="BM223" s="218" t="s">
        <v>385</v>
      </c>
    </row>
    <row r="224" s="2" customFormat="1">
      <c r="A224" s="39"/>
      <c r="B224" s="40"/>
      <c r="C224" s="41"/>
      <c r="D224" s="220" t="s">
        <v>129</v>
      </c>
      <c r="E224" s="41"/>
      <c r="F224" s="221" t="s">
        <v>698</v>
      </c>
      <c r="G224" s="41"/>
      <c r="H224" s="41"/>
      <c r="I224" s="222"/>
      <c r="J224" s="41"/>
      <c r="K224" s="41"/>
      <c r="L224" s="45"/>
      <c r="M224" s="223"/>
      <c r="N224" s="224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129</v>
      </c>
      <c r="AU224" s="18" t="s">
        <v>79</v>
      </c>
    </row>
    <row r="225" s="2" customFormat="1" ht="24.15" customHeight="1">
      <c r="A225" s="39"/>
      <c r="B225" s="40"/>
      <c r="C225" s="206" t="s">
        <v>284</v>
      </c>
      <c r="D225" s="206" t="s">
        <v>124</v>
      </c>
      <c r="E225" s="207" t="s">
        <v>699</v>
      </c>
      <c r="F225" s="208" t="s">
        <v>700</v>
      </c>
      <c r="G225" s="209" t="s">
        <v>340</v>
      </c>
      <c r="H225" s="210">
        <v>3</v>
      </c>
      <c r="I225" s="211"/>
      <c r="J225" s="212">
        <f>ROUND(I225*H225,2)</f>
        <v>0</v>
      </c>
      <c r="K225" s="213"/>
      <c r="L225" s="45"/>
      <c r="M225" s="214" t="s">
        <v>19</v>
      </c>
      <c r="N225" s="215" t="s">
        <v>40</v>
      </c>
      <c r="O225" s="85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8" t="s">
        <v>128</v>
      </c>
      <c r="AT225" s="218" t="s">
        <v>124</v>
      </c>
      <c r="AU225" s="218" t="s">
        <v>79</v>
      </c>
      <c r="AY225" s="18" t="s">
        <v>122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8" t="s">
        <v>77</v>
      </c>
      <c r="BK225" s="219">
        <f>ROUND(I225*H225,2)</f>
        <v>0</v>
      </c>
      <c r="BL225" s="18" t="s">
        <v>128</v>
      </c>
      <c r="BM225" s="218" t="s">
        <v>388</v>
      </c>
    </row>
    <row r="226" s="2" customFormat="1">
      <c r="A226" s="39"/>
      <c r="B226" s="40"/>
      <c r="C226" s="41"/>
      <c r="D226" s="220" t="s">
        <v>129</v>
      </c>
      <c r="E226" s="41"/>
      <c r="F226" s="221" t="s">
        <v>700</v>
      </c>
      <c r="G226" s="41"/>
      <c r="H226" s="41"/>
      <c r="I226" s="222"/>
      <c r="J226" s="41"/>
      <c r="K226" s="41"/>
      <c r="L226" s="45"/>
      <c r="M226" s="223"/>
      <c r="N226" s="224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129</v>
      </c>
      <c r="AU226" s="18" t="s">
        <v>79</v>
      </c>
    </row>
    <row r="227" s="2" customFormat="1">
      <c r="A227" s="39"/>
      <c r="B227" s="40"/>
      <c r="C227" s="41"/>
      <c r="D227" s="225" t="s">
        <v>130</v>
      </c>
      <c r="E227" s="41"/>
      <c r="F227" s="226" t="s">
        <v>701</v>
      </c>
      <c r="G227" s="41"/>
      <c r="H227" s="41"/>
      <c r="I227" s="222"/>
      <c r="J227" s="41"/>
      <c r="K227" s="41"/>
      <c r="L227" s="45"/>
      <c r="M227" s="223"/>
      <c r="N227" s="224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130</v>
      </c>
      <c r="AU227" s="18" t="s">
        <v>79</v>
      </c>
    </row>
    <row r="228" s="2" customFormat="1" ht="21.75" customHeight="1">
      <c r="A228" s="39"/>
      <c r="B228" s="40"/>
      <c r="C228" s="249" t="s">
        <v>389</v>
      </c>
      <c r="D228" s="249" t="s">
        <v>196</v>
      </c>
      <c r="E228" s="250" t="s">
        <v>702</v>
      </c>
      <c r="F228" s="251" t="s">
        <v>703</v>
      </c>
      <c r="G228" s="252" t="s">
        <v>340</v>
      </c>
      <c r="H228" s="253">
        <v>1</v>
      </c>
      <c r="I228" s="254"/>
      <c r="J228" s="255">
        <f>ROUND(I228*H228,2)</f>
        <v>0</v>
      </c>
      <c r="K228" s="256"/>
      <c r="L228" s="257"/>
      <c r="M228" s="258" t="s">
        <v>19</v>
      </c>
      <c r="N228" s="259" t="s">
        <v>40</v>
      </c>
      <c r="O228" s="85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8" t="s">
        <v>151</v>
      </c>
      <c r="AT228" s="218" t="s">
        <v>196</v>
      </c>
      <c r="AU228" s="218" t="s">
        <v>79</v>
      </c>
      <c r="AY228" s="18" t="s">
        <v>122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8" t="s">
        <v>77</v>
      </c>
      <c r="BK228" s="219">
        <f>ROUND(I228*H228,2)</f>
        <v>0</v>
      </c>
      <c r="BL228" s="18" t="s">
        <v>128</v>
      </c>
      <c r="BM228" s="218" t="s">
        <v>392</v>
      </c>
    </row>
    <row r="229" s="2" customFormat="1">
      <c r="A229" s="39"/>
      <c r="B229" s="40"/>
      <c r="C229" s="41"/>
      <c r="D229" s="220" t="s">
        <v>129</v>
      </c>
      <c r="E229" s="41"/>
      <c r="F229" s="221" t="s">
        <v>703</v>
      </c>
      <c r="G229" s="41"/>
      <c r="H229" s="41"/>
      <c r="I229" s="222"/>
      <c r="J229" s="41"/>
      <c r="K229" s="41"/>
      <c r="L229" s="45"/>
      <c r="M229" s="223"/>
      <c r="N229" s="224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129</v>
      </c>
      <c r="AU229" s="18" t="s">
        <v>79</v>
      </c>
    </row>
    <row r="230" s="2" customFormat="1" ht="33" customHeight="1">
      <c r="A230" s="39"/>
      <c r="B230" s="40"/>
      <c r="C230" s="249" t="s">
        <v>289</v>
      </c>
      <c r="D230" s="249" t="s">
        <v>196</v>
      </c>
      <c r="E230" s="250" t="s">
        <v>704</v>
      </c>
      <c r="F230" s="251" t="s">
        <v>705</v>
      </c>
      <c r="G230" s="252" t="s">
        <v>340</v>
      </c>
      <c r="H230" s="253">
        <v>3</v>
      </c>
      <c r="I230" s="254"/>
      <c r="J230" s="255">
        <f>ROUND(I230*H230,2)</f>
        <v>0</v>
      </c>
      <c r="K230" s="256"/>
      <c r="L230" s="257"/>
      <c r="M230" s="258" t="s">
        <v>19</v>
      </c>
      <c r="N230" s="259" t="s">
        <v>40</v>
      </c>
      <c r="O230" s="85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8" t="s">
        <v>151</v>
      </c>
      <c r="AT230" s="218" t="s">
        <v>196</v>
      </c>
      <c r="AU230" s="218" t="s">
        <v>79</v>
      </c>
      <c r="AY230" s="18" t="s">
        <v>122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8" t="s">
        <v>77</v>
      </c>
      <c r="BK230" s="219">
        <f>ROUND(I230*H230,2)</f>
        <v>0</v>
      </c>
      <c r="BL230" s="18" t="s">
        <v>128</v>
      </c>
      <c r="BM230" s="218" t="s">
        <v>397</v>
      </c>
    </row>
    <row r="231" s="2" customFormat="1">
      <c r="A231" s="39"/>
      <c r="B231" s="40"/>
      <c r="C231" s="41"/>
      <c r="D231" s="220" t="s">
        <v>129</v>
      </c>
      <c r="E231" s="41"/>
      <c r="F231" s="221" t="s">
        <v>705</v>
      </c>
      <c r="G231" s="41"/>
      <c r="H231" s="41"/>
      <c r="I231" s="222"/>
      <c r="J231" s="41"/>
      <c r="K231" s="41"/>
      <c r="L231" s="45"/>
      <c r="M231" s="223"/>
      <c r="N231" s="224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129</v>
      </c>
      <c r="AU231" s="18" t="s">
        <v>79</v>
      </c>
    </row>
    <row r="232" s="2" customFormat="1" ht="24.15" customHeight="1">
      <c r="A232" s="39"/>
      <c r="B232" s="40"/>
      <c r="C232" s="249" t="s">
        <v>402</v>
      </c>
      <c r="D232" s="249" t="s">
        <v>196</v>
      </c>
      <c r="E232" s="250" t="s">
        <v>706</v>
      </c>
      <c r="F232" s="251" t="s">
        <v>707</v>
      </c>
      <c r="G232" s="252" t="s">
        <v>340</v>
      </c>
      <c r="H232" s="253">
        <v>3</v>
      </c>
      <c r="I232" s="254"/>
      <c r="J232" s="255">
        <f>ROUND(I232*H232,2)</f>
        <v>0</v>
      </c>
      <c r="K232" s="256"/>
      <c r="L232" s="257"/>
      <c r="M232" s="258" t="s">
        <v>19</v>
      </c>
      <c r="N232" s="259" t="s">
        <v>40</v>
      </c>
      <c r="O232" s="85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8" t="s">
        <v>151</v>
      </c>
      <c r="AT232" s="218" t="s">
        <v>196</v>
      </c>
      <c r="AU232" s="218" t="s">
        <v>79</v>
      </c>
      <c r="AY232" s="18" t="s">
        <v>122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8" t="s">
        <v>77</v>
      </c>
      <c r="BK232" s="219">
        <f>ROUND(I232*H232,2)</f>
        <v>0</v>
      </c>
      <c r="BL232" s="18" t="s">
        <v>128</v>
      </c>
      <c r="BM232" s="218" t="s">
        <v>405</v>
      </c>
    </row>
    <row r="233" s="2" customFormat="1">
      <c r="A233" s="39"/>
      <c r="B233" s="40"/>
      <c r="C233" s="41"/>
      <c r="D233" s="220" t="s">
        <v>129</v>
      </c>
      <c r="E233" s="41"/>
      <c r="F233" s="221" t="s">
        <v>707</v>
      </c>
      <c r="G233" s="41"/>
      <c r="H233" s="41"/>
      <c r="I233" s="222"/>
      <c r="J233" s="41"/>
      <c r="K233" s="41"/>
      <c r="L233" s="45"/>
      <c r="M233" s="223"/>
      <c r="N233" s="224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129</v>
      </c>
      <c r="AU233" s="18" t="s">
        <v>79</v>
      </c>
    </row>
    <row r="234" s="2" customFormat="1" ht="16.5" customHeight="1">
      <c r="A234" s="39"/>
      <c r="B234" s="40"/>
      <c r="C234" s="249" t="s">
        <v>293</v>
      </c>
      <c r="D234" s="249" t="s">
        <v>196</v>
      </c>
      <c r="E234" s="250" t="s">
        <v>708</v>
      </c>
      <c r="F234" s="251" t="s">
        <v>709</v>
      </c>
      <c r="G234" s="252" t="s">
        <v>340</v>
      </c>
      <c r="H234" s="253">
        <v>4</v>
      </c>
      <c r="I234" s="254"/>
      <c r="J234" s="255">
        <f>ROUND(I234*H234,2)</f>
        <v>0</v>
      </c>
      <c r="K234" s="256"/>
      <c r="L234" s="257"/>
      <c r="M234" s="258" t="s">
        <v>19</v>
      </c>
      <c r="N234" s="259" t="s">
        <v>40</v>
      </c>
      <c r="O234" s="85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8" t="s">
        <v>151</v>
      </c>
      <c r="AT234" s="218" t="s">
        <v>196</v>
      </c>
      <c r="AU234" s="218" t="s">
        <v>79</v>
      </c>
      <c r="AY234" s="18" t="s">
        <v>122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8" t="s">
        <v>77</v>
      </c>
      <c r="BK234" s="219">
        <f>ROUND(I234*H234,2)</f>
        <v>0</v>
      </c>
      <c r="BL234" s="18" t="s">
        <v>128</v>
      </c>
      <c r="BM234" s="218" t="s">
        <v>409</v>
      </c>
    </row>
    <row r="235" s="2" customFormat="1">
      <c r="A235" s="39"/>
      <c r="B235" s="40"/>
      <c r="C235" s="41"/>
      <c r="D235" s="220" t="s">
        <v>129</v>
      </c>
      <c r="E235" s="41"/>
      <c r="F235" s="221" t="s">
        <v>709</v>
      </c>
      <c r="G235" s="41"/>
      <c r="H235" s="41"/>
      <c r="I235" s="222"/>
      <c r="J235" s="41"/>
      <c r="K235" s="41"/>
      <c r="L235" s="45"/>
      <c r="M235" s="223"/>
      <c r="N235" s="224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129</v>
      </c>
      <c r="AU235" s="18" t="s">
        <v>79</v>
      </c>
    </row>
    <row r="236" s="2" customFormat="1" ht="24.15" customHeight="1">
      <c r="A236" s="39"/>
      <c r="B236" s="40"/>
      <c r="C236" s="206" t="s">
        <v>412</v>
      </c>
      <c r="D236" s="206" t="s">
        <v>124</v>
      </c>
      <c r="E236" s="207" t="s">
        <v>710</v>
      </c>
      <c r="F236" s="208" t="s">
        <v>711</v>
      </c>
      <c r="G236" s="209" t="s">
        <v>340</v>
      </c>
      <c r="H236" s="210">
        <v>2</v>
      </c>
      <c r="I236" s="211"/>
      <c r="J236" s="212">
        <f>ROUND(I236*H236,2)</f>
        <v>0</v>
      </c>
      <c r="K236" s="213"/>
      <c r="L236" s="45"/>
      <c r="M236" s="214" t="s">
        <v>19</v>
      </c>
      <c r="N236" s="215" t="s">
        <v>40</v>
      </c>
      <c r="O236" s="85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8" t="s">
        <v>128</v>
      </c>
      <c r="AT236" s="218" t="s">
        <v>124</v>
      </c>
      <c r="AU236" s="218" t="s">
        <v>79</v>
      </c>
      <c r="AY236" s="18" t="s">
        <v>122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8" t="s">
        <v>77</v>
      </c>
      <c r="BK236" s="219">
        <f>ROUND(I236*H236,2)</f>
        <v>0</v>
      </c>
      <c r="BL236" s="18" t="s">
        <v>128</v>
      </c>
      <c r="BM236" s="218" t="s">
        <v>415</v>
      </c>
    </row>
    <row r="237" s="2" customFormat="1">
      <c r="A237" s="39"/>
      <c r="B237" s="40"/>
      <c r="C237" s="41"/>
      <c r="D237" s="220" t="s">
        <v>129</v>
      </c>
      <c r="E237" s="41"/>
      <c r="F237" s="221" t="s">
        <v>711</v>
      </c>
      <c r="G237" s="41"/>
      <c r="H237" s="41"/>
      <c r="I237" s="222"/>
      <c r="J237" s="41"/>
      <c r="K237" s="41"/>
      <c r="L237" s="45"/>
      <c r="M237" s="223"/>
      <c r="N237" s="224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129</v>
      </c>
      <c r="AU237" s="18" t="s">
        <v>79</v>
      </c>
    </row>
    <row r="238" s="2" customFormat="1">
      <c r="A238" s="39"/>
      <c r="B238" s="40"/>
      <c r="C238" s="41"/>
      <c r="D238" s="225" t="s">
        <v>130</v>
      </c>
      <c r="E238" s="41"/>
      <c r="F238" s="226" t="s">
        <v>712</v>
      </c>
      <c r="G238" s="41"/>
      <c r="H238" s="41"/>
      <c r="I238" s="222"/>
      <c r="J238" s="41"/>
      <c r="K238" s="41"/>
      <c r="L238" s="45"/>
      <c r="M238" s="223"/>
      <c r="N238" s="224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130</v>
      </c>
      <c r="AU238" s="18" t="s">
        <v>79</v>
      </c>
    </row>
    <row r="239" s="2" customFormat="1" ht="24.15" customHeight="1">
      <c r="A239" s="39"/>
      <c r="B239" s="40"/>
      <c r="C239" s="206" t="s">
        <v>298</v>
      </c>
      <c r="D239" s="206" t="s">
        <v>124</v>
      </c>
      <c r="E239" s="207" t="s">
        <v>713</v>
      </c>
      <c r="F239" s="208" t="s">
        <v>714</v>
      </c>
      <c r="G239" s="209" t="s">
        <v>340</v>
      </c>
      <c r="H239" s="210">
        <v>1</v>
      </c>
      <c r="I239" s="211"/>
      <c r="J239" s="212">
        <f>ROUND(I239*H239,2)</f>
        <v>0</v>
      </c>
      <c r="K239" s="213"/>
      <c r="L239" s="45"/>
      <c r="M239" s="214" t="s">
        <v>19</v>
      </c>
      <c r="N239" s="215" t="s">
        <v>40</v>
      </c>
      <c r="O239" s="85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8" t="s">
        <v>128</v>
      </c>
      <c r="AT239" s="218" t="s">
        <v>124</v>
      </c>
      <c r="AU239" s="218" t="s">
        <v>79</v>
      </c>
      <c r="AY239" s="18" t="s">
        <v>122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8" t="s">
        <v>77</v>
      </c>
      <c r="BK239" s="219">
        <f>ROUND(I239*H239,2)</f>
        <v>0</v>
      </c>
      <c r="BL239" s="18" t="s">
        <v>128</v>
      </c>
      <c r="BM239" s="218" t="s">
        <v>419</v>
      </c>
    </row>
    <row r="240" s="2" customFormat="1">
      <c r="A240" s="39"/>
      <c r="B240" s="40"/>
      <c r="C240" s="41"/>
      <c r="D240" s="220" t="s">
        <v>129</v>
      </c>
      <c r="E240" s="41"/>
      <c r="F240" s="221" t="s">
        <v>714</v>
      </c>
      <c r="G240" s="41"/>
      <c r="H240" s="41"/>
      <c r="I240" s="222"/>
      <c r="J240" s="41"/>
      <c r="K240" s="41"/>
      <c r="L240" s="45"/>
      <c r="M240" s="223"/>
      <c r="N240" s="224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129</v>
      </c>
      <c r="AU240" s="18" t="s">
        <v>79</v>
      </c>
    </row>
    <row r="241" s="2" customFormat="1">
      <c r="A241" s="39"/>
      <c r="B241" s="40"/>
      <c r="C241" s="41"/>
      <c r="D241" s="225" t="s">
        <v>130</v>
      </c>
      <c r="E241" s="41"/>
      <c r="F241" s="226" t="s">
        <v>715</v>
      </c>
      <c r="G241" s="41"/>
      <c r="H241" s="41"/>
      <c r="I241" s="222"/>
      <c r="J241" s="41"/>
      <c r="K241" s="41"/>
      <c r="L241" s="45"/>
      <c r="M241" s="223"/>
      <c r="N241" s="224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130</v>
      </c>
      <c r="AU241" s="18" t="s">
        <v>79</v>
      </c>
    </row>
    <row r="242" s="2" customFormat="1" ht="24.15" customHeight="1">
      <c r="A242" s="39"/>
      <c r="B242" s="40"/>
      <c r="C242" s="206" t="s">
        <v>422</v>
      </c>
      <c r="D242" s="206" t="s">
        <v>124</v>
      </c>
      <c r="E242" s="207" t="s">
        <v>716</v>
      </c>
      <c r="F242" s="208" t="s">
        <v>717</v>
      </c>
      <c r="G242" s="209" t="s">
        <v>340</v>
      </c>
      <c r="H242" s="210">
        <v>2</v>
      </c>
      <c r="I242" s="211"/>
      <c r="J242" s="212">
        <f>ROUND(I242*H242,2)</f>
        <v>0</v>
      </c>
      <c r="K242" s="213"/>
      <c r="L242" s="45"/>
      <c r="M242" s="214" t="s">
        <v>19</v>
      </c>
      <c r="N242" s="215" t="s">
        <v>40</v>
      </c>
      <c r="O242" s="85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8" t="s">
        <v>128</v>
      </c>
      <c r="AT242" s="218" t="s">
        <v>124</v>
      </c>
      <c r="AU242" s="218" t="s">
        <v>79</v>
      </c>
      <c r="AY242" s="18" t="s">
        <v>122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8" t="s">
        <v>77</v>
      </c>
      <c r="BK242" s="219">
        <f>ROUND(I242*H242,2)</f>
        <v>0</v>
      </c>
      <c r="BL242" s="18" t="s">
        <v>128</v>
      </c>
      <c r="BM242" s="218" t="s">
        <v>425</v>
      </c>
    </row>
    <row r="243" s="2" customFormat="1">
      <c r="A243" s="39"/>
      <c r="B243" s="40"/>
      <c r="C243" s="41"/>
      <c r="D243" s="220" t="s">
        <v>129</v>
      </c>
      <c r="E243" s="41"/>
      <c r="F243" s="221" t="s">
        <v>717</v>
      </c>
      <c r="G243" s="41"/>
      <c r="H243" s="41"/>
      <c r="I243" s="222"/>
      <c r="J243" s="41"/>
      <c r="K243" s="41"/>
      <c r="L243" s="45"/>
      <c r="M243" s="223"/>
      <c r="N243" s="224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129</v>
      </c>
      <c r="AU243" s="18" t="s">
        <v>79</v>
      </c>
    </row>
    <row r="244" s="2" customFormat="1">
      <c r="A244" s="39"/>
      <c r="B244" s="40"/>
      <c r="C244" s="41"/>
      <c r="D244" s="225" t="s">
        <v>130</v>
      </c>
      <c r="E244" s="41"/>
      <c r="F244" s="226" t="s">
        <v>718</v>
      </c>
      <c r="G244" s="41"/>
      <c r="H244" s="41"/>
      <c r="I244" s="222"/>
      <c r="J244" s="41"/>
      <c r="K244" s="41"/>
      <c r="L244" s="45"/>
      <c r="M244" s="223"/>
      <c r="N244" s="224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130</v>
      </c>
      <c r="AU244" s="18" t="s">
        <v>79</v>
      </c>
    </row>
    <row r="245" s="2" customFormat="1" ht="24.15" customHeight="1">
      <c r="A245" s="39"/>
      <c r="B245" s="40"/>
      <c r="C245" s="206" t="s">
        <v>303</v>
      </c>
      <c r="D245" s="206" t="s">
        <v>124</v>
      </c>
      <c r="E245" s="207" t="s">
        <v>719</v>
      </c>
      <c r="F245" s="208" t="s">
        <v>720</v>
      </c>
      <c r="G245" s="209" t="s">
        <v>340</v>
      </c>
      <c r="H245" s="210">
        <v>3</v>
      </c>
      <c r="I245" s="211"/>
      <c r="J245" s="212">
        <f>ROUND(I245*H245,2)</f>
        <v>0</v>
      </c>
      <c r="K245" s="213"/>
      <c r="L245" s="45"/>
      <c r="M245" s="214" t="s">
        <v>19</v>
      </c>
      <c r="N245" s="215" t="s">
        <v>40</v>
      </c>
      <c r="O245" s="85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8" t="s">
        <v>128</v>
      </c>
      <c r="AT245" s="218" t="s">
        <v>124</v>
      </c>
      <c r="AU245" s="218" t="s">
        <v>79</v>
      </c>
      <c r="AY245" s="18" t="s">
        <v>122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8" t="s">
        <v>77</v>
      </c>
      <c r="BK245" s="219">
        <f>ROUND(I245*H245,2)</f>
        <v>0</v>
      </c>
      <c r="BL245" s="18" t="s">
        <v>128</v>
      </c>
      <c r="BM245" s="218" t="s">
        <v>429</v>
      </c>
    </row>
    <row r="246" s="2" customFormat="1">
      <c r="A246" s="39"/>
      <c r="B246" s="40"/>
      <c r="C246" s="41"/>
      <c r="D246" s="220" t="s">
        <v>129</v>
      </c>
      <c r="E246" s="41"/>
      <c r="F246" s="221" t="s">
        <v>720</v>
      </c>
      <c r="G246" s="41"/>
      <c r="H246" s="41"/>
      <c r="I246" s="222"/>
      <c r="J246" s="41"/>
      <c r="K246" s="41"/>
      <c r="L246" s="45"/>
      <c r="M246" s="223"/>
      <c r="N246" s="224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129</v>
      </c>
      <c r="AU246" s="18" t="s">
        <v>79</v>
      </c>
    </row>
    <row r="247" s="2" customFormat="1">
      <c r="A247" s="39"/>
      <c r="B247" s="40"/>
      <c r="C247" s="41"/>
      <c r="D247" s="225" t="s">
        <v>130</v>
      </c>
      <c r="E247" s="41"/>
      <c r="F247" s="226" t="s">
        <v>721</v>
      </c>
      <c r="G247" s="41"/>
      <c r="H247" s="41"/>
      <c r="I247" s="222"/>
      <c r="J247" s="41"/>
      <c r="K247" s="41"/>
      <c r="L247" s="45"/>
      <c r="M247" s="223"/>
      <c r="N247" s="224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130</v>
      </c>
      <c r="AU247" s="18" t="s">
        <v>79</v>
      </c>
    </row>
    <row r="248" s="2" customFormat="1" ht="16.5" customHeight="1">
      <c r="A248" s="39"/>
      <c r="B248" s="40"/>
      <c r="C248" s="249" t="s">
        <v>431</v>
      </c>
      <c r="D248" s="249" t="s">
        <v>196</v>
      </c>
      <c r="E248" s="250" t="s">
        <v>722</v>
      </c>
      <c r="F248" s="251" t="s">
        <v>723</v>
      </c>
      <c r="G248" s="252" t="s">
        <v>340</v>
      </c>
      <c r="H248" s="253">
        <v>2</v>
      </c>
      <c r="I248" s="254"/>
      <c r="J248" s="255">
        <f>ROUND(I248*H248,2)</f>
        <v>0</v>
      </c>
      <c r="K248" s="256"/>
      <c r="L248" s="257"/>
      <c r="M248" s="258" t="s">
        <v>19</v>
      </c>
      <c r="N248" s="259" t="s">
        <v>40</v>
      </c>
      <c r="O248" s="85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8" t="s">
        <v>151</v>
      </c>
      <c r="AT248" s="218" t="s">
        <v>196</v>
      </c>
      <c r="AU248" s="218" t="s">
        <v>79</v>
      </c>
      <c r="AY248" s="18" t="s">
        <v>122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8" t="s">
        <v>77</v>
      </c>
      <c r="BK248" s="219">
        <f>ROUND(I248*H248,2)</f>
        <v>0</v>
      </c>
      <c r="BL248" s="18" t="s">
        <v>128</v>
      </c>
      <c r="BM248" s="218" t="s">
        <v>434</v>
      </c>
    </row>
    <row r="249" s="2" customFormat="1">
      <c r="A249" s="39"/>
      <c r="B249" s="40"/>
      <c r="C249" s="41"/>
      <c r="D249" s="220" t="s">
        <v>129</v>
      </c>
      <c r="E249" s="41"/>
      <c r="F249" s="221" t="s">
        <v>723</v>
      </c>
      <c r="G249" s="41"/>
      <c r="H249" s="41"/>
      <c r="I249" s="222"/>
      <c r="J249" s="41"/>
      <c r="K249" s="41"/>
      <c r="L249" s="45"/>
      <c r="M249" s="223"/>
      <c r="N249" s="224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129</v>
      </c>
      <c r="AU249" s="18" t="s">
        <v>79</v>
      </c>
    </row>
    <row r="250" s="2" customFormat="1" ht="16.5" customHeight="1">
      <c r="A250" s="39"/>
      <c r="B250" s="40"/>
      <c r="C250" s="249" t="s">
        <v>308</v>
      </c>
      <c r="D250" s="249" t="s">
        <v>196</v>
      </c>
      <c r="E250" s="250" t="s">
        <v>724</v>
      </c>
      <c r="F250" s="251" t="s">
        <v>725</v>
      </c>
      <c r="G250" s="252" t="s">
        <v>340</v>
      </c>
      <c r="H250" s="253">
        <v>3</v>
      </c>
      <c r="I250" s="254"/>
      <c r="J250" s="255">
        <f>ROUND(I250*H250,2)</f>
        <v>0</v>
      </c>
      <c r="K250" s="256"/>
      <c r="L250" s="257"/>
      <c r="M250" s="258" t="s">
        <v>19</v>
      </c>
      <c r="N250" s="259" t="s">
        <v>40</v>
      </c>
      <c r="O250" s="85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8" t="s">
        <v>151</v>
      </c>
      <c r="AT250" s="218" t="s">
        <v>196</v>
      </c>
      <c r="AU250" s="218" t="s">
        <v>79</v>
      </c>
      <c r="AY250" s="18" t="s">
        <v>122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8" t="s">
        <v>77</v>
      </c>
      <c r="BK250" s="219">
        <f>ROUND(I250*H250,2)</f>
        <v>0</v>
      </c>
      <c r="BL250" s="18" t="s">
        <v>128</v>
      </c>
      <c r="BM250" s="218" t="s">
        <v>437</v>
      </c>
    </row>
    <row r="251" s="2" customFormat="1">
      <c r="A251" s="39"/>
      <c r="B251" s="40"/>
      <c r="C251" s="41"/>
      <c r="D251" s="220" t="s">
        <v>129</v>
      </c>
      <c r="E251" s="41"/>
      <c r="F251" s="221" t="s">
        <v>725</v>
      </c>
      <c r="G251" s="41"/>
      <c r="H251" s="41"/>
      <c r="I251" s="222"/>
      <c r="J251" s="41"/>
      <c r="K251" s="41"/>
      <c r="L251" s="45"/>
      <c r="M251" s="223"/>
      <c r="N251" s="224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129</v>
      </c>
      <c r="AU251" s="18" t="s">
        <v>79</v>
      </c>
    </row>
    <row r="252" s="2" customFormat="1" ht="16.5" customHeight="1">
      <c r="A252" s="39"/>
      <c r="B252" s="40"/>
      <c r="C252" s="249" t="s">
        <v>438</v>
      </c>
      <c r="D252" s="249" t="s">
        <v>196</v>
      </c>
      <c r="E252" s="250" t="s">
        <v>726</v>
      </c>
      <c r="F252" s="251" t="s">
        <v>727</v>
      </c>
      <c r="G252" s="252" t="s">
        <v>340</v>
      </c>
      <c r="H252" s="253">
        <v>1</v>
      </c>
      <c r="I252" s="254"/>
      <c r="J252" s="255">
        <f>ROUND(I252*H252,2)</f>
        <v>0</v>
      </c>
      <c r="K252" s="256"/>
      <c r="L252" s="257"/>
      <c r="M252" s="258" t="s">
        <v>19</v>
      </c>
      <c r="N252" s="259" t="s">
        <v>40</v>
      </c>
      <c r="O252" s="85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8" t="s">
        <v>151</v>
      </c>
      <c r="AT252" s="218" t="s">
        <v>196</v>
      </c>
      <c r="AU252" s="218" t="s">
        <v>79</v>
      </c>
      <c r="AY252" s="18" t="s">
        <v>122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8" t="s">
        <v>77</v>
      </c>
      <c r="BK252" s="219">
        <f>ROUND(I252*H252,2)</f>
        <v>0</v>
      </c>
      <c r="BL252" s="18" t="s">
        <v>128</v>
      </c>
      <c r="BM252" s="218" t="s">
        <v>441</v>
      </c>
    </row>
    <row r="253" s="2" customFormat="1">
      <c r="A253" s="39"/>
      <c r="B253" s="40"/>
      <c r="C253" s="41"/>
      <c r="D253" s="220" t="s">
        <v>129</v>
      </c>
      <c r="E253" s="41"/>
      <c r="F253" s="221" t="s">
        <v>727</v>
      </c>
      <c r="G253" s="41"/>
      <c r="H253" s="41"/>
      <c r="I253" s="222"/>
      <c r="J253" s="41"/>
      <c r="K253" s="41"/>
      <c r="L253" s="45"/>
      <c r="M253" s="223"/>
      <c r="N253" s="224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129</v>
      </c>
      <c r="AU253" s="18" t="s">
        <v>79</v>
      </c>
    </row>
    <row r="254" s="2" customFormat="1" ht="24.15" customHeight="1">
      <c r="A254" s="39"/>
      <c r="B254" s="40"/>
      <c r="C254" s="206" t="s">
        <v>312</v>
      </c>
      <c r="D254" s="206" t="s">
        <v>124</v>
      </c>
      <c r="E254" s="207" t="s">
        <v>728</v>
      </c>
      <c r="F254" s="208" t="s">
        <v>729</v>
      </c>
      <c r="G254" s="209" t="s">
        <v>340</v>
      </c>
      <c r="H254" s="210">
        <v>4</v>
      </c>
      <c r="I254" s="211"/>
      <c r="J254" s="212">
        <f>ROUND(I254*H254,2)</f>
        <v>0</v>
      </c>
      <c r="K254" s="213"/>
      <c r="L254" s="45"/>
      <c r="M254" s="214" t="s">
        <v>19</v>
      </c>
      <c r="N254" s="215" t="s">
        <v>40</v>
      </c>
      <c r="O254" s="85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8" t="s">
        <v>128</v>
      </c>
      <c r="AT254" s="218" t="s">
        <v>124</v>
      </c>
      <c r="AU254" s="218" t="s">
        <v>79</v>
      </c>
      <c r="AY254" s="18" t="s">
        <v>122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8" t="s">
        <v>77</v>
      </c>
      <c r="BK254" s="219">
        <f>ROUND(I254*H254,2)</f>
        <v>0</v>
      </c>
      <c r="BL254" s="18" t="s">
        <v>128</v>
      </c>
      <c r="BM254" s="218" t="s">
        <v>444</v>
      </c>
    </row>
    <row r="255" s="2" customFormat="1">
      <c r="A255" s="39"/>
      <c r="B255" s="40"/>
      <c r="C255" s="41"/>
      <c r="D255" s="220" t="s">
        <v>129</v>
      </c>
      <c r="E255" s="41"/>
      <c r="F255" s="221" t="s">
        <v>729</v>
      </c>
      <c r="G255" s="41"/>
      <c r="H255" s="41"/>
      <c r="I255" s="222"/>
      <c r="J255" s="41"/>
      <c r="K255" s="41"/>
      <c r="L255" s="45"/>
      <c r="M255" s="223"/>
      <c r="N255" s="224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129</v>
      </c>
      <c r="AU255" s="18" t="s">
        <v>79</v>
      </c>
    </row>
    <row r="256" s="2" customFormat="1">
      <c r="A256" s="39"/>
      <c r="B256" s="40"/>
      <c r="C256" s="41"/>
      <c r="D256" s="225" t="s">
        <v>130</v>
      </c>
      <c r="E256" s="41"/>
      <c r="F256" s="226" t="s">
        <v>730</v>
      </c>
      <c r="G256" s="41"/>
      <c r="H256" s="41"/>
      <c r="I256" s="222"/>
      <c r="J256" s="41"/>
      <c r="K256" s="41"/>
      <c r="L256" s="45"/>
      <c r="M256" s="223"/>
      <c r="N256" s="224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130</v>
      </c>
      <c r="AU256" s="18" t="s">
        <v>79</v>
      </c>
    </row>
    <row r="257" s="2" customFormat="1" ht="24.15" customHeight="1">
      <c r="A257" s="39"/>
      <c r="B257" s="40"/>
      <c r="C257" s="206" t="s">
        <v>446</v>
      </c>
      <c r="D257" s="206" t="s">
        <v>124</v>
      </c>
      <c r="E257" s="207" t="s">
        <v>731</v>
      </c>
      <c r="F257" s="208" t="s">
        <v>732</v>
      </c>
      <c r="G257" s="209" t="s">
        <v>340</v>
      </c>
      <c r="H257" s="210">
        <v>4</v>
      </c>
      <c r="I257" s="211"/>
      <c r="J257" s="212">
        <f>ROUND(I257*H257,2)</f>
        <v>0</v>
      </c>
      <c r="K257" s="213"/>
      <c r="L257" s="45"/>
      <c r="M257" s="214" t="s">
        <v>19</v>
      </c>
      <c r="N257" s="215" t="s">
        <v>40</v>
      </c>
      <c r="O257" s="85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8" t="s">
        <v>128</v>
      </c>
      <c r="AT257" s="218" t="s">
        <v>124</v>
      </c>
      <c r="AU257" s="218" t="s">
        <v>79</v>
      </c>
      <c r="AY257" s="18" t="s">
        <v>122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8" t="s">
        <v>77</v>
      </c>
      <c r="BK257" s="219">
        <f>ROUND(I257*H257,2)</f>
        <v>0</v>
      </c>
      <c r="BL257" s="18" t="s">
        <v>128</v>
      </c>
      <c r="BM257" s="218" t="s">
        <v>449</v>
      </c>
    </row>
    <row r="258" s="2" customFormat="1">
      <c r="A258" s="39"/>
      <c r="B258" s="40"/>
      <c r="C258" s="41"/>
      <c r="D258" s="220" t="s">
        <v>129</v>
      </c>
      <c r="E258" s="41"/>
      <c r="F258" s="221" t="s">
        <v>732</v>
      </c>
      <c r="G258" s="41"/>
      <c r="H258" s="41"/>
      <c r="I258" s="222"/>
      <c r="J258" s="41"/>
      <c r="K258" s="41"/>
      <c r="L258" s="45"/>
      <c r="M258" s="223"/>
      <c r="N258" s="224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129</v>
      </c>
      <c r="AU258" s="18" t="s">
        <v>79</v>
      </c>
    </row>
    <row r="259" s="2" customFormat="1">
      <c r="A259" s="39"/>
      <c r="B259" s="40"/>
      <c r="C259" s="41"/>
      <c r="D259" s="225" t="s">
        <v>130</v>
      </c>
      <c r="E259" s="41"/>
      <c r="F259" s="226" t="s">
        <v>733</v>
      </c>
      <c r="G259" s="41"/>
      <c r="H259" s="41"/>
      <c r="I259" s="222"/>
      <c r="J259" s="41"/>
      <c r="K259" s="41"/>
      <c r="L259" s="45"/>
      <c r="M259" s="223"/>
      <c r="N259" s="224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130</v>
      </c>
      <c r="AU259" s="18" t="s">
        <v>79</v>
      </c>
    </row>
    <row r="260" s="2" customFormat="1" ht="24.15" customHeight="1">
      <c r="A260" s="39"/>
      <c r="B260" s="40"/>
      <c r="C260" s="206" t="s">
        <v>317</v>
      </c>
      <c r="D260" s="206" t="s">
        <v>124</v>
      </c>
      <c r="E260" s="207" t="s">
        <v>734</v>
      </c>
      <c r="F260" s="208" t="s">
        <v>735</v>
      </c>
      <c r="G260" s="209" t="s">
        <v>340</v>
      </c>
      <c r="H260" s="210">
        <v>8</v>
      </c>
      <c r="I260" s="211"/>
      <c r="J260" s="212">
        <f>ROUND(I260*H260,2)</f>
        <v>0</v>
      </c>
      <c r="K260" s="213"/>
      <c r="L260" s="45"/>
      <c r="M260" s="214" t="s">
        <v>19</v>
      </c>
      <c r="N260" s="215" t="s">
        <v>40</v>
      </c>
      <c r="O260" s="85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8" t="s">
        <v>128</v>
      </c>
      <c r="AT260" s="218" t="s">
        <v>124</v>
      </c>
      <c r="AU260" s="218" t="s">
        <v>79</v>
      </c>
      <c r="AY260" s="18" t="s">
        <v>122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8" t="s">
        <v>77</v>
      </c>
      <c r="BK260" s="219">
        <f>ROUND(I260*H260,2)</f>
        <v>0</v>
      </c>
      <c r="BL260" s="18" t="s">
        <v>128</v>
      </c>
      <c r="BM260" s="218" t="s">
        <v>454</v>
      </c>
    </row>
    <row r="261" s="2" customFormat="1">
      <c r="A261" s="39"/>
      <c r="B261" s="40"/>
      <c r="C261" s="41"/>
      <c r="D261" s="220" t="s">
        <v>129</v>
      </c>
      <c r="E261" s="41"/>
      <c r="F261" s="221" t="s">
        <v>735</v>
      </c>
      <c r="G261" s="41"/>
      <c r="H261" s="41"/>
      <c r="I261" s="222"/>
      <c r="J261" s="41"/>
      <c r="K261" s="41"/>
      <c r="L261" s="45"/>
      <c r="M261" s="223"/>
      <c r="N261" s="224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129</v>
      </c>
      <c r="AU261" s="18" t="s">
        <v>79</v>
      </c>
    </row>
    <row r="262" s="2" customFormat="1">
      <c r="A262" s="39"/>
      <c r="B262" s="40"/>
      <c r="C262" s="41"/>
      <c r="D262" s="225" t="s">
        <v>130</v>
      </c>
      <c r="E262" s="41"/>
      <c r="F262" s="226" t="s">
        <v>736</v>
      </c>
      <c r="G262" s="41"/>
      <c r="H262" s="41"/>
      <c r="I262" s="222"/>
      <c r="J262" s="41"/>
      <c r="K262" s="41"/>
      <c r="L262" s="45"/>
      <c r="M262" s="223"/>
      <c r="N262" s="224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130</v>
      </c>
      <c r="AU262" s="18" t="s">
        <v>79</v>
      </c>
    </row>
    <row r="263" s="2" customFormat="1" ht="33" customHeight="1">
      <c r="A263" s="39"/>
      <c r="B263" s="40"/>
      <c r="C263" s="206" t="s">
        <v>456</v>
      </c>
      <c r="D263" s="206" t="s">
        <v>124</v>
      </c>
      <c r="E263" s="207" t="s">
        <v>737</v>
      </c>
      <c r="F263" s="208" t="s">
        <v>738</v>
      </c>
      <c r="G263" s="209" t="s">
        <v>340</v>
      </c>
      <c r="H263" s="210">
        <v>8</v>
      </c>
      <c r="I263" s="211"/>
      <c r="J263" s="212">
        <f>ROUND(I263*H263,2)</f>
        <v>0</v>
      </c>
      <c r="K263" s="213"/>
      <c r="L263" s="45"/>
      <c r="M263" s="214" t="s">
        <v>19</v>
      </c>
      <c r="N263" s="215" t="s">
        <v>40</v>
      </c>
      <c r="O263" s="85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8" t="s">
        <v>128</v>
      </c>
      <c r="AT263" s="218" t="s">
        <v>124</v>
      </c>
      <c r="AU263" s="218" t="s">
        <v>79</v>
      </c>
      <c r="AY263" s="18" t="s">
        <v>122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8" t="s">
        <v>77</v>
      </c>
      <c r="BK263" s="219">
        <f>ROUND(I263*H263,2)</f>
        <v>0</v>
      </c>
      <c r="BL263" s="18" t="s">
        <v>128</v>
      </c>
      <c r="BM263" s="218" t="s">
        <v>459</v>
      </c>
    </row>
    <row r="264" s="2" customFormat="1">
      <c r="A264" s="39"/>
      <c r="B264" s="40"/>
      <c r="C264" s="41"/>
      <c r="D264" s="220" t="s">
        <v>129</v>
      </c>
      <c r="E264" s="41"/>
      <c r="F264" s="221" t="s">
        <v>738</v>
      </c>
      <c r="G264" s="41"/>
      <c r="H264" s="41"/>
      <c r="I264" s="222"/>
      <c r="J264" s="41"/>
      <c r="K264" s="41"/>
      <c r="L264" s="45"/>
      <c r="M264" s="223"/>
      <c r="N264" s="224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129</v>
      </c>
      <c r="AU264" s="18" t="s">
        <v>79</v>
      </c>
    </row>
    <row r="265" s="2" customFormat="1">
      <c r="A265" s="39"/>
      <c r="B265" s="40"/>
      <c r="C265" s="41"/>
      <c r="D265" s="225" t="s">
        <v>130</v>
      </c>
      <c r="E265" s="41"/>
      <c r="F265" s="226" t="s">
        <v>739</v>
      </c>
      <c r="G265" s="41"/>
      <c r="H265" s="41"/>
      <c r="I265" s="222"/>
      <c r="J265" s="41"/>
      <c r="K265" s="41"/>
      <c r="L265" s="45"/>
      <c r="M265" s="223"/>
      <c r="N265" s="224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130</v>
      </c>
      <c r="AU265" s="18" t="s">
        <v>79</v>
      </c>
    </row>
    <row r="266" s="2" customFormat="1" ht="21.75" customHeight="1">
      <c r="A266" s="39"/>
      <c r="B266" s="40"/>
      <c r="C266" s="206" t="s">
        <v>321</v>
      </c>
      <c r="D266" s="206" t="s">
        <v>124</v>
      </c>
      <c r="E266" s="207" t="s">
        <v>740</v>
      </c>
      <c r="F266" s="208" t="s">
        <v>741</v>
      </c>
      <c r="G266" s="209" t="s">
        <v>340</v>
      </c>
      <c r="H266" s="210">
        <v>4</v>
      </c>
      <c r="I266" s="211"/>
      <c r="J266" s="212">
        <f>ROUND(I266*H266,2)</f>
        <v>0</v>
      </c>
      <c r="K266" s="213"/>
      <c r="L266" s="45"/>
      <c r="M266" s="214" t="s">
        <v>19</v>
      </c>
      <c r="N266" s="215" t="s">
        <v>40</v>
      </c>
      <c r="O266" s="85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8" t="s">
        <v>128</v>
      </c>
      <c r="AT266" s="218" t="s">
        <v>124</v>
      </c>
      <c r="AU266" s="218" t="s">
        <v>79</v>
      </c>
      <c r="AY266" s="18" t="s">
        <v>122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8" t="s">
        <v>77</v>
      </c>
      <c r="BK266" s="219">
        <f>ROUND(I266*H266,2)</f>
        <v>0</v>
      </c>
      <c r="BL266" s="18" t="s">
        <v>128</v>
      </c>
      <c r="BM266" s="218" t="s">
        <v>463</v>
      </c>
    </row>
    <row r="267" s="2" customFormat="1">
      <c r="A267" s="39"/>
      <c r="B267" s="40"/>
      <c r="C267" s="41"/>
      <c r="D267" s="220" t="s">
        <v>129</v>
      </c>
      <c r="E267" s="41"/>
      <c r="F267" s="221" t="s">
        <v>741</v>
      </c>
      <c r="G267" s="41"/>
      <c r="H267" s="41"/>
      <c r="I267" s="222"/>
      <c r="J267" s="41"/>
      <c r="K267" s="41"/>
      <c r="L267" s="45"/>
      <c r="M267" s="223"/>
      <c r="N267" s="224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129</v>
      </c>
      <c r="AU267" s="18" t="s">
        <v>79</v>
      </c>
    </row>
    <row r="268" s="2" customFormat="1" ht="24.15" customHeight="1">
      <c r="A268" s="39"/>
      <c r="B268" s="40"/>
      <c r="C268" s="206" t="s">
        <v>464</v>
      </c>
      <c r="D268" s="206" t="s">
        <v>124</v>
      </c>
      <c r="E268" s="207" t="s">
        <v>742</v>
      </c>
      <c r="F268" s="208" t="s">
        <v>743</v>
      </c>
      <c r="G268" s="209" t="s">
        <v>340</v>
      </c>
      <c r="H268" s="210">
        <v>3</v>
      </c>
      <c r="I268" s="211"/>
      <c r="J268" s="212">
        <f>ROUND(I268*H268,2)</f>
        <v>0</v>
      </c>
      <c r="K268" s="213"/>
      <c r="L268" s="45"/>
      <c r="M268" s="214" t="s">
        <v>19</v>
      </c>
      <c r="N268" s="215" t="s">
        <v>40</v>
      </c>
      <c r="O268" s="85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8" t="s">
        <v>128</v>
      </c>
      <c r="AT268" s="218" t="s">
        <v>124</v>
      </c>
      <c r="AU268" s="218" t="s">
        <v>79</v>
      </c>
      <c r="AY268" s="18" t="s">
        <v>122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8" t="s">
        <v>77</v>
      </c>
      <c r="BK268" s="219">
        <f>ROUND(I268*H268,2)</f>
        <v>0</v>
      </c>
      <c r="BL268" s="18" t="s">
        <v>128</v>
      </c>
      <c r="BM268" s="218" t="s">
        <v>467</v>
      </c>
    </row>
    <row r="269" s="2" customFormat="1">
      <c r="A269" s="39"/>
      <c r="B269" s="40"/>
      <c r="C269" s="41"/>
      <c r="D269" s="220" t="s">
        <v>129</v>
      </c>
      <c r="E269" s="41"/>
      <c r="F269" s="221" t="s">
        <v>743</v>
      </c>
      <c r="G269" s="41"/>
      <c r="H269" s="41"/>
      <c r="I269" s="222"/>
      <c r="J269" s="41"/>
      <c r="K269" s="41"/>
      <c r="L269" s="45"/>
      <c r="M269" s="223"/>
      <c r="N269" s="224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129</v>
      </c>
      <c r="AU269" s="18" t="s">
        <v>79</v>
      </c>
    </row>
    <row r="270" s="2" customFormat="1">
      <c r="A270" s="39"/>
      <c r="B270" s="40"/>
      <c r="C270" s="41"/>
      <c r="D270" s="225" t="s">
        <v>130</v>
      </c>
      <c r="E270" s="41"/>
      <c r="F270" s="226" t="s">
        <v>744</v>
      </c>
      <c r="G270" s="41"/>
      <c r="H270" s="41"/>
      <c r="I270" s="222"/>
      <c r="J270" s="41"/>
      <c r="K270" s="41"/>
      <c r="L270" s="45"/>
      <c r="M270" s="223"/>
      <c r="N270" s="224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130</v>
      </c>
      <c r="AU270" s="18" t="s">
        <v>79</v>
      </c>
    </row>
    <row r="271" s="2" customFormat="1" ht="24.15" customHeight="1">
      <c r="A271" s="39"/>
      <c r="B271" s="40"/>
      <c r="C271" s="249" t="s">
        <v>327</v>
      </c>
      <c r="D271" s="249" t="s">
        <v>196</v>
      </c>
      <c r="E271" s="250" t="s">
        <v>745</v>
      </c>
      <c r="F271" s="251" t="s">
        <v>746</v>
      </c>
      <c r="G271" s="252" t="s">
        <v>340</v>
      </c>
      <c r="H271" s="253">
        <v>3</v>
      </c>
      <c r="I271" s="254"/>
      <c r="J271" s="255">
        <f>ROUND(I271*H271,2)</f>
        <v>0</v>
      </c>
      <c r="K271" s="256"/>
      <c r="L271" s="257"/>
      <c r="M271" s="258" t="s">
        <v>19</v>
      </c>
      <c r="N271" s="259" t="s">
        <v>40</v>
      </c>
      <c r="O271" s="85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8" t="s">
        <v>151</v>
      </c>
      <c r="AT271" s="218" t="s">
        <v>196</v>
      </c>
      <c r="AU271" s="218" t="s">
        <v>79</v>
      </c>
      <c r="AY271" s="18" t="s">
        <v>122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8" t="s">
        <v>77</v>
      </c>
      <c r="BK271" s="219">
        <f>ROUND(I271*H271,2)</f>
        <v>0</v>
      </c>
      <c r="BL271" s="18" t="s">
        <v>128</v>
      </c>
      <c r="BM271" s="218" t="s">
        <v>471</v>
      </c>
    </row>
    <row r="272" s="2" customFormat="1">
      <c r="A272" s="39"/>
      <c r="B272" s="40"/>
      <c r="C272" s="41"/>
      <c r="D272" s="220" t="s">
        <v>129</v>
      </c>
      <c r="E272" s="41"/>
      <c r="F272" s="221" t="s">
        <v>747</v>
      </c>
      <c r="G272" s="41"/>
      <c r="H272" s="41"/>
      <c r="I272" s="222"/>
      <c r="J272" s="41"/>
      <c r="K272" s="41"/>
      <c r="L272" s="45"/>
      <c r="M272" s="223"/>
      <c r="N272" s="224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129</v>
      </c>
      <c r="AU272" s="18" t="s">
        <v>79</v>
      </c>
    </row>
    <row r="273" s="12" customFormat="1" ht="22.8" customHeight="1">
      <c r="A273" s="12"/>
      <c r="B273" s="190"/>
      <c r="C273" s="191"/>
      <c r="D273" s="192" t="s">
        <v>68</v>
      </c>
      <c r="E273" s="204" t="s">
        <v>527</v>
      </c>
      <c r="F273" s="204" t="s">
        <v>528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SUM(P274:P276)</f>
        <v>0</v>
      </c>
      <c r="Q273" s="198"/>
      <c r="R273" s="199">
        <f>SUM(R274:R276)</f>
        <v>0</v>
      </c>
      <c r="S273" s="198"/>
      <c r="T273" s="200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77</v>
      </c>
      <c r="AT273" s="202" t="s">
        <v>68</v>
      </c>
      <c r="AU273" s="202" t="s">
        <v>77</v>
      </c>
      <c r="AY273" s="201" t="s">
        <v>122</v>
      </c>
      <c r="BK273" s="203">
        <f>SUM(BK274:BK276)</f>
        <v>0</v>
      </c>
    </row>
    <row r="274" s="2" customFormat="1" ht="24.15" customHeight="1">
      <c r="A274" s="39"/>
      <c r="B274" s="40"/>
      <c r="C274" s="206" t="s">
        <v>473</v>
      </c>
      <c r="D274" s="206" t="s">
        <v>124</v>
      </c>
      <c r="E274" s="207" t="s">
        <v>748</v>
      </c>
      <c r="F274" s="208" t="s">
        <v>749</v>
      </c>
      <c r="G274" s="209" t="s">
        <v>182</v>
      </c>
      <c r="H274" s="210">
        <v>57.957999999999998</v>
      </c>
      <c r="I274" s="211"/>
      <c r="J274" s="212">
        <f>ROUND(I274*H274,2)</f>
        <v>0</v>
      </c>
      <c r="K274" s="213"/>
      <c r="L274" s="45"/>
      <c r="M274" s="214" t="s">
        <v>19</v>
      </c>
      <c r="N274" s="215" t="s">
        <v>40</v>
      </c>
      <c r="O274" s="85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8" t="s">
        <v>128</v>
      </c>
      <c r="AT274" s="218" t="s">
        <v>124</v>
      </c>
      <c r="AU274" s="218" t="s">
        <v>79</v>
      </c>
      <c r="AY274" s="18" t="s">
        <v>122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8" t="s">
        <v>77</v>
      </c>
      <c r="BK274" s="219">
        <f>ROUND(I274*H274,2)</f>
        <v>0</v>
      </c>
      <c r="BL274" s="18" t="s">
        <v>128</v>
      </c>
      <c r="BM274" s="218" t="s">
        <v>476</v>
      </c>
    </row>
    <row r="275" s="2" customFormat="1">
      <c r="A275" s="39"/>
      <c r="B275" s="40"/>
      <c r="C275" s="41"/>
      <c r="D275" s="220" t="s">
        <v>129</v>
      </c>
      <c r="E275" s="41"/>
      <c r="F275" s="221" t="s">
        <v>749</v>
      </c>
      <c r="G275" s="41"/>
      <c r="H275" s="41"/>
      <c r="I275" s="222"/>
      <c r="J275" s="41"/>
      <c r="K275" s="41"/>
      <c r="L275" s="45"/>
      <c r="M275" s="223"/>
      <c r="N275" s="224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129</v>
      </c>
      <c r="AU275" s="18" t="s">
        <v>79</v>
      </c>
    </row>
    <row r="276" s="2" customFormat="1">
      <c r="A276" s="39"/>
      <c r="B276" s="40"/>
      <c r="C276" s="41"/>
      <c r="D276" s="225" t="s">
        <v>130</v>
      </c>
      <c r="E276" s="41"/>
      <c r="F276" s="226" t="s">
        <v>750</v>
      </c>
      <c r="G276" s="41"/>
      <c r="H276" s="41"/>
      <c r="I276" s="222"/>
      <c r="J276" s="41"/>
      <c r="K276" s="41"/>
      <c r="L276" s="45"/>
      <c r="M276" s="223"/>
      <c r="N276" s="224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130</v>
      </c>
      <c r="AU276" s="18" t="s">
        <v>79</v>
      </c>
    </row>
    <row r="277" s="12" customFormat="1" ht="25.92" customHeight="1">
      <c r="A277" s="12"/>
      <c r="B277" s="190"/>
      <c r="C277" s="191"/>
      <c r="D277" s="192" t="s">
        <v>68</v>
      </c>
      <c r="E277" s="193" t="s">
        <v>751</v>
      </c>
      <c r="F277" s="193" t="s">
        <v>752</v>
      </c>
      <c r="G277" s="191"/>
      <c r="H277" s="191"/>
      <c r="I277" s="194"/>
      <c r="J277" s="195">
        <f>BK277</f>
        <v>0</v>
      </c>
      <c r="K277" s="191"/>
      <c r="L277" s="196"/>
      <c r="M277" s="197"/>
      <c r="N277" s="198"/>
      <c r="O277" s="198"/>
      <c r="P277" s="199">
        <f>SUM(P278:P285)</f>
        <v>0</v>
      </c>
      <c r="Q277" s="198"/>
      <c r="R277" s="199">
        <f>SUM(R278:R285)</f>
        <v>0</v>
      </c>
      <c r="S277" s="198"/>
      <c r="T277" s="200">
        <f>SUM(T278:T285)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128</v>
      </c>
      <c r="AT277" s="202" t="s">
        <v>68</v>
      </c>
      <c r="AU277" s="202" t="s">
        <v>69</v>
      </c>
      <c r="AY277" s="201" t="s">
        <v>122</v>
      </c>
      <c r="BK277" s="203">
        <f>SUM(BK278:BK285)</f>
        <v>0</v>
      </c>
    </row>
    <row r="278" s="2" customFormat="1" ht="16.5" customHeight="1">
      <c r="A278" s="39"/>
      <c r="B278" s="40"/>
      <c r="C278" s="206" t="s">
        <v>330</v>
      </c>
      <c r="D278" s="206" t="s">
        <v>124</v>
      </c>
      <c r="E278" s="207" t="s">
        <v>753</v>
      </c>
      <c r="F278" s="208" t="s">
        <v>754</v>
      </c>
      <c r="G278" s="209" t="s">
        <v>755</v>
      </c>
      <c r="H278" s="210">
        <v>3</v>
      </c>
      <c r="I278" s="211"/>
      <c r="J278" s="212">
        <f>ROUND(I278*H278,2)</f>
        <v>0</v>
      </c>
      <c r="K278" s="213"/>
      <c r="L278" s="45"/>
      <c r="M278" s="214" t="s">
        <v>19</v>
      </c>
      <c r="N278" s="215" t="s">
        <v>40</v>
      </c>
      <c r="O278" s="85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8" t="s">
        <v>756</v>
      </c>
      <c r="AT278" s="218" t="s">
        <v>124</v>
      </c>
      <c r="AU278" s="218" t="s">
        <v>77</v>
      </c>
      <c r="AY278" s="18" t="s">
        <v>122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8" t="s">
        <v>77</v>
      </c>
      <c r="BK278" s="219">
        <f>ROUND(I278*H278,2)</f>
        <v>0</v>
      </c>
      <c r="BL278" s="18" t="s">
        <v>756</v>
      </c>
      <c r="BM278" s="218" t="s">
        <v>480</v>
      </c>
    </row>
    <row r="279" s="2" customFormat="1">
      <c r="A279" s="39"/>
      <c r="B279" s="40"/>
      <c r="C279" s="41"/>
      <c r="D279" s="220" t="s">
        <v>129</v>
      </c>
      <c r="E279" s="41"/>
      <c r="F279" s="221" t="s">
        <v>754</v>
      </c>
      <c r="G279" s="41"/>
      <c r="H279" s="41"/>
      <c r="I279" s="222"/>
      <c r="J279" s="41"/>
      <c r="K279" s="41"/>
      <c r="L279" s="45"/>
      <c r="M279" s="223"/>
      <c r="N279" s="224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129</v>
      </c>
      <c r="AU279" s="18" t="s">
        <v>77</v>
      </c>
    </row>
    <row r="280" s="2" customFormat="1" ht="33" customHeight="1">
      <c r="A280" s="39"/>
      <c r="B280" s="40"/>
      <c r="C280" s="206" t="s">
        <v>482</v>
      </c>
      <c r="D280" s="206" t="s">
        <v>124</v>
      </c>
      <c r="E280" s="207" t="s">
        <v>757</v>
      </c>
      <c r="F280" s="208" t="s">
        <v>758</v>
      </c>
      <c r="G280" s="209" t="s">
        <v>150</v>
      </c>
      <c r="H280" s="210">
        <v>0.59999999999999998</v>
      </c>
      <c r="I280" s="211"/>
      <c r="J280" s="212">
        <f>ROUND(I280*H280,2)</f>
        <v>0</v>
      </c>
      <c r="K280" s="213"/>
      <c r="L280" s="45"/>
      <c r="M280" s="214" t="s">
        <v>19</v>
      </c>
      <c r="N280" s="215" t="s">
        <v>40</v>
      </c>
      <c r="O280" s="85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8" t="s">
        <v>756</v>
      </c>
      <c r="AT280" s="218" t="s">
        <v>124</v>
      </c>
      <c r="AU280" s="218" t="s">
        <v>77</v>
      </c>
      <c r="AY280" s="18" t="s">
        <v>122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8" t="s">
        <v>77</v>
      </c>
      <c r="BK280" s="219">
        <f>ROUND(I280*H280,2)</f>
        <v>0</v>
      </c>
      <c r="BL280" s="18" t="s">
        <v>756</v>
      </c>
      <c r="BM280" s="218" t="s">
        <v>485</v>
      </c>
    </row>
    <row r="281" s="2" customFormat="1">
      <c r="A281" s="39"/>
      <c r="B281" s="40"/>
      <c r="C281" s="41"/>
      <c r="D281" s="220" t="s">
        <v>129</v>
      </c>
      <c r="E281" s="41"/>
      <c r="F281" s="221" t="s">
        <v>759</v>
      </c>
      <c r="G281" s="41"/>
      <c r="H281" s="41"/>
      <c r="I281" s="222"/>
      <c r="J281" s="41"/>
      <c r="K281" s="41"/>
      <c r="L281" s="45"/>
      <c r="M281" s="223"/>
      <c r="N281" s="224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129</v>
      </c>
      <c r="AU281" s="18" t="s">
        <v>77</v>
      </c>
    </row>
    <row r="282" s="2" customFormat="1" ht="24.15" customHeight="1">
      <c r="A282" s="39"/>
      <c r="B282" s="40"/>
      <c r="C282" s="206" t="s">
        <v>335</v>
      </c>
      <c r="D282" s="206" t="s">
        <v>124</v>
      </c>
      <c r="E282" s="207" t="s">
        <v>760</v>
      </c>
      <c r="F282" s="208" t="s">
        <v>761</v>
      </c>
      <c r="G282" s="209" t="s">
        <v>182</v>
      </c>
      <c r="H282" s="210">
        <v>4.5</v>
      </c>
      <c r="I282" s="211"/>
      <c r="J282" s="212">
        <f>ROUND(I282*H282,2)</f>
        <v>0</v>
      </c>
      <c r="K282" s="213"/>
      <c r="L282" s="45"/>
      <c r="M282" s="214" t="s">
        <v>19</v>
      </c>
      <c r="N282" s="215" t="s">
        <v>40</v>
      </c>
      <c r="O282" s="85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8" t="s">
        <v>756</v>
      </c>
      <c r="AT282" s="218" t="s">
        <v>124</v>
      </c>
      <c r="AU282" s="218" t="s">
        <v>77</v>
      </c>
      <c r="AY282" s="18" t="s">
        <v>122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8" t="s">
        <v>77</v>
      </c>
      <c r="BK282" s="219">
        <f>ROUND(I282*H282,2)</f>
        <v>0</v>
      </c>
      <c r="BL282" s="18" t="s">
        <v>756</v>
      </c>
      <c r="BM282" s="218" t="s">
        <v>489</v>
      </c>
    </row>
    <row r="283" s="2" customFormat="1">
      <c r="A283" s="39"/>
      <c r="B283" s="40"/>
      <c r="C283" s="41"/>
      <c r="D283" s="220" t="s">
        <v>129</v>
      </c>
      <c r="E283" s="41"/>
      <c r="F283" s="221" t="s">
        <v>761</v>
      </c>
      <c r="G283" s="41"/>
      <c r="H283" s="41"/>
      <c r="I283" s="222"/>
      <c r="J283" s="41"/>
      <c r="K283" s="41"/>
      <c r="L283" s="45"/>
      <c r="M283" s="223"/>
      <c r="N283" s="224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129</v>
      </c>
      <c r="AU283" s="18" t="s">
        <v>77</v>
      </c>
    </row>
    <row r="284" s="2" customFormat="1" ht="16.5" customHeight="1">
      <c r="A284" s="39"/>
      <c r="B284" s="40"/>
      <c r="C284" s="206" t="s">
        <v>491</v>
      </c>
      <c r="D284" s="206" t="s">
        <v>124</v>
      </c>
      <c r="E284" s="207" t="s">
        <v>762</v>
      </c>
      <c r="F284" s="208" t="s">
        <v>763</v>
      </c>
      <c r="G284" s="209" t="s">
        <v>764</v>
      </c>
      <c r="H284" s="210">
        <v>1</v>
      </c>
      <c r="I284" s="211"/>
      <c r="J284" s="212">
        <f>ROUND(I284*H284,2)</f>
        <v>0</v>
      </c>
      <c r="K284" s="213"/>
      <c r="L284" s="45"/>
      <c r="M284" s="214" t="s">
        <v>19</v>
      </c>
      <c r="N284" s="215" t="s">
        <v>40</v>
      </c>
      <c r="O284" s="85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8" t="s">
        <v>756</v>
      </c>
      <c r="AT284" s="218" t="s">
        <v>124</v>
      </c>
      <c r="AU284" s="218" t="s">
        <v>77</v>
      </c>
      <c r="AY284" s="18" t="s">
        <v>122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8" t="s">
        <v>77</v>
      </c>
      <c r="BK284" s="219">
        <f>ROUND(I284*H284,2)</f>
        <v>0</v>
      </c>
      <c r="BL284" s="18" t="s">
        <v>756</v>
      </c>
      <c r="BM284" s="218" t="s">
        <v>495</v>
      </c>
    </row>
    <row r="285" s="2" customFormat="1">
      <c r="A285" s="39"/>
      <c r="B285" s="40"/>
      <c r="C285" s="41"/>
      <c r="D285" s="220" t="s">
        <v>129</v>
      </c>
      <c r="E285" s="41"/>
      <c r="F285" s="221" t="s">
        <v>763</v>
      </c>
      <c r="G285" s="41"/>
      <c r="H285" s="41"/>
      <c r="I285" s="222"/>
      <c r="J285" s="41"/>
      <c r="K285" s="41"/>
      <c r="L285" s="45"/>
      <c r="M285" s="261"/>
      <c r="N285" s="262"/>
      <c r="O285" s="263"/>
      <c r="P285" s="263"/>
      <c r="Q285" s="263"/>
      <c r="R285" s="263"/>
      <c r="S285" s="263"/>
      <c r="T285" s="264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129</v>
      </c>
      <c r="AU285" s="18" t="s">
        <v>77</v>
      </c>
    </row>
    <row r="286" s="2" customFormat="1" ht="6.96" customHeight="1">
      <c r="A286" s="39"/>
      <c r="B286" s="60"/>
      <c r="C286" s="61"/>
      <c r="D286" s="61"/>
      <c r="E286" s="61"/>
      <c r="F286" s="61"/>
      <c r="G286" s="61"/>
      <c r="H286" s="61"/>
      <c r="I286" s="61"/>
      <c r="J286" s="61"/>
      <c r="K286" s="61"/>
      <c r="L286" s="45"/>
      <c r="M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</sheetData>
  <sheetProtection sheet="1" autoFilter="0" formatColumns="0" formatRows="0" objects="1" scenarios="1" spinCount="100000" saltValue="RGCLXl4PUKS8okI0NujSmaxwMynRsA+3y9R96vZi/VPh/bNdruHAiHE3ijZWx+XPQWTAdccJ5NeKpMhl/FdBNQ==" hashValue="T93oadwWAWXvajKetxBxR8RwqgLEu7VOGaBszK2RDOzqJWD6ahcLXTQEYdU/1Joj34v7ev5cGuHZ0rvNn3QP2w==" algorithmName="SHA-512" password="CC35"/>
  <autoFilter ref="C85:K28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1/121151103"/>
    <hyperlink ref="F94" r:id="rId2" display="https://podminky.urs.cz/item/CS_URS_2024_01/131251100"/>
    <hyperlink ref="F97" r:id="rId3" display="https://podminky.urs.cz/item/CS_URS_2024_01/132251254"/>
    <hyperlink ref="F100" r:id="rId4" display="https://podminky.urs.cz/item/CS_URS_2024_01/132351252"/>
    <hyperlink ref="F103" r:id="rId5" display="https://podminky.urs.cz/item/CS_URS_2024_01/139001101"/>
    <hyperlink ref="F106" r:id="rId6" display="https://podminky.urs.cz/item/CS_URS_2024_01/162351103"/>
    <hyperlink ref="F109" r:id="rId7" display="https://podminky.urs.cz/item/CS_URS_2024_01/162751117"/>
    <hyperlink ref="F112" r:id="rId8" display="https://podminky.urs.cz/item/CS_URS_2024_01/167151101"/>
    <hyperlink ref="F115" r:id="rId9" display="https://podminky.urs.cz/item/CS_URS_2024_01/171201231"/>
    <hyperlink ref="F118" r:id="rId10" display="https://podminky.urs.cz/item/CS_URS_2024_01/171251201"/>
    <hyperlink ref="F121" r:id="rId11" display="https://podminky.urs.cz/item/CS_URS_2024_01/174151101"/>
    <hyperlink ref="F126" r:id="rId12" display="https://podminky.urs.cz/item/CS_URS_2024_01/175111201"/>
    <hyperlink ref="F129" r:id="rId13" display="https://podminky.urs.cz/item/CS_URS_2024_01/175111201"/>
    <hyperlink ref="F134" r:id="rId14" display="https://podminky.urs.cz/item/CS_URS_2024_01/175151101"/>
    <hyperlink ref="F139" r:id="rId15" display="https://podminky.urs.cz/item/CS_URS_2024_01/181351003"/>
    <hyperlink ref="F142" r:id="rId16" display="https://podminky.urs.cz/item/CS_URS_2024_01/181411131"/>
    <hyperlink ref="F150" r:id="rId17" display="https://podminky.urs.cz/item/CS_URS_2024_01/212755211"/>
    <hyperlink ref="F154" r:id="rId18" display="https://podminky.urs.cz/item/CS_URS_2024_01/451541111"/>
    <hyperlink ref="F157" r:id="rId19" display="https://podminky.urs.cz/item/CS_URS_2024_01/451573111"/>
    <hyperlink ref="F160" r:id="rId20" display="https://podminky.urs.cz/item/CS_URS_2024_01/452112112"/>
    <hyperlink ref="F169" r:id="rId21" display="https://podminky.urs.cz/item/CS_URS_2024_01/452311141"/>
    <hyperlink ref="F172" r:id="rId22" display="https://podminky.urs.cz/item/CS_URS_2023_02/452351101"/>
    <hyperlink ref="F176" r:id="rId23" display="https://podminky.urs.cz/item/CS_URS_2023_02/871315221"/>
    <hyperlink ref="F179" r:id="rId24" display="https://podminky.urs.cz/item/CS_URS_2024_01/871350310"/>
    <hyperlink ref="F186" r:id="rId25" display="https://podminky.urs.cz/item/CS_URS_2024_01/871350410"/>
    <hyperlink ref="F193" r:id="rId26" display="https://podminky.urs.cz/item/CS_URS_2024_01/871360410"/>
    <hyperlink ref="F200" r:id="rId27" display="https://podminky.urs.cz/item/CS_URS_2024_01/877310310"/>
    <hyperlink ref="F207" r:id="rId28" display="https://podminky.urs.cz/item/CS_URS_2024_01/877350320"/>
    <hyperlink ref="F212" r:id="rId29" display="https://podminky.urs.cz/item/CS_URS_2024_01/877350330"/>
    <hyperlink ref="F217" r:id="rId30" display="https://podminky.urs.cz/item/CS_URS_2024_01/877360320"/>
    <hyperlink ref="F222" r:id="rId31" display="https://podminky.urs.cz/item/CS_URS_2024_01/877360330"/>
    <hyperlink ref="F227" r:id="rId32" display="https://podminky.urs.cz/item/CS_URS_2024_01/894411111"/>
    <hyperlink ref="F238" r:id="rId33" display="https://podminky.urs.cz/item/CS_URS_2024_01/894812315"/>
    <hyperlink ref="F241" r:id="rId34" display="https://podminky.urs.cz/item/CS_URS_2024_01/894812317"/>
    <hyperlink ref="F244" r:id="rId35" display="https://podminky.urs.cz/item/CS_URS_2024_01/894812318"/>
    <hyperlink ref="F247" r:id="rId36" display="https://podminky.urs.cz/item/CS_URS_2024_01/894812322"/>
    <hyperlink ref="F256" r:id="rId37" display="https://podminky.urs.cz/item/CS_URS_2024_01/894812331"/>
    <hyperlink ref="F259" r:id="rId38" display="https://podminky.urs.cz/item/CS_URS_2024_01/894812332"/>
    <hyperlink ref="F262" r:id="rId39" display="https://podminky.urs.cz/item/CS_URS_2024_01/894812339"/>
    <hyperlink ref="F265" r:id="rId40" display="https://podminky.urs.cz/item/CS_URS_2024_01/894812357"/>
    <hyperlink ref="F270" r:id="rId41" display="https://podminky.urs.cz/item/CS_URS_2023_02/899104112"/>
    <hyperlink ref="F276" r:id="rId42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Břehnická, Cheb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765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27. 1. 2025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31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ROUND((SUM(BE85:BE161)),  2)</f>
        <v>0</v>
      </c>
      <c r="G33" s="39"/>
      <c r="H33" s="39"/>
      <c r="I33" s="149">
        <v>0.20999999999999999</v>
      </c>
      <c r="J33" s="148">
        <f>ROUND(((SUM(BE85:BE161))*I33),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ROUND((SUM(BF85:BF161)),  2)</f>
        <v>0</v>
      </c>
      <c r="G34" s="39"/>
      <c r="H34" s="39"/>
      <c r="I34" s="149">
        <v>0.12</v>
      </c>
      <c r="J34" s="148">
        <f>ROUND(((SUM(BF85:BF161))*I34),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ROUND((SUM(BG85:BG161)),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ROUND((SUM(BH85:BH161)),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ROUND((SUM(BI85:BI161)),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Břehnická, Cheb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30 - SO 302 - Přeložka vodovodu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27. 1. 2025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98</v>
      </c>
      <c r="E62" s="175"/>
      <c r="F62" s="175"/>
      <c r="G62" s="175"/>
      <c r="H62" s="175"/>
      <c r="I62" s="175"/>
      <c r="J62" s="176">
        <f>J119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586</v>
      </c>
      <c r="E63" s="175"/>
      <c r="F63" s="175"/>
      <c r="G63" s="175"/>
      <c r="H63" s="175"/>
      <c r="I63" s="175"/>
      <c r="J63" s="176">
        <f>J120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100</v>
      </c>
      <c r="E64" s="175"/>
      <c r="F64" s="175"/>
      <c r="G64" s="175"/>
      <c r="H64" s="175"/>
      <c r="I64" s="175"/>
      <c r="J64" s="176">
        <f>J124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103</v>
      </c>
      <c r="E65" s="175"/>
      <c r="F65" s="175"/>
      <c r="G65" s="175"/>
      <c r="H65" s="175"/>
      <c r="I65" s="175"/>
      <c r="J65" s="176">
        <f>J158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107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Stavební úpravy Břehnická, Cheb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90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30 - SO 302 - Přeložka vodovodu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27. 1. 2025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30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28</v>
      </c>
      <c r="D82" s="41"/>
      <c r="E82" s="41"/>
      <c r="F82" s="28" t="str">
        <f>IF(E18="","",E18)</f>
        <v>Vyplň údaj</v>
      </c>
      <c r="G82" s="41"/>
      <c r="H82" s="41"/>
      <c r="I82" s="33" t="s">
        <v>31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108</v>
      </c>
      <c r="D84" s="181" t="s">
        <v>54</v>
      </c>
      <c r="E84" s="181" t="s">
        <v>50</v>
      </c>
      <c r="F84" s="181" t="s">
        <v>51</v>
      </c>
      <c r="G84" s="181" t="s">
        <v>109</v>
      </c>
      <c r="H84" s="181" t="s">
        <v>110</v>
      </c>
      <c r="I84" s="181" t="s">
        <v>111</v>
      </c>
      <c r="J84" s="182" t="s">
        <v>94</v>
      </c>
      <c r="K84" s="183" t="s">
        <v>112</v>
      </c>
      <c r="L84" s="184"/>
      <c r="M84" s="93" t="s">
        <v>19</v>
      </c>
      <c r="N84" s="94" t="s">
        <v>39</v>
      </c>
      <c r="O84" s="94" t="s">
        <v>113</v>
      </c>
      <c r="P84" s="94" t="s">
        <v>114</v>
      </c>
      <c r="Q84" s="94" t="s">
        <v>115</v>
      </c>
      <c r="R84" s="94" t="s">
        <v>116</v>
      </c>
      <c r="S84" s="94" t="s">
        <v>117</v>
      </c>
      <c r="T84" s="95" t="s">
        <v>118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119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</f>
        <v>0</v>
      </c>
      <c r="Q85" s="97"/>
      <c r="R85" s="187">
        <f>R86</f>
        <v>0</v>
      </c>
      <c r="S85" s="97"/>
      <c r="T85" s="188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68</v>
      </c>
      <c r="AU85" s="18" t="s">
        <v>95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120</v>
      </c>
      <c r="F86" s="193" t="s">
        <v>121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P87+P119+P120+P124+P158</f>
        <v>0</v>
      </c>
      <c r="Q86" s="198"/>
      <c r="R86" s="199">
        <f>R87+R119+R120+R124+R158</f>
        <v>0</v>
      </c>
      <c r="S86" s="198"/>
      <c r="T86" s="200">
        <f>T87+T119+T120+T124+T158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69</v>
      </c>
      <c r="AY86" s="201" t="s">
        <v>122</v>
      </c>
      <c r="BK86" s="203">
        <f>BK87+BK119+BK120+BK124+BK158</f>
        <v>0</v>
      </c>
    </row>
    <row r="87" s="12" customFormat="1" ht="22.8" customHeight="1">
      <c r="A87" s="12"/>
      <c r="B87" s="190"/>
      <c r="C87" s="191"/>
      <c r="D87" s="192" t="s">
        <v>68</v>
      </c>
      <c r="E87" s="204" t="s">
        <v>77</v>
      </c>
      <c r="F87" s="204" t="s">
        <v>123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SUM(P88:P118)</f>
        <v>0</v>
      </c>
      <c r="Q87" s="198"/>
      <c r="R87" s="199">
        <f>SUM(R88:R118)</f>
        <v>0</v>
      </c>
      <c r="S87" s="198"/>
      <c r="T87" s="200">
        <f>SUM(T88:T118)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77</v>
      </c>
      <c r="AT87" s="202" t="s">
        <v>68</v>
      </c>
      <c r="AU87" s="202" t="s">
        <v>77</v>
      </c>
      <c r="AY87" s="201" t="s">
        <v>122</v>
      </c>
      <c r="BK87" s="203">
        <f>SUM(BK88:BK118)</f>
        <v>0</v>
      </c>
    </row>
    <row r="88" s="2" customFormat="1" ht="33" customHeight="1">
      <c r="A88" s="39"/>
      <c r="B88" s="40"/>
      <c r="C88" s="206" t="s">
        <v>77</v>
      </c>
      <c r="D88" s="206" t="s">
        <v>124</v>
      </c>
      <c r="E88" s="207" t="s">
        <v>766</v>
      </c>
      <c r="F88" s="208" t="s">
        <v>767</v>
      </c>
      <c r="G88" s="209" t="s">
        <v>150</v>
      </c>
      <c r="H88" s="210">
        <v>31.699999999999999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40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128</v>
      </c>
      <c r="AT88" s="218" t="s">
        <v>124</v>
      </c>
      <c r="AU88" s="218" t="s">
        <v>79</v>
      </c>
      <c r="AY88" s="18" t="s">
        <v>122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77</v>
      </c>
      <c r="BK88" s="219">
        <f>ROUND(I88*H88,2)</f>
        <v>0</v>
      </c>
      <c r="BL88" s="18" t="s">
        <v>128</v>
      </c>
      <c r="BM88" s="218" t="s">
        <v>79</v>
      </c>
    </row>
    <row r="89" s="2" customFormat="1">
      <c r="A89" s="39"/>
      <c r="B89" s="40"/>
      <c r="C89" s="41"/>
      <c r="D89" s="220" t="s">
        <v>129</v>
      </c>
      <c r="E89" s="41"/>
      <c r="F89" s="221" t="s">
        <v>767</v>
      </c>
      <c r="G89" s="41"/>
      <c r="H89" s="41"/>
      <c r="I89" s="222"/>
      <c r="J89" s="41"/>
      <c r="K89" s="41"/>
      <c r="L89" s="45"/>
      <c r="M89" s="223"/>
      <c r="N89" s="22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129</v>
      </c>
      <c r="AU89" s="18" t="s">
        <v>79</v>
      </c>
    </row>
    <row r="90" s="2" customFormat="1">
      <c r="A90" s="39"/>
      <c r="B90" s="40"/>
      <c r="C90" s="41"/>
      <c r="D90" s="225" t="s">
        <v>130</v>
      </c>
      <c r="E90" s="41"/>
      <c r="F90" s="226" t="s">
        <v>768</v>
      </c>
      <c r="G90" s="41"/>
      <c r="H90" s="41"/>
      <c r="I90" s="222"/>
      <c r="J90" s="41"/>
      <c r="K90" s="41"/>
      <c r="L90" s="45"/>
      <c r="M90" s="223"/>
      <c r="N90" s="22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130</v>
      </c>
      <c r="AU90" s="18" t="s">
        <v>79</v>
      </c>
    </row>
    <row r="91" s="2" customFormat="1" ht="24.15" customHeight="1">
      <c r="A91" s="39"/>
      <c r="B91" s="40"/>
      <c r="C91" s="206" t="s">
        <v>79</v>
      </c>
      <c r="D91" s="206" t="s">
        <v>124</v>
      </c>
      <c r="E91" s="207" t="s">
        <v>600</v>
      </c>
      <c r="F91" s="208" t="s">
        <v>601</v>
      </c>
      <c r="G91" s="209" t="s">
        <v>150</v>
      </c>
      <c r="H91" s="210">
        <v>7.5</v>
      </c>
      <c r="I91" s="211"/>
      <c r="J91" s="212">
        <f>ROUND(I91*H91,2)</f>
        <v>0</v>
      </c>
      <c r="K91" s="213"/>
      <c r="L91" s="45"/>
      <c r="M91" s="214" t="s">
        <v>19</v>
      </c>
      <c r="N91" s="215" t="s">
        <v>40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128</v>
      </c>
      <c r="AT91" s="218" t="s">
        <v>124</v>
      </c>
      <c r="AU91" s="218" t="s">
        <v>79</v>
      </c>
      <c r="AY91" s="18" t="s">
        <v>122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77</v>
      </c>
      <c r="BK91" s="219">
        <f>ROUND(I91*H91,2)</f>
        <v>0</v>
      </c>
      <c r="BL91" s="18" t="s">
        <v>128</v>
      </c>
      <c r="BM91" s="218" t="s">
        <v>128</v>
      </c>
    </row>
    <row r="92" s="2" customFormat="1">
      <c r="A92" s="39"/>
      <c r="B92" s="40"/>
      <c r="C92" s="41"/>
      <c r="D92" s="220" t="s">
        <v>129</v>
      </c>
      <c r="E92" s="41"/>
      <c r="F92" s="221" t="s">
        <v>601</v>
      </c>
      <c r="G92" s="41"/>
      <c r="H92" s="41"/>
      <c r="I92" s="222"/>
      <c r="J92" s="41"/>
      <c r="K92" s="41"/>
      <c r="L92" s="45"/>
      <c r="M92" s="223"/>
      <c r="N92" s="22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129</v>
      </c>
      <c r="AU92" s="18" t="s">
        <v>79</v>
      </c>
    </row>
    <row r="93" s="2" customFormat="1">
      <c r="A93" s="39"/>
      <c r="B93" s="40"/>
      <c r="C93" s="41"/>
      <c r="D93" s="225" t="s">
        <v>130</v>
      </c>
      <c r="E93" s="41"/>
      <c r="F93" s="226" t="s">
        <v>602</v>
      </c>
      <c r="G93" s="41"/>
      <c r="H93" s="41"/>
      <c r="I93" s="222"/>
      <c r="J93" s="41"/>
      <c r="K93" s="41"/>
      <c r="L93" s="45"/>
      <c r="M93" s="223"/>
      <c r="N93" s="22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130</v>
      </c>
      <c r="AU93" s="18" t="s">
        <v>79</v>
      </c>
    </row>
    <row r="94" s="2" customFormat="1" ht="37.8" customHeight="1">
      <c r="A94" s="39"/>
      <c r="B94" s="40"/>
      <c r="C94" s="206" t="s">
        <v>139</v>
      </c>
      <c r="D94" s="206" t="s">
        <v>124</v>
      </c>
      <c r="E94" s="207" t="s">
        <v>603</v>
      </c>
      <c r="F94" s="208" t="s">
        <v>604</v>
      </c>
      <c r="G94" s="209" t="s">
        <v>150</v>
      </c>
      <c r="H94" s="210">
        <v>15.699999999999999</v>
      </c>
      <c r="I94" s="211"/>
      <c r="J94" s="212">
        <f>ROUND(I94*H94,2)</f>
        <v>0</v>
      </c>
      <c r="K94" s="213"/>
      <c r="L94" s="45"/>
      <c r="M94" s="214" t="s">
        <v>19</v>
      </c>
      <c r="N94" s="215" t="s">
        <v>40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128</v>
      </c>
      <c r="AT94" s="218" t="s">
        <v>124</v>
      </c>
      <c r="AU94" s="218" t="s">
        <v>79</v>
      </c>
      <c r="AY94" s="18" t="s">
        <v>122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77</v>
      </c>
      <c r="BK94" s="219">
        <f>ROUND(I94*H94,2)</f>
        <v>0</v>
      </c>
      <c r="BL94" s="18" t="s">
        <v>128</v>
      </c>
      <c r="BM94" s="218" t="s">
        <v>143</v>
      </c>
    </row>
    <row r="95" s="2" customFormat="1">
      <c r="A95" s="39"/>
      <c r="B95" s="40"/>
      <c r="C95" s="41"/>
      <c r="D95" s="220" t="s">
        <v>129</v>
      </c>
      <c r="E95" s="41"/>
      <c r="F95" s="221" t="s">
        <v>604</v>
      </c>
      <c r="G95" s="41"/>
      <c r="H95" s="41"/>
      <c r="I95" s="222"/>
      <c r="J95" s="41"/>
      <c r="K95" s="41"/>
      <c r="L95" s="45"/>
      <c r="M95" s="223"/>
      <c r="N95" s="22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129</v>
      </c>
      <c r="AU95" s="18" t="s">
        <v>79</v>
      </c>
    </row>
    <row r="96" s="2" customFormat="1">
      <c r="A96" s="39"/>
      <c r="B96" s="40"/>
      <c r="C96" s="41"/>
      <c r="D96" s="225" t="s">
        <v>130</v>
      </c>
      <c r="E96" s="41"/>
      <c r="F96" s="226" t="s">
        <v>605</v>
      </c>
      <c r="G96" s="41"/>
      <c r="H96" s="41"/>
      <c r="I96" s="222"/>
      <c r="J96" s="41"/>
      <c r="K96" s="41"/>
      <c r="L96" s="45"/>
      <c r="M96" s="223"/>
      <c r="N96" s="22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130</v>
      </c>
      <c r="AU96" s="18" t="s">
        <v>79</v>
      </c>
    </row>
    <row r="97" s="2" customFormat="1" ht="37.8" customHeight="1">
      <c r="A97" s="39"/>
      <c r="B97" s="40"/>
      <c r="C97" s="206" t="s">
        <v>128</v>
      </c>
      <c r="D97" s="206" t="s">
        <v>124</v>
      </c>
      <c r="E97" s="207" t="s">
        <v>175</v>
      </c>
      <c r="F97" s="208" t="s">
        <v>176</v>
      </c>
      <c r="G97" s="209" t="s">
        <v>150</v>
      </c>
      <c r="H97" s="210">
        <v>8</v>
      </c>
      <c r="I97" s="211"/>
      <c r="J97" s="212">
        <f>ROUND(I97*H97,2)</f>
        <v>0</v>
      </c>
      <c r="K97" s="213"/>
      <c r="L97" s="45"/>
      <c r="M97" s="214" t="s">
        <v>19</v>
      </c>
      <c r="N97" s="215" t="s">
        <v>40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128</v>
      </c>
      <c r="AT97" s="218" t="s">
        <v>124</v>
      </c>
      <c r="AU97" s="218" t="s">
        <v>79</v>
      </c>
      <c r="AY97" s="18" t="s">
        <v>122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77</v>
      </c>
      <c r="BK97" s="219">
        <f>ROUND(I97*H97,2)</f>
        <v>0</v>
      </c>
      <c r="BL97" s="18" t="s">
        <v>128</v>
      </c>
      <c r="BM97" s="218" t="s">
        <v>151</v>
      </c>
    </row>
    <row r="98" s="2" customFormat="1">
      <c r="A98" s="39"/>
      <c r="B98" s="40"/>
      <c r="C98" s="41"/>
      <c r="D98" s="220" t="s">
        <v>129</v>
      </c>
      <c r="E98" s="41"/>
      <c r="F98" s="221" t="s">
        <v>176</v>
      </c>
      <c r="G98" s="41"/>
      <c r="H98" s="41"/>
      <c r="I98" s="222"/>
      <c r="J98" s="41"/>
      <c r="K98" s="41"/>
      <c r="L98" s="45"/>
      <c r="M98" s="223"/>
      <c r="N98" s="22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129</v>
      </c>
      <c r="AU98" s="18" t="s">
        <v>79</v>
      </c>
    </row>
    <row r="99" s="2" customFormat="1">
      <c r="A99" s="39"/>
      <c r="B99" s="40"/>
      <c r="C99" s="41"/>
      <c r="D99" s="225" t="s">
        <v>130</v>
      </c>
      <c r="E99" s="41"/>
      <c r="F99" s="226" t="s">
        <v>178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130</v>
      </c>
      <c r="AU99" s="18" t="s">
        <v>79</v>
      </c>
    </row>
    <row r="100" s="2" customFormat="1" ht="24.15" customHeight="1">
      <c r="A100" s="39"/>
      <c r="B100" s="40"/>
      <c r="C100" s="206" t="s">
        <v>154</v>
      </c>
      <c r="D100" s="206" t="s">
        <v>124</v>
      </c>
      <c r="E100" s="207" t="s">
        <v>606</v>
      </c>
      <c r="F100" s="208" t="s">
        <v>607</v>
      </c>
      <c r="G100" s="209" t="s">
        <v>150</v>
      </c>
      <c r="H100" s="210">
        <v>7.9000000000000004</v>
      </c>
      <c r="I100" s="211"/>
      <c r="J100" s="212">
        <f>ROUND(I100*H100,2)</f>
        <v>0</v>
      </c>
      <c r="K100" s="213"/>
      <c r="L100" s="45"/>
      <c r="M100" s="214" t="s">
        <v>19</v>
      </c>
      <c r="N100" s="215" t="s">
        <v>40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128</v>
      </c>
      <c r="AT100" s="218" t="s">
        <v>124</v>
      </c>
      <c r="AU100" s="218" t="s">
        <v>79</v>
      </c>
      <c r="AY100" s="18" t="s">
        <v>122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77</v>
      </c>
      <c r="BK100" s="219">
        <f>ROUND(I100*H100,2)</f>
        <v>0</v>
      </c>
      <c r="BL100" s="18" t="s">
        <v>128</v>
      </c>
      <c r="BM100" s="218" t="s">
        <v>74</v>
      </c>
    </row>
    <row r="101" s="2" customFormat="1">
      <c r="A101" s="39"/>
      <c r="B101" s="40"/>
      <c r="C101" s="41"/>
      <c r="D101" s="220" t="s">
        <v>129</v>
      </c>
      <c r="E101" s="41"/>
      <c r="F101" s="221" t="s">
        <v>607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129</v>
      </c>
      <c r="AU101" s="18" t="s">
        <v>79</v>
      </c>
    </row>
    <row r="102" s="2" customFormat="1">
      <c r="A102" s="39"/>
      <c r="B102" s="40"/>
      <c r="C102" s="41"/>
      <c r="D102" s="225" t="s">
        <v>130</v>
      </c>
      <c r="E102" s="41"/>
      <c r="F102" s="226" t="s">
        <v>608</v>
      </c>
      <c r="G102" s="41"/>
      <c r="H102" s="41"/>
      <c r="I102" s="222"/>
      <c r="J102" s="41"/>
      <c r="K102" s="41"/>
      <c r="L102" s="45"/>
      <c r="M102" s="223"/>
      <c r="N102" s="22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130</v>
      </c>
      <c r="AU102" s="18" t="s">
        <v>79</v>
      </c>
    </row>
    <row r="103" s="2" customFormat="1" ht="33" customHeight="1">
      <c r="A103" s="39"/>
      <c r="B103" s="40"/>
      <c r="C103" s="206" t="s">
        <v>143</v>
      </c>
      <c r="D103" s="206" t="s">
        <v>124</v>
      </c>
      <c r="E103" s="207" t="s">
        <v>180</v>
      </c>
      <c r="F103" s="208" t="s">
        <v>181</v>
      </c>
      <c r="G103" s="209" t="s">
        <v>182</v>
      </c>
      <c r="H103" s="210">
        <v>15.199999999999999</v>
      </c>
      <c r="I103" s="211"/>
      <c r="J103" s="212">
        <f>ROUND(I103*H103,2)</f>
        <v>0</v>
      </c>
      <c r="K103" s="213"/>
      <c r="L103" s="45"/>
      <c r="M103" s="214" t="s">
        <v>19</v>
      </c>
      <c r="N103" s="215" t="s">
        <v>40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128</v>
      </c>
      <c r="AT103" s="218" t="s">
        <v>124</v>
      </c>
      <c r="AU103" s="218" t="s">
        <v>79</v>
      </c>
      <c r="AY103" s="18" t="s">
        <v>122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77</v>
      </c>
      <c r="BK103" s="219">
        <f>ROUND(I103*H103,2)</f>
        <v>0</v>
      </c>
      <c r="BL103" s="18" t="s">
        <v>128</v>
      </c>
      <c r="BM103" s="218" t="s">
        <v>8</v>
      </c>
    </row>
    <row r="104" s="2" customFormat="1">
      <c r="A104" s="39"/>
      <c r="B104" s="40"/>
      <c r="C104" s="41"/>
      <c r="D104" s="220" t="s">
        <v>129</v>
      </c>
      <c r="E104" s="41"/>
      <c r="F104" s="221" t="s">
        <v>181</v>
      </c>
      <c r="G104" s="41"/>
      <c r="H104" s="41"/>
      <c r="I104" s="222"/>
      <c r="J104" s="41"/>
      <c r="K104" s="41"/>
      <c r="L104" s="45"/>
      <c r="M104" s="223"/>
      <c r="N104" s="22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129</v>
      </c>
      <c r="AU104" s="18" t="s">
        <v>79</v>
      </c>
    </row>
    <row r="105" s="2" customFormat="1">
      <c r="A105" s="39"/>
      <c r="B105" s="40"/>
      <c r="C105" s="41"/>
      <c r="D105" s="225" t="s">
        <v>130</v>
      </c>
      <c r="E105" s="41"/>
      <c r="F105" s="226" t="s">
        <v>184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130</v>
      </c>
      <c r="AU105" s="18" t="s">
        <v>79</v>
      </c>
    </row>
    <row r="106" s="2" customFormat="1" ht="16.5" customHeight="1">
      <c r="A106" s="39"/>
      <c r="B106" s="40"/>
      <c r="C106" s="206" t="s">
        <v>174</v>
      </c>
      <c r="D106" s="206" t="s">
        <v>124</v>
      </c>
      <c r="E106" s="207" t="s">
        <v>187</v>
      </c>
      <c r="F106" s="208" t="s">
        <v>188</v>
      </c>
      <c r="G106" s="209" t="s">
        <v>150</v>
      </c>
      <c r="H106" s="210">
        <v>7.9000000000000004</v>
      </c>
      <c r="I106" s="211"/>
      <c r="J106" s="212">
        <f>ROUND(I106*H106,2)</f>
        <v>0</v>
      </c>
      <c r="K106" s="213"/>
      <c r="L106" s="45"/>
      <c r="M106" s="214" t="s">
        <v>19</v>
      </c>
      <c r="N106" s="215" t="s">
        <v>40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128</v>
      </c>
      <c r="AT106" s="218" t="s">
        <v>124</v>
      </c>
      <c r="AU106" s="218" t="s">
        <v>79</v>
      </c>
      <c r="AY106" s="18" t="s">
        <v>122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77</v>
      </c>
      <c r="BK106" s="219">
        <f>ROUND(I106*H106,2)</f>
        <v>0</v>
      </c>
      <c r="BL106" s="18" t="s">
        <v>128</v>
      </c>
      <c r="BM106" s="218" t="s">
        <v>177</v>
      </c>
    </row>
    <row r="107" s="2" customFormat="1">
      <c r="A107" s="39"/>
      <c r="B107" s="40"/>
      <c r="C107" s="41"/>
      <c r="D107" s="220" t="s">
        <v>129</v>
      </c>
      <c r="E107" s="41"/>
      <c r="F107" s="221" t="s">
        <v>188</v>
      </c>
      <c r="G107" s="41"/>
      <c r="H107" s="41"/>
      <c r="I107" s="222"/>
      <c r="J107" s="41"/>
      <c r="K107" s="41"/>
      <c r="L107" s="45"/>
      <c r="M107" s="223"/>
      <c r="N107" s="22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129</v>
      </c>
      <c r="AU107" s="18" t="s">
        <v>79</v>
      </c>
    </row>
    <row r="108" s="2" customFormat="1">
      <c r="A108" s="39"/>
      <c r="B108" s="40"/>
      <c r="C108" s="41"/>
      <c r="D108" s="225" t="s">
        <v>130</v>
      </c>
      <c r="E108" s="41"/>
      <c r="F108" s="226" t="s">
        <v>190</v>
      </c>
      <c r="G108" s="41"/>
      <c r="H108" s="41"/>
      <c r="I108" s="222"/>
      <c r="J108" s="41"/>
      <c r="K108" s="41"/>
      <c r="L108" s="45"/>
      <c r="M108" s="223"/>
      <c r="N108" s="22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130</v>
      </c>
      <c r="AU108" s="18" t="s">
        <v>79</v>
      </c>
    </row>
    <row r="109" s="2" customFormat="1" ht="24.15" customHeight="1">
      <c r="A109" s="39"/>
      <c r="B109" s="40"/>
      <c r="C109" s="206" t="s">
        <v>151</v>
      </c>
      <c r="D109" s="206" t="s">
        <v>124</v>
      </c>
      <c r="E109" s="207" t="s">
        <v>609</v>
      </c>
      <c r="F109" s="208" t="s">
        <v>610</v>
      </c>
      <c r="G109" s="209" t="s">
        <v>150</v>
      </c>
      <c r="H109" s="210">
        <v>15.699999999999999</v>
      </c>
      <c r="I109" s="211"/>
      <c r="J109" s="212">
        <f>ROUND(I109*H109,2)</f>
        <v>0</v>
      </c>
      <c r="K109" s="213"/>
      <c r="L109" s="45"/>
      <c r="M109" s="214" t="s">
        <v>19</v>
      </c>
      <c r="N109" s="215" t="s">
        <v>40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128</v>
      </c>
      <c r="AT109" s="218" t="s">
        <v>124</v>
      </c>
      <c r="AU109" s="218" t="s">
        <v>79</v>
      </c>
      <c r="AY109" s="18" t="s">
        <v>122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77</v>
      </c>
      <c r="BK109" s="219">
        <f>ROUND(I109*H109,2)</f>
        <v>0</v>
      </c>
      <c r="BL109" s="18" t="s">
        <v>128</v>
      </c>
      <c r="BM109" s="218" t="s">
        <v>183</v>
      </c>
    </row>
    <row r="110" s="2" customFormat="1">
      <c r="A110" s="39"/>
      <c r="B110" s="40"/>
      <c r="C110" s="41"/>
      <c r="D110" s="220" t="s">
        <v>129</v>
      </c>
      <c r="E110" s="41"/>
      <c r="F110" s="221" t="s">
        <v>610</v>
      </c>
      <c r="G110" s="41"/>
      <c r="H110" s="41"/>
      <c r="I110" s="222"/>
      <c r="J110" s="41"/>
      <c r="K110" s="41"/>
      <c r="L110" s="45"/>
      <c r="M110" s="223"/>
      <c r="N110" s="22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129</v>
      </c>
      <c r="AU110" s="18" t="s">
        <v>79</v>
      </c>
    </row>
    <row r="111" s="2" customFormat="1">
      <c r="A111" s="39"/>
      <c r="B111" s="40"/>
      <c r="C111" s="41"/>
      <c r="D111" s="225" t="s">
        <v>130</v>
      </c>
      <c r="E111" s="41"/>
      <c r="F111" s="226" t="s">
        <v>611</v>
      </c>
      <c r="G111" s="41"/>
      <c r="H111" s="41"/>
      <c r="I111" s="222"/>
      <c r="J111" s="41"/>
      <c r="K111" s="41"/>
      <c r="L111" s="45"/>
      <c r="M111" s="223"/>
      <c r="N111" s="22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130</v>
      </c>
      <c r="AU111" s="18" t="s">
        <v>79</v>
      </c>
    </row>
    <row r="112" s="2" customFormat="1" ht="24.15" customHeight="1">
      <c r="A112" s="39"/>
      <c r="B112" s="40"/>
      <c r="C112" s="249" t="s">
        <v>186</v>
      </c>
      <c r="D112" s="249" t="s">
        <v>196</v>
      </c>
      <c r="E112" s="250" t="s">
        <v>612</v>
      </c>
      <c r="F112" s="251" t="s">
        <v>613</v>
      </c>
      <c r="G112" s="252" t="s">
        <v>182</v>
      </c>
      <c r="H112" s="253">
        <v>14.1</v>
      </c>
      <c r="I112" s="254"/>
      <c r="J112" s="255">
        <f>ROUND(I112*H112,2)</f>
        <v>0</v>
      </c>
      <c r="K112" s="256"/>
      <c r="L112" s="257"/>
      <c r="M112" s="258" t="s">
        <v>19</v>
      </c>
      <c r="N112" s="259" t="s">
        <v>40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151</v>
      </c>
      <c r="AT112" s="218" t="s">
        <v>196</v>
      </c>
      <c r="AU112" s="218" t="s">
        <v>79</v>
      </c>
      <c r="AY112" s="18" t="s">
        <v>122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77</v>
      </c>
      <c r="BK112" s="219">
        <f>ROUND(I112*H112,2)</f>
        <v>0</v>
      </c>
      <c r="BL112" s="18" t="s">
        <v>128</v>
      </c>
      <c r="BM112" s="218" t="s">
        <v>189</v>
      </c>
    </row>
    <row r="113" s="2" customFormat="1">
      <c r="A113" s="39"/>
      <c r="B113" s="40"/>
      <c r="C113" s="41"/>
      <c r="D113" s="220" t="s">
        <v>129</v>
      </c>
      <c r="E113" s="41"/>
      <c r="F113" s="221" t="s">
        <v>613</v>
      </c>
      <c r="G113" s="41"/>
      <c r="H113" s="41"/>
      <c r="I113" s="222"/>
      <c r="J113" s="41"/>
      <c r="K113" s="41"/>
      <c r="L113" s="45"/>
      <c r="M113" s="223"/>
      <c r="N113" s="22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129</v>
      </c>
      <c r="AU113" s="18" t="s">
        <v>79</v>
      </c>
    </row>
    <row r="114" s="2" customFormat="1" ht="24.15" customHeight="1">
      <c r="A114" s="39"/>
      <c r="B114" s="40"/>
      <c r="C114" s="206" t="s">
        <v>74</v>
      </c>
      <c r="D114" s="206" t="s">
        <v>124</v>
      </c>
      <c r="E114" s="207" t="s">
        <v>619</v>
      </c>
      <c r="F114" s="208" t="s">
        <v>620</v>
      </c>
      <c r="G114" s="209" t="s">
        <v>150</v>
      </c>
      <c r="H114" s="210">
        <v>11.699999999999999</v>
      </c>
      <c r="I114" s="211"/>
      <c r="J114" s="212">
        <f>ROUND(I114*H114,2)</f>
        <v>0</v>
      </c>
      <c r="K114" s="213"/>
      <c r="L114" s="45"/>
      <c r="M114" s="214" t="s">
        <v>19</v>
      </c>
      <c r="N114" s="215" t="s">
        <v>40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128</v>
      </c>
      <c r="AT114" s="218" t="s">
        <v>124</v>
      </c>
      <c r="AU114" s="218" t="s">
        <v>79</v>
      </c>
      <c r="AY114" s="18" t="s">
        <v>122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77</v>
      </c>
      <c r="BK114" s="219">
        <f>ROUND(I114*H114,2)</f>
        <v>0</v>
      </c>
      <c r="BL114" s="18" t="s">
        <v>128</v>
      </c>
      <c r="BM114" s="218" t="s">
        <v>80</v>
      </c>
    </row>
    <row r="115" s="2" customFormat="1">
      <c r="A115" s="39"/>
      <c r="B115" s="40"/>
      <c r="C115" s="41"/>
      <c r="D115" s="220" t="s">
        <v>129</v>
      </c>
      <c r="E115" s="41"/>
      <c r="F115" s="221" t="s">
        <v>620</v>
      </c>
      <c r="G115" s="41"/>
      <c r="H115" s="41"/>
      <c r="I115" s="222"/>
      <c r="J115" s="41"/>
      <c r="K115" s="41"/>
      <c r="L115" s="45"/>
      <c r="M115" s="223"/>
      <c r="N115" s="22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129</v>
      </c>
      <c r="AU115" s="18" t="s">
        <v>79</v>
      </c>
    </row>
    <row r="116" s="2" customFormat="1">
      <c r="A116" s="39"/>
      <c r="B116" s="40"/>
      <c r="C116" s="41"/>
      <c r="D116" s="225" t="s">
        <v>130</v>
      </c>
      <c r="E116" s="41"/>
      <c r="F116" s="226" t="s">
        <v>621</v>
      </c>
      <c r="G116" s="41"/>
      <c r="H116" s="41"/>
      <c r="I116" s="222"/>
      <c r="J116" s="41"/>
      <c r="K116" s="41"/>
      <c r="L116" s="45"/>
      <c r="M116" s="223"/>
      <c r="N116" s="22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130</v>
      </c>
      <c r="AU116" s="18" t="s">
        <v>79</v>
      </c>
    </row>
    <row r="117" s="2" customFormat="1" ht="16.5" customHeight="1">
      <c r="A117" s="39"/>
      <c r="B117" s="40"/>
      <c r="C117" s="249" t="s">
        <v>195</v>
      </c>
      <c r="D117" s="249" t="s">
        <v>196</v>
      </c>
      <c r="E117" s="250" t="s">
        <v>617</v>
      </c>
      <c r="F117" s="251" t="s">
        <v>618</v>
      </c>
      <c r="G117" s="252" t="s">
        <v>182</v>
      </c>
      <c r="H117" s="253">
        <v>21.100000000000001</v>
      </c>
      <c r="I117" s="254"/>
      <c r="J117" s="255">
        <f>ROUND(I117*H117,2)</f>
        <v>0</v>
      </c>
      <c r="K117" s="256"/>
      <c r="L117" s="257"/>
      <c r="M117" s="258" t="s">
        <v>19</v>
      </c>
      <c r="N117" s="259" t="s">
        <v>40</v>
      </c>
      <c r="O117" s="85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8" t="s">
        <v>151</v>
      </c>
      <c r="AT117" s="218" t="s">
        <v>196</v>
      </c>
      <c r="AU117" s="218" t="s">
        <v>79</v>
      </c>
      <c r="AY117" s="18" t="s">
        <v>122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8" t="s">
        <v>77</v>
      </c>
      <c r="BK117" s="219">
        <f>ROUND(I117*H117,2)</f>
        <v>0</v>
      </c>
      <c r="BL117" s="18" t="s">
        <v>128</v>
      </c>
      <c r="BM117" s="218" t="s">
        <v>200</v>
      </c>
    </row>
    <row r="118" s="2" customFormat="1">
      <c r="A118" s="39"/>
      <c r="B118" s="40"/>
      <c r="C118" s="41"/>
      <c r="D118" s="220" t="s">
        <v>129</v>
      </c>
      <c r="E118" s="41"/>
      <c r="F118" s="221" t="s">
        <v>618</v>
      </c>
      <c r="G118" s="41"/>
      <c r="H118" s="41"/>
      <c r="I118" s="222"/>
      <c r="J118" s="41"/>
      <c r="K118" s="41"/>
      <c r="L118" s="45"/>
      <c r="M118" s="223"/>
      <c r="N118" s="22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129</v>
      </c>
      <c r="AU118" s="18" t="s">
        <v>79</v>
      </c>
    </row>
    <row r="119" s="12" customFormat="1" ht="22.8" customHeight="1">
      <c r="A119" s="12"/>
      <c r="B119" s="190"/>
      <c r="C119" s="191"/>
      <c r="D119" s="192" t="s">
        <v>68</v>
      </c>
      <c r="E119" s="204" t="s">
        <v>79</v>
      </c>
      <c r="F119" s="204" t="s">
        <v>228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v>0</v>
      </c>
      <c r="Q119" s="198"/>
      <c r="R119" s="199">
        <v>0</v>
      </c>
      <c r="S119" s="198"/>
      <c r="T119" s="200"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77</v>
      </c>
      <c r="AT119" s="202" t="s">
        <v>68</v>
      </c>
      <c r="AU119" s="202" t="s">
        <v>77</v>
      </c>
      <c r="AY119" s="201" t="s">
        <v>122</v>
      </c>
      <c r="BK119" s="203">
        <v>0</v>
      </c>
    </row>
    <row r="120" s="12" customFormat="1" ht="22.8" customHeight="1">
      <c r="A120" s="12"/>
      <c r="B120" s="190"/>
      <c r="C120" s="191"/>
      <c r="D120" s="192" t="s">
        <v>68</v>
      </c>
      <c r="E120" s="204" t="s">
        <v>128</v>
      </c>
      <c r="F120" s="204" t="s">
        <v>629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SUM(P121:P123)</f>
        <v>0</v>
      </c>
      <c r="Q120" s="198"/>
      <c r="R120" s="199">
        <f>SUM(R121:R123)</f>
        <v>0</v>
      </c>
      <c r="S120" s="198"/>
      <c r="T120" s="200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77</v>
      </c>
      <c r="AT120" s="202" t="s">
        <v>68</v>
      </c>
      <c r="AU120" s="202" t="s">
        <v>77</v>
      </c>
      <c r="AY120" s="201" t="s">
        <v>122</v>
      </c>
      <c r="BK120" s="203">
        <f>SUM(BK121:BK123)</f>
        <v>0</v>
      </c>
    </row>
    <row r="121" s="2" customFormat="1" ht="16.5" customHeight="1">
      <c r="A121" s="39"/>
      <c r="B121" s="40"/>
      <c r="C121" s="206" t="s">
        <v>8</v>
      </c>
      <c r="D121" s="206" t="s">
        <v>124</v>
      </c>
      <c r="E121" s="207" t="s">
        <v>633</v>
      </c>
      <c r="F121" s="208" t="s">
        <v>634</v>
      </c>
      <c r="G121" s="209" t="s">
        <v>150</v>
      </c>
      <c r="H121" s="210">
        <v>4.2999999999999998</v>
      </c>
      <c r="I121" s="211"/>
      <c r="J121" s="212">
        <f>ROUND(I121*H121,2)</f>
        <v>0</v>
      </c>
      <c r="K121" s="213"/>
      <c r="L121" s="45"/>
      <c r="M121" s="214" t="s">
        <v>19</v>
      </c>
      <c r="N121" s="215" t="s">
        <v>40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128</v>
      </c>
      <c r="AT121" s="218" t="s">
        <v>124</v>
      </c>
      <c r="AU121" s="218" t="s">
        <v>79</v>
      </c>
      <c r="AY121" s="18" t="s">
        <v>122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77</v>
      </c>
      <c r="BK121" s="219">
        <f>ROUND(I121*H121,2)</f>
        <v>0</v>
      </c>
      <c r="BL121" s="18" t="s">
        <v>128</v>
      </c>
      <c r="BM121" s="218" t="s">
        <v>204</v>
      </c>
    </row>
    <row r="122" s="2" customFormat="1">
      <c r="A122" s="39"/>
      <c r="B122" s="40"/>
      <c r="C122" s="41"/>
      <c r="D122" s="220" t="s">
        <v>129</v>
      </c>
      <c r="E122" s="41"/>
      <c r="F122" s="221" t="s">
        <v>634</v>
      </c>
      <c r="G122" s="41"/>
      <c r="H122" s="41"/>
      <c r="I122" s="222"/>
      <c r="J122" s="41"/>
      <c r="K122" s="41"/>
      <c r="L122" s="45"/>
      <c r="M122" s="223"/>
      <c r="N122" s="224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129</v>
      </c>
      <c r="AU122" s="18" t="s">
        <v>79</v>
      </c>
    </row>
    <row r="123" s="2" customFormat="1">
      <c r="A123" s="39"/>
      <c r="B123" s="40"/>
      <c r="C123" s="41"/>
      <c r="D123" s="225" t="s">
        <v>130</v>
      </c>
      <c r="E123" s="41"/>
      <c r="F123" s="226" t="s">
        <v>635</v>
      </c>
      <c r="G123" s="41"/>
      <c r="H123" s="41"/>
      <c r="I123" s="222"/>
      <c r="J123" s="41"/>
      <c r="K123" s="41"/>
      <c r="L123" s="45"/>
      <c r="M123" s="223"/>
      <c r="N123" s="22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130</v>
      </c>
      <c r="AU123" s="18" t="s">
        <v>79</v>
      </c>
    </row>
    <row r="124" s="12" customFormat="1" ht="22.8" customHeight="1">
      <c r="A124" s="12"/>
      <c r="B124" s="190"/>
      <c r="C124" s="191"/>
      <c r="D124" s="192" t="s">
        <v>68</v>
      </c>
      <c r="E124" s="204" t="s">
        <v>151</v>
      </c>
      <c r="F124" s="204" t="s">
        <v>331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SUM(P125:P157)</f>
        <v>0</v>
      </c>
      <c r="Q124" s="198"/>
      <c r="R124" s="199">
        <f>SUM(R125:R157)</f>
        <v>0</v>
      </c>
      <c r="S124" s="198"/>
      <c r="T124" s="200">
        <f>SUM(T125:T157)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77</v>
      </c>
      <c r="AT124" s="202" t="s">
        <v>68</v>
      </c>
      <c r="AU124" s="202" t="s">
        <v>77</v>
      </c>
      <c r="AY124" s="201" t="s">
        <v>122</v>
      </c>
      <c r="BK124" s="203">
        <f>SUM(BK125:BK157)</f>
        <v>0</v>
      </c>
    </row>
    <row r="125" s="2" customFormat="1" ht="24.15" customHeight="1">
      <c r="A125" s="39"/>
      <c r="B125" s="40"/>
      <c r="C125" s="206" t="s">
        <v>206</v>
      </c>
      <c r="D125" s="206" t="s">
        <v>124</v>
      </c>
      <c r="E125" s="207" t="s">
        <v>769</v>
      </c>
      <c r="F125" s="208" t="s">
        <v>770</v>
      </c>
      <c r="G125" s="209" t="s">
        <v>142</v>
      </c>
      <c r="H125" s="210">
        <v>53.799999999999997</v>
      </c>
      <c r="I125" s="211"/>
      <c r="J125" s="212">
        <f>ROUND(I125*H125,2)</f>
        <v>0</v>
      </c>
      <c r="K125" s="213"/>
      <c r="L125" s="45"/>
      <c r="M125" s="214" t="s">
        <v>19</v>
      </c>
      <c r="N125" s="215" t="s">
        <v>40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128</v>
      </c>
      <c r="AT125" s="218" t="s">
        <v>124</v>
      </c>
      <c r="AU125" s="218" t="s">
        <v>79</v>
      </c>
      <c r="AY125" s="18" t="s">
        <v>122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8" t="s">
        <v>77</v>
      </c>
      <c r="BK125" s="219">
        <f>ROUND(I125*H125,2)</f>
        <v>0</v>
      </c>
      <c r="BL125" s="18" t="s">
        <v>128</v>
      </c>
      <c r="BM125" s="218" t="s">
        <v>209</v>
      </c>
    </row>
    <row r="126" s="2" customFormat="1">
      <c r="A126" s="39"/>
      <c r="B126" s="40"/>
      <c r="C126" s="41"/>
      <c r="D126" s="220" t="s">
        <v>129</v>
      </c>
      <c r="E126" s="41"/>
      <c r="F126" s="221" t="s">
        <v>770</v>
      </c>
      <c r="G126" s="41"/>
      <c r="H126" s="41"/>
      <c r="I126" s="222"/>
      <c r="J126" s="41"/>
      <c r="K126" s="41"/>
      <c r="L126" s="45"/>
      <c r="M126" s="223"/>
      <c r="N126" s="22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129</v>
      </c>
      <c r="AU126" s="18" t="s">
        <v>79</v>
      </c>
    </row>
    <row r="127" s="2" customFormat="1">
      <c r="A127" s="39"/>
      <c r="B127" s="40"/>
      <c r="C127" s="41"/>
      <c r="D127" s="225" t="s">
        <v>130</v>
      </c>
      <c r="E127" s="41"/>
      <c r="F127" s="226" t="s">
        <v>771</v>
      </c>
      <c r="G127" s="41"/>
      <c r="H127" s="41"/>
      <c r="I127" s="222"/>
      <c r="J127" s="41"/>
      <c r="K127" s="41"/>
      <c r="L127" s="45"/>
      <c r="M127" s="223"/>
      <c r="N127" s="224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130</v>
      </c>
      <c r="AU127" s="18" t="s">
        <v>79</v>
      </c>
    </row>
    <row r="128" s="2" customFormat="1" ht="21.75" customHeight="1">
      <c r="A128" s="39"/>
      <c r="B128" s="40"/>
      <c r="C128" s="249" t="s">
        <v>177</v>
      </c>
      <c r="D128" s="249" t="s">
        <v>196</v>
      </c>
      <c r="E128" s="250" t="s">
        <v>772</v>
      </c>
      <c r="F128" s="251" t="s">
        <v>773</v>
      </c>
      <c r="G128" s="252" t="s">
        <v>142</v>
      </c>
      <c r="H128" s="253">
        <v>54.606999999999999</v>
      </c>
      <c r="I128" s="254"/>
      <c r="J128" s="255">
        <f>ROUND(I128*H128,2)</f>
        <v>0</v>
      </c>
      <c r="K128" s="256"/>
      <c r="L128" s="257"/>
      <c r="M128" s="258" t="s">
        <v>19</v>
      </c>
      <c r="N128" s="259" t="s">
        <v>40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151</v>
      </c>
      <c r="AT128" s="218" t="s">
        <v>196</v>
      </c>
      <c r="AU128" s="218" t="s">
        <v>79</v>
      </c>
      <c r="AY128" s="18" t="s">
        <v>122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77</v>
      </c>
      <c r="BK128" s="219">
        <f>ROUND(I128*H128,2)</f>
        <v>0</v>
      </c>
      <c r="BL128" s="18" t="s">
        <v>128</v>
      </c>
      <c r="BM128" s="218" t="s">
        <v>222</v>
      </c>
    </row>
    <row r="129" s="2" customFormat="1">
      <c r="A129" s="39"/>
      <c r="B129" s="40"/>
      <c r="C129" s="41"/>
      <c r="D129" s="220" t="s">
        <v>129</v>
      </c>
      <c r="E129" s="41"/>
      <c r="F129" s="221" t="s">
        <v>773</v>
      </c>
      <c r="G129" s="41"/>
      <c r="H129" s="41"/>
      <c r="I129" s="222"/>
      <c r="J129" s="41"/>
      <c r="K129" s="41"/>
      <c r="L129" s="45"/>
      <c r="M129" s="223"/>
      <c r="N129" s="22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129</v>
      </c>
      <c r="AU129" s="18" t="s">
        <v>79</v>
      </c>
    </row>
    <row r="130" s="13" customFormat="1">
      <c r="A130" s="13"/>
      <c r="B130" s="227"/>
      <c r="C130" s="228"/>
      <c r="D130" s="220" t="s">
        <v>132</v>
      </c>
      <c r="E130" s="229" t="s">
        <v>19</v>
      </c>
      <c r="F130" s="230" t="s">
        <v>774</v>
      </c>
      <c r="G130" s="228"/>
      <c r="H130" s="231">
        <v>54.606999999999992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132</v>
      </c>
      <c r="AU130" s="237" t="s">
        <v>79</v>
      </c>
      <c r="AV130" s="13" t="s">
        <v>79</v>
      </c>
      <c r="AW130" s="13" t="s">
        <v>32</v>
      </c>
      <c r="AX130" s="13" t="s">
        <v>69</v>
      </c>
      <c r="AY130" s="237" t="s">
        <v>122</v>
      </c>
    </row>
    <row r="131" s="14" customFormat="1">
      <c r="A131" s="14"/>
      <c r="B131" s="238"/>
      <c r="C131" s="239"/>
      <c r="D131" s="220" t="s">
        <v>132</v>
      </c>
      <c r="E131" s="240" t="s">
        <v>19</v>
      </c>
      <c r="F131" s="241" t="s">
        <v>135</v>
      </c>
      <c r="G131" s="239"/>
      <c r="H131" s="242">
        <v>54.606999999999992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132</v>
      </c>
      <c r="AU131" s="248" t="s">
        <v>79</v>
      </c>
      <c r="AV131" s="14" t="s">
        <v>128</v>
      </c>
      <c r="AW131" s="14" t="s">
        <v>32</v>
      </c>
      <c r="AX131" s="14" t="s">
        <v>77</v>
      </c>
      <c r="AY131" s="248" t="s">
        <v>122</v>
      </c>
    </row>
    <row r="132" s="2" customFormat="1" ht="24.15" customHeight="1">
      <c r="A132" s="39"/>
      <c r="B132" s="40"/>
      <c r="C132" s="206" t="s">
        <v>224</v>
      </c>
      <c r="D132" s="206" t="s">
        <v>124</v>
      </c>
      <c r="E132" s="207" t="s">
        <v>775</v>
      </c>
      <c r="F132" s="208" t="s">
        <v>776</v>
      </c>
      <c r="G132" s="209" t="s">
        <v>340</v>
      </c>
      <c r="H132" s="210">
        <v>9</v>
      </c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40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128</v>
      </c>
      <c r="AT132" s="218" t="s">
        <v>124</v>
      </c>
      <c r="AU132" s="218" t="s">
        <v>79</v>
      </c>
      <c r="AY132" s="18" t="s">
        <v>122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77</v>
      </c>
      <c r="BK132" s="219">
        <f>ROUND(I132*H132,2)</f>
        <v>0</v>
      </c>
      <c r="BL132" s="18" t="s">
        <v>128</v>
      </c>
      <c r="BM132" s="218" t="s">
        <v>83</v>
      </c>
    </row>
    <row r="133" s="2" customFormat="1">
      <c r="A133" s="39"/>
      <c r="B133" s="40"/>
      <c r="C133" s="41"/>
      <c r="D133" s="220" t="s">
        <v>129</v>
      </c>
      <c r="E133" s="41"/>
      <c r="F133" s="221" t="s">
        <v>776</v>
      </c>
      <c r="G133" s="41"/>
      <c r="H133" s="41"/>
      <c r="I133" s="222"/>
      <c r="J133" s="41"/>
      <c r="K133" s="41"/>
      <c r="L133" s="45"/>
      <c r="M133" s="223"/>
      <c r="N133" s="22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129</v>
      </c>
      <c r="AU133" s="18" t="s">
        <v>79</v>
      </c>
    </row>
    <row r="134" s="2" customFormat="1">
      <c r="A134" s="39"/>
      <c r="B134" s="40"/>
      <c r="C134" s="41"/>
      <c r="D134" s="225" t="s">
        <v>130</v>
      </c>
      <c r="E134" s="41"/>
      <c r="F134" s="226" t="s">
        <v>777</v>
      </c>
      <c r="G134" s="41"/>
      <c r="H134" s="41"/>
      <c r="I134" s="222"/>
      <c r="J134" s="41"/>
      <c r="K134" s="41"/>
      <c r="L134" s="45"/>
      <c r="M134" s="223"/>
      <c r="N134" s="22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130</v>
      </c>
      <c r="AU134" s="18" t="s">
        <v>79</v>
      </c>
    </row>
    <row r="135" s="2" customFormat="1" ht="16.5" customHeight="1">
      <c r="A135" s="39"/>
      <c r="B135" s="40"/>
      <c r="C135" s="249" t="s">
        <v>183</v>
      </c>
      <c r="D135" s="249" t="s">
        <v>196</v>
      </c>
      <c r="E135" s="250" t="s">
        <v>778</v>
      </c>
      <c r="F135" s="251" t="s">
        <v>779</v>
      </c>
      <c r="G135" s="252" t="s">
        <v>340</v>
      </c>
      <c r="H135" s="253">
        <v>9</v>
      </c>
      <c r="I135" s="254"/>
      <c r="J135" s="255">
        <f>ROUND(I135*H135,2)</f>
        <v>0</v>
      </c>
      <c r="K135" s="256"/>
      <c r="L135" s="257"/>
      <c r="M135" s="258" t="s">
        <v>19</v>
      </c>
      <c r="N135" s="259" t="s">
        <v>40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151</v>
      </c>
      <c r="AT135" s="218" t="s">
        <v>196</v>
      </c>
      <c r="AU135" s="218" t="s">
        <v>79</v>
      </c>
      <c r="AY135" s="18" t="s">
        <v>122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77</v>
      </c>
      <c r="BK135" s="219">
        <f>ROUND(I135*H135,2)</f>
        <v>0</v>
      </c>
      <c r="BL135" s="18" t="s">
        <v>128</v>
      </c>
      <c r="BM135" s="218" t="s">
        <v>231</v>
      </c>
    </row>
    <row r="136" s="2" customFormat="1">
      <c r="A136" s="39"/>
      <c r="B136" s="40"/>
      <c r="C136" s="41"/>
      <c r="D136" s="220" t="s">
        <v>129</v>
      </c>
      <c r="E136" s="41"/>
      <c r="F136" s="221" t="s">
        <v>779</v>
      </c>
      <c r="G136" s="41"/>
      <c r="H136" s="41"/>
      <c r="I136" s="222"/>
      <c r="J136" s="41"/>
      <c r="K136" s="41"/>
      <c r="L136" s="45"/>
      <c r="M136" s="223"/>
      <c r="N136" s="22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129</v>
      </c>
      <c r="AU136" s="18" t="s">
        <v>79</v>
      </c>
    </row>
    <row r="137" s="2" customFormat="1" ht="24.15" customHeight="1">
      <c r="A137" s="39"/>
      <c r="B137" s="40"/>
      <c r="C137" s="206" t="s">
        <v>234</v>
      </c>
      <c r="D137" s="206" t="s">
        <v>124</v>
      </c>
      <c r="E137" s="207" t="s">
        <v>780</v>
      </c>
      <c r="F137" s="208" t="s">
        <v>781</v>
      </c>
      <c r="G137" s="209" t="s">
        <v>340</v>
      </c>
      <c r="H137" s="210">
        <v>4</v>
      </c>
      <c r="I137" s="211"/>
      <c r="J137" s="212">
        <f>ROUND(I137*H137,2)</f>
        <v>0</v>
      </c>
      <c r="K137" s="213"/>
      <c r="L137" s="45"/>
      <c r="M137" s="214" t="s">
        <v>19</v>
      </c>
      <c r="N137" s="215" t="s">
        <v>40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128</v>
      </c>
      <c r="AT137" s="218" t="s">
        <v>124</v>
      </c>
      <c r="AU137" s="218" t="s">
        <v>79</v>
      </c>
      <c r="AY137" s="18" t="s">
        <v>122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77</v>
      </c>
      <c r="BK137" s="219">
        <f>ROUND(I137*H137,2)</f>
        <v>0</v>
      </c>
      <c r="BL137" s="18" t="s">
        <v>128</v>
      </c>
      <c r="BM137" s="218" t="s">
        <v>237</v>
      </c>
    </row>
    <row r="138" s="2" customFormat="1">
      <c r="A138" s="39"/>
      <c r="B138" s="40"/>
      <c r="C138" s="41"/>
      <c r="D138" s="220" t="s">
        <v>129</v>
      </c>
      <c r="E138" s="41"/>
      <c r="F138" s="221" t="s">
        <v>781</v>
      </c>
      <c r="G138" s="41"/>
      <c r="H138" s="41"/>
      <c r="I138" s="222"/>
      <c r="J138" s="41"/>
      <c r="K138" s="41"/>
      <c r="L138" s="45"/>
      <c r="M138" s="223"/>
      <c r="N138" s="22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129</v>
      </c>
      <c r="AU138" s="18" t="s">
        <v>79</v>
      </c>
    </row>
    <row r="139" s="2" customFormat="1">
      <c r="A139" s="39"/>
      <c r="B139" s="40"/>
      <c r="C139" s="41"/>
      <c r="D139" s="225" t="s">
        <v>130</v>
      </c>
      <c r="E139" s="41"/>
      <c r="F139" s="226" t="s">
        <v>782</v>
      </c>
      <c r="G139" s="41"/>
      <c r="H139" s="41"/>
      <c r="I139" s="222"/>
      <c r="J139" s="41"/>
      <c r="K139" s="41"/>
      <c r="L139" s="45"/>
      <c r="M139" s="223"/>
      <c r="N139" s="22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130</v>
      </c>
      <c r="AU139" s="18" t="s">
        <v>79</v>
      </c>
    </row>
    <row r="140" s="2" customFormat="1" ht="16.5" customHeight="1">
      <c r="A140" s="39"/>
      <c r="B140" s="40"/>
      <c r="C140" s="249" t="s">
        <v>189</v>
      </c>
      <c r="D140" s="249" t="s">
        <v>196</v>
      </c>
      <c r="E140" s="250" t="s">
        <v>783</v>
      </c>
      <c r="F140" s="251" t="s">
        <v>784</v>
      </c>
      <c r="G140" s="252" t="s">
        <v>340</v>
      </c>
      <c r="H140" s="253">
        <v>2</v>
      </c>
      <c r="I140" s="254"/>
      <c r="J140" s="255">
        <f>ROUND(I140*H140,2)</f>
        <v>0</v>
      </c>
      <c r="K140" s="256"/>
      <c r="L140" s="257"/>
      <c r="M140" s="258" t="s">
        <v>19</v>
      </c>
      <c r="N140" s="259" t="s">
        <v>40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151</v>
      </c>
      <c r="AT140" s="218" t="s">
        <v>196</v>
      </c>
      <c r="AU140" s="218" t="s">
        <v>79</v>
      </c>
      <c r="AY140" s="18" t="s">
        <v>122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77</v>
      </c>
      <c r="BK140" s="219">
        <f>ROUND(I140*H140,2)</f>
        <v>0</v>
      </c>
      <c r="BL140" s="18" t="s">
        <v>128</v>
      </c>
      <c r="BM140" s="218" t="s">
        <v>241</v>
      </c>
    </row>
    <row r="141" s="2" customFormat="1">
      <c r="A141" s="39"/>
      <c r="B141" s="40"/>
      <c r="C141" s="41"/>
      <c r="D141" s="220" t="s">
        <v>129</v>
      </c>
      <c r="E141" s="41"/>
      <c r="F141" s="221" t="s">
        <v>784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129</v>
      </c>
      <c r="AU141" s="18" t="s">
        <v>79</v>
      </c>
    </row>
    <row r="142" s="2" customFormat="1" ht="16.5" customHeight="1">
      <c r="A142" s="39"/>
      <c r="B142" s="40"/>
      <c r="C142" s="249" t="s">
        <v>243</v>
      </c>
      <c r="D142" s="249" t="s">
        <v>196</v>
      </c>
      <c r="E142" s="250" t="s">
        <v>785</v>
      </c>
      <c r="F142" s="251" t="s">
        <v>786</v>
      </c>
      <c r="G142" s="252" t="s">
        <v>340</v>
      </c>
      <c r="H142" s="253">
        <v>2</v>
      </c>
      <c r="I142" s="254"/>
      <c r="J142" s="255">
        <f>ROUND(I142*H142,2)</f>
        <v>0</v>
      </c>
      <c r="K142" s="256"/>
      <c r="L142" s="257"/>
      <c r="M142" s="258" t="s">
        <v>19</v>
      </c>
      <c r="N142" s="259" t="s">
        <v>40</v>
      </c>
      <c r="O142" s="8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151</v>
      </c>
      <c r="AT142" s="218" t="s">
        <v>196</v>
      </c>
      <c r="AU142" s="218" t="s">
        <v>79</v>
      </c>
      <c r="AY142" s="18" t="s">
        <v>122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77</v>
      </c>
      <c r="BK142" s="219">
        <f>ROUND(I142*H142,2)</f>
        <v>0</v>
      </c>
      <c r="BL142" s="18" t="s">
        <v>128</v>
      </c>
      <c r="BM142" s="218" t="s">
        <v>246</v>
      </c>
    </row>
    <row r="143" s="2" customFormat="1">
      <c r="A143" s="39"/>
      <c r="B143" s="40"/>
      <c r="C143" s="41"/>
      <c r="D143" s="220" t="s">
        <v>129</v>
      </c>
      <c r="E143" s="41"/>
      <c r="F143" s="221" t="s">
        <v>786</v>
      </c>
      <c r="G143" s="41"/>
      <c r="H143" s="41"/>
      <c r="I143" s="222"/>
      <c r="J143" s="41"/>
      <c r="K143" s="41"/>
      <c r="L143" s="45"/>
      <c r="M143" s="223"/>
      <c r="N143" s="224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129</v>
      </c>
      <c r="AU143" s="18" t="s">
        <v>79</v>
      </c>
    </row>
    <row r="144" s="2" customFormat="1" ht="37.8" customHeight="1">
      <c r="A144" s="39"/>
      <c r="B144" s="40"/>
      <c r="C144" s="206" t="s">
        <v>80</v>
      </c>
      <c r="D144" s="206" t="s">
        <v>124</v>
      </c>
      <c r="E144" s="207" t="s">
        <v>787</v>
      </c>
      <c r="F144" s="208" t="s">
        <v>788</v>
      </c>
      <c r="G144" s="209" t="s">
        <v>340</v>
      </c>
      <c r="H144" s="210">
        <v>1</v>
      </c>
      <c r="I144" s="211"/>
      <c r="J144" s="212">
        <f>ROUND(I144*H144,2)</f>
        <v>0</v>
      </c>
      <c r="K144" s="213"/>
      <c r="L144" s="45"/>
      <c r="M144" s="214" t="s">
        <v>19</v>
      </c>
      <c r="N144" s="215" t="s">
        <v>40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128</v>
      </c>
      <c r="AT144" s="218" t="s">
        <v>124</v>
      </c>
      <c r="AU144" s="218" t="s">
        <v>79</v>
      </c>
      <c r="AY144" s="18" t="s">
        <v>122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77</v>
      </c>
      <c r="BK144" s="219">
        <f>ROUND(I144*H144,2)</f>
        <v>0</v>
      </c>
      <c r="BL144" s="18" t="s">
        <v>128</v>
      </c>
      <c r="BM144" s="218" t="s">
        <v>86</v>
      </c>
    </row>
    <row r="145" s="2" customFormat="1">
      <c r="A145" s="39"/>
      <c r="B145" s="40"/>
      <c r="C145" s="41"/>
      <c r="D145" s="220" t="s">
        <v>129</v>
      </c>
      <c r="E145" s="41"/>
      <c r="F145" s="221" t="s">
        <v>788</v>
      </c>
      <c r="G145" s="41"/>
      <c r="H145" s="41"/>
      <c r="I145" s="222"/>
      <c r="J145" s="41"/>
      <c r="K145" s="41"/>
      <c r="L145" s="45"/>
      <c r="M145" s="223"/>
      <c r="N145" s="22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129</v>
      </c>
      <c r="AU145" s="18" t="s">
        <v>79</v>
      </c>
    </row>
    <row r="146" s="2" customFormat="1">
      <c r="A146" s="39"/>
      <c r="B146" s="40"/>
      <c r="C146" s="41"/>
      <c r="D146" s="225" t="s">
        <v>130</v>
      </c>
      <c r="E146" s="41"/>
      <c r="F146" s="226" t="s">
        <v>789</v>
      </c>
      <c r="G146" s="41"/>
      <c r="H146" s="41"/>
      <c r="I146" s="222"/>
      <c r="J146" s="41"/>
      <c r="K146" s="41"/>
      <c r="L146" s="45"/>
      <c r="M146" s="223"/>
      <c r="N146" s="224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130</v>
      </c>
      <c r="AU146" s="18" t="s">
        <v>79</v>
      </c>
    </row>
    <row r="147" s="2" customFormat="1" ht="24.15" customHeight="1">
      <c r="A147" s="39"/>
      <c r="B147" s="40"/>
      <c r="C147" s="249" t="s">
        <v>7</v>
      </c>
      <c r="D147" s="249" t="s">
        <v>196</v>
      </c>
      <c r="E147" s="250" t="s">
        <v>790</v>
      </c>
      <c r="F147" s="251" t="s">
        <v>791</v>
      </c>
      <c r="G147" s="252" t="s">
        <v>340</v>
      </c>
      <c r="H147" s="253">
        <v>1</v>
      </c>
      <c r="I147" s="254"/>
      <c r="J147" s="255">
        <f>ROUND(I147*H147,2)</f>
        <v>0</v>
      </c>
      <c r="K147" s="256"/>
      <c r="L147" s="257"/>
      <c r="M147" s="258" t="s">
        <v>19</v>
      </c>
      <c r="N147" s="259" t="s">
        <v>40</v>
      </c>
      <c r="O147" s="85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8" t="s">
        <v>151</v>
      </c>
      <c r="AT147" s="218" t="s">
        <v>196</v>
      </c>
      <c r="AU147" s="218" t="s">
        <v>79</v>
      </c>
      <c r="AY147" s="18" t="s">
        <v>122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8" t="s">
        <v>77</v>
      </c>
      <c r="BK147" s="219">
        <f>ROUND(I147*H147,2)</f>
        <v>0</v>
      </c>
      <c r="BL147" s="18" t="s">
        <v>128</v>
      </c>
      <c r="BM147" s="218" t="s">
        <v>258</v>
      </c>
    </row>
    <row r="148" s="2" customFormat="1">
      <c r="A148" s="39"/>
      <c r="B148" s="40"/>
      <c r="C148" s="41"/>
      <c r="D148" s="220" t="s">
        <v>129</v>
      </c>
      <c r="E148" s="41"/>
      <c r="F148" s="221" t="s">
        <v>791</v>
      </c>
      <c r="G148" s="41"/>
      <c r="H148" s="41"/>
      <c r="I148" s="222"/>
      <c r="J148" s="41"/>
      <c r="K148" s="41"/>
      <c r="L148" s="45"/>
      <c r="M148" s="223"/>
      <c r="N148" s="224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129</v>
      </c>
      <c r="AU148" s="18" t="s">
        <v>79</v>
      </c>
    </row>
    <row r="149" s="2" customFormat="1" ht="16.5" customHeight="1">
      <c r="A149" s="39"/>
      <c r="B149" s="40"/>
      <c r="C149" s="206" t="s">
        <v>200</v>
      </c>
      <c r="D149" s="206" t="s">
        <v>124</v>
      </c>
      <c r="E149" s="207" t="s">
        <v>792</v>
      </c>
      <c r="F149" s="208" t="s">
        <v>793</v>
      </c>
      <c r="G149" s="209" t="s">
        <v>142</v>
      </c>
      <c r="H149" s="210">
        <v>53.799999999999997</v>
      </c>
      <c r="I149" s="211"/>
      <c r="J149" s="212">
        <f>ROUND(I149*H149,2)</f>
        <v>0</v>
      </c>
      <c r="K149" s="213"/>
      <c r="L149" s="45"/>
      <c r="M149" s="214" t="s">
        <v>19</v>
      </c>
      <c r="N149" s="215" t="s">
        <v>40</v>
      </c>
      <c r="O149" s="8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128</v>
      </c>
      <c r="AT149" s="218" t="s">
        <v>124</v>
      </c>
      <c r="AU149" s="218" t="s">
        <v>79</v>
      </c>
      <c r="AY149" s="18" t="s">
        <v>122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77</v>
      </c>
      <c r="BK149" s="219">
        <f>ROUND(I149*H149,2)</f>
        <v>0</v>
      </c>
      <c r="BL149" s="18" t="s">
        <v>128</v>
      </c>
      <c r="BM149" s="218" t="s">
        <v>273</v>
      </c>
    </row>
    <row r="150" s="2" customFormat="1">
      <c r="A150" s="39"/>
      <c r="B150" s="40"/>
      <c r="C150" s="41"/>
      <c r="D150" s="220" t="s">
        <v>129</v>
      </c>
      <c r="E150" s="41"/>
      <c r="F150" s="221" t="s">
        <v>793</v>
      </c>
      <c r="G150" s="41"/>
      <c r="H150" s="41"/>
      <c r="I150" s="222"/>
      <c r="J150" s="41"/>
      <c r="K150" s="41"/>
      <c r="L150" s="45"/>
      <c r="M150" s="223"/>
      <c r="N150" s="22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129</v>
      </c>
      <c r="AU150" s="18" t="s">
        <v>79</v>
      </c>
    </row>
    <row r="151" s="2" customFormat="1">
      <c r="A151" s="39"/>
      <c r="B151" s="40"/>
      <c r="C151" s="41"/>
      <c r="D151" s="225" t="s">
        <v>130</v>
      </c>
      <c r="E151" s="41"/>
      <c r="F151" s="226" t="s">
        <v>794</v>
      </c>
      <c r="G151" s="41"/>
      <c r="H151" s="41"/>
      <c r="I151" s="222"/>
      <c r="J151" s="41"/>
      <c r="K151" s="41"/>
      <c r="L151" s="45"/>
      <c r="M151" s="223"/>
      <c r="N151" s="224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130</v>
      </c>
      <c r="AU151" s="18" t="s">
        <v>79</v>
      </c>
    </row>
    <row r="152" s="2" customFormat="1" ht="24.15" customHeight="1">
      <c r="A152" s="39"/>
      <c r="B152" s="40"/>
      <c r="C152" s="206" t="s">
        <v>276</v>
      </c>
      <c r="D152" s="206" t="s">
        <v>124</v>
      </c>
      <c r="E152" s="207" t="s">
        <v>795</v>
      </c>
      <c r="F152" s="208" t="s">
        <v>796</v>
      </c>
      <c r="G152" s="209" t="s">
        <v>142</v>
      </c>
      <c r="H152" s="210">
        <v>53.799999999999997</v>
      </c>
      <c r="I152" s="211"/>
      <c r="J152" s="212">
        <f>ROUND(I152*H152,2)</f>
        <v>0</v>
      </c>
      <c r="K152" s="213"/>
      <c r="L152" s="45"/>
      <c r="M152" s="214" t="s">
        <v>19</v>
      </c>
      <c r="N152" s="215" t="s">
        <v>40</v>
      </c>
      <c r="O152" s="8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128</v>
      </c>
      <c r="AT152" s="218" t="s">
        <v>124</v>
      </c>
      <c r="AU152" s="218" t="s">
        <v>79</v>
      </c>
      <c r="AY152" s="18" t="s">
        <v>122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77</v>
      </c>
      <c r="BK152" s="219">
        <f>ROUND(I152*H152,2)</f>
        <v>0</v>
      </c>
      <c r="BL152" s="18" t="s">
        <v>128</v>
      </c>
      <c r="BM152" s="218" t="s">
        <v>279</v>
      </c>
    </row>
    <row r="153" s="2" customFormat="1">
      <c r="A153" s="39"/>
      <c r="B153" s="40"/>
      <c r="C153" s="41"/>
      <c r="D153" s="220" t="s">
        <v>129</v>
      </c>
      <c r="E153" s="41"/>
      <c r="F153" s="221" t="s">
        <v>796</v>
      </c>
      <c r="G153" s="41"/>
      <c r="H153" s="41"/>
      <c r="I153" s="222"/>
      <c r="J153" s="41"/>
      <c r="K153" s="41"/>
      <c r="L153" s="45"/>
      <c r="M153" s="223"/>
      <c r="N153" s="22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129</v>
      </c>
      <c r="AU153" s="18" t="s">
        <v>79</v>
      </c>
    </row>
    <row r="154" s="2" customFormat="1">
      <c r="A154" s="39"/>
      <c r="B154" s="40"/>
      <c r="C154" s="41"/>
      <c r="D154" s="225" t="s">
        <v>130</v>
      </c>
      <c r="E154" s="41"/>
      <c r="F154" s="226" t="s">
        <v>797</v>
      </c>
      <c r="G154" s="41"/>
      <c r="H154" s="41"/>
      <c r="I154" s="222"/>
      <c r="J154" s="41"/>
      <c r="K154" s="41"/>
      <c r="L154" s="45"/>
      <c r="M154" s="223"/>
      <c r="N154" s="22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130</v>
      </c>
      <c r="AU154" s="18" t="s">
        <v>79</v>
      </c>
    </row>
    <row r="155" s="2" customFormat="1" ht="16.5" customHeight="1">
      <c r="A155" s="39"/>
      <c r="B155" s="40"/>
      <c r="C155" s="206" t="s">
        <v>204</v>
      </c>
      <c r="D155" s="206" t="s">
        <v>124</v>
      </c>
      <c r="E155" s="207" t="s">
        <v>798</v>
      </c>
      <c r="F155" s="208" t="s">
        <v>799</v>
      </c>
      <c r="G155" s="209" t="s">
        <v>142</v>
      </c>
      <c r="H155" s="210">
        <v>53.799999999999997</v>
      </c>
      <c r="I155" s="211"/>
      <c r="J155" s="212">
        <f>ROUND(I155*H155,2)</f>
        <v>0</v>
      </c>
      <c r="K155" s="213"/>
      <c r="L155" s="45"/>
      <c r="M155" s="214" t="s">
        <v>19</v>
      </c>
      <c r="N155" s="215" t="s">
        <v>40</v>
      </c>
      <c r="O155" s="8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128</v>
      </c>
      <c r="AT155" s="218" t="s">
        <v>124</v>
      </c>
      <c r="AU155" s="218" t="s">
        <v>79</v>
      </c>
      <c r="AY155" s="18" t="s">
        <v>122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77</v>
      </c>
      <c r="BK155" s="219">
        <f>ROUND(I155*H155,2)</f>
        <v>0</v>
      </c>
      <c r="BL155" s="18" t="s">
        <v>128</v>
      </c>
      <c r="BM155" s="218" t="s">
        <v>284</v>
      </c>
    </row>
    <row r="156" s="2" customFormat="1">
      <c r="A156" s="39"/>
      <c r="B156" s="40"/>
      <c r="C156" s="41"/>
      <c r="D156" s="220" t="s">
        <v>129</v>
      </c>
      <c r="E156" s="41"/>
      <c r="F156" s="221" t="s">
        <v>799</v>
      </c>
      <c r="G156" s="41"/>
      <c r="H156" s="41"/>
      <c r="I156" s="222"/>
      <c r="J156" s="41"/>
      <c r="K156" s="41"/>
      <c r="L156" s="45"/>
      <c r="M156" s="223"/>
      <c r="N156" s="224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129</v>
      </c>
      <c r="AU156" s="18" t="s">
        <v>79</v>
      </c>
    </row>
    <row r="157" s="2" customFormat="1">
      <c r="A157" s="39"/>
      <c r="B157" s="40"/>
      <c r="C157" s="41"/>
      <c r="D157" s="225" t="s">
        <v>130</v>
      </c>
      <c r="E157" s="41"/>
      <c r="F157" s="226" t="s">
        <v>800</v>
      </c>
      <c r="G157" s="41"/>
      <c r="H157" s="41"/>
      <c r="I157" s="222"/>
      <c r="J157" s="41"/>
      <c r="K157" s="41"/>
      <c r="L157" s="45"/>
      <c r="M157" s="223"/>
      <c r="N157" s="22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130</v>
      </c>
      <c r="AU157" s="18" t="s">
        <v>79</v>
      </c>
    </row>
    <row r="158" s="12" customFormat="1" ht="22.8" customHeight="1">
      <c r="A158" s="12"/>
      <c r="B158" s="190"/>
      <c r="C158" s="191"/>
      <c r="D158" s="192" t="s">
        <v>68</v>
      </c>
      <c r="E158" s="204" t="s">
        <v>527</v>
      </c>
      <c r="F158" s="204" t="s">
        <v>528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SUM(P159:P161)</f>
        <v>0</v>
      </c>
      <c r="Q158" s="198"/>
      <c r="R158" s="199">
        <f>SUM(R159:R161)</f>
        <v>0</v>
      </c>
      <c r="S158" s="198"/>
      <c r="T158" s="200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77</v>
      </c>
      <c r="AT158" s="202" t="s">
        <v>68</v>
      </c>
      <c r="AU158" s="202" t="s">
        <v>77</v>
      </c>
      <c r="AY158" s="201" t="s">
        <v>122</v>
      </c>
      <c r="BK158" s="203">
        <f>SUM(BK159:BK161)</f>
        <v>0</v>
      </c>
    </row>
    <row r="159" s="2" customFormat="1" ht="24.15" customHeight="1">
      <c r="A159" s="39"/>
      <c r="B159" s="40"/>
      <c r="C159" s="206" t="s">
        <v>286</v>
      </c>
      <c r="D159" s="206" t="s">
        <v>124</v>
      </c>
      <c r="E159" s="207" t="s">
        <v>748</v>
      </c>
      <c r="F159" s="208" t="s">
        <v>749</v>
      </c>
      <c r="G159" s="209" t="s">
        <v>182</v>
      </c>
      <c r="H159" s="210">
        <v>0.10000000000000001</v>
      </c>
      <c r="I159" s="211"/>
      <c r="J159" s="212">
        <f>ROUND(I159*H159,2)</f>
        <v>0</v>
      </c>
      <c r="K159" s="213"/>
      <c r="L159" s="45"/>
      <c r="M159" s="214" t="s">
        <v>19</v>
      </c>
      <c r="N159" s="215" t="s">
        <v>40</v>
      </c>
      <c r="O159" s="85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8" t="s">
        <v>128</v>
      </c>
      <c r="AT159" s="218" t="s">
        <v>124</v>
      </c>
      <c r="AU159" s="218" t="s">
        <v>79</v>
      </c>
      <c r="AY159" s="18" t="s">
        <v>122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77</v>
      </c>
      <c r="BK159" s="219">
        <f>ROUND(I159*H159,2)</f>
        <v>0</v>
      </c>
      <c r="BL159" s="18" t="s">
        <v>128</v>
      </c>
      <c r="BM159" s="218" t="s">
        <v>289</v>
      </c>
    </row>
    <row r="160" s="2" customFormat="1">
      <c r="A160" s="39"/>
      <c r="B160" s="40"/>
      <c r="C160" s="41"/>
      <c r="D160" s="220" t="s">
        <v>129</v>
      </c>
      <c r="E160" s="41"/>
      <c r="F160" s="221" t="s">
        <v>749</v>
      </c>
      <c r="G160" s="41"/>
      <c r="H160" s="41"/>
      <c r="I160" s="222"/>
      <c r="J160" s="41"/>
      <c r="K160" s="41"/>
      <c r="L160" s="45"/>
      <c r="M160" s="223"/>
      <c r="N160" s="224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129</v>
      </c>
      <c r="AU160" s="18" t="s">
        <v>79</v>
      </c>
    </row>
    <row r="161" s="2" customFormat="1">
      <c r="A161" s="39"/>
      <c r="B161" s="40"/>
      <c r="C161" s="41"/>
      <c r="D161" s="225" t="s">
        <v>130</v>
      </c>
      <c r="E161" s="41"/>
      <c r="F161" s="226" t="s">
        <v>750</v>
      </c>
      <c r="G161" s="41"/>
      <c r="H161" s="41"/>
      <c r="I161" s="222"/>
      <c r="J161" s="41"/>
      <c r="K161" s="41"/>
      <c r="L161" s="45"/>
      <c r="M161" s="261"/>
      <c r="N161" s="262"/>
      <c r="O161" s="263"/>
      <c r="P161" s="263"/>
      <c r="Q161" s="263"/>
      <c r="R161" s="263"/>
      <c r="S161" s="263"/>
      <c r="T161" s="264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130</v>
      </c>
      <c r="AU161" s="18" t="s">
        <v>79</v>
      </c>
    </row>
    <row r="162" s="2" customFormat="1" ht="6.96" customHeight="1">
      <c r="A162" s="39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yqCQD4RP0amKv9OgtuiqhzYv9KU5svwgxCr9/1tjpSWowUrfB9Tzs+5eUv6AfbZI7/6xf7TDNTnAFZV9EgLGeQ==" hashValue="k3qF0FHE+WzY/grL7S1eXQYwC5FISinT/l6IrXr6qU+5v7ZKwsG42z3C/ZsomfavoRfe/jhUeUdkDKfJ970s/g==" algorithmName="SHA-512" password="CC35"/>
  <autoFilter ref="C84:K16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4_01/132251252"/>
    <hyperlink ref="F93" r:id="rId2" display="https://podminky.urs.cz/item/CS_URS_2024_01/139001101"/>
    <hyperlink ref="F96" r:id="rId3" display="https://podminky.urs.cz/item/CS_URS_2024_01/162351103"/>
    <hyperlink ref="F99" r:id="rId4" display="https://podminky.urs.cz/item/CS_URS_2024_01/162751117"/>
    <hyperlink ref="F102" r:id="rId5" display="https://podminky.urs.cz/item/CS_URS_2024_01/167151101"/>
    <hyperlink ref="F105" r:id="rId6" display="https://podminky.urs.cz/item/CS_URS_2024_01/171201231"/>
    <hyperlink ref="F108" r:id="rId7" display="https://podminky.urs.cz/item/CS_URS_2024_01/171251201"/>
    <hyperlink ref="F111" r:id="rId8" display="https://podminky.urs.cz/item/CS_URS_2024_01/174151101"/>
    <hyperlink ref="F116" r:id="rId9" display="https://podminky.urs.cz/item/CS_URS_2024_01/175151101"/>
    <hyperlink ref="F123" r:id="rId10" display="https://podminky.urs.cz/item/CS_URS_2024_01/451573111"/>
    <hyperlink ref="F127" r:id="rId11" display="https://podminky.urs.cz/item/CS_URS_2023_02/871241221"/>
    <hyperlink ref="F134" r:id="rId12" display="https://podminky.urs.cz/item/CS_URS_2024_01/877241101"/>
    <hyperlink ref="F139" r:id="rId13" display="https://podminky.urs.cz/item/CS_URS_2023_02/877241110"/>
    <hyperlink ref="F146" r:id="rId14" display="https://podminky.urs.cz/item/CS_URS_2024_01/877251301"/>
    <hyperlink ref="F151" r:id="rId15" display="https://podminky.urs.cz/item/CS_URS_2024_01/892241111"/>
    <hyperlink ref="F154" r:id="rId16" display="https://podminky.urs.cz/item/CS_URS_2024_01/892273122"/>
    <hyperlink ref="F157" r:id="rId17" display="https://podminky.urs.cz/item/CS_URS_2024_01/899721111"/>
    <hyperlink ref="F161" r:id="rId18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Břehnická, Cheb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801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27. 1. 2025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31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ROUND((SUM(BE81:BE229)),  2)</f>
        <v>0</v>
      </c>
      <c r="G33" s="39"/>
      <c r="H33" s="39"/>
      <c r="I33" s="149">
        <v>0.20999999999999999</v>
      </c>
      <c r="J33" s="148">
        <f>ROUND(((SUM(BE81:BE229))*I33),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ROUND((SUM(BF81:BF229)),  2)</f>
        <v>0</v>
      </c>
      <c r="G34" s="39"/>
      <c r="H34" s="39"/>
      <c r="I34" s="149">
        <v>0.12</v>
      </c>
      <c r="J34" s="148">
        <f>ROUND(((SUM(BF81:BF229))*I34),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ROUND((SUM(BG81:BG229)),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ROUND((SUM(BH81:BH229)),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ROUND((SUM(BI81:BI229)),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Břehnická, Cheb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40 - SO 431 - VO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27. 1. 2025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104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802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107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Stavební úpravy Břehnická, Cheb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90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40 - SO 431 - VO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27. 1. 2025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30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28</v>
      </c>
      <c r="D78" s="41"/>
      <c r="E78" s="41"/>
      <c r="F78" s="28" t="str">
        <f>IF(E18="","",E18)</f>
        <v>Vyplň údaj</v>
      </c>
      <c r="G78" s="41"/>
      <c r="H78" s="41"/>
      <c r="I78" s="33" t="s">
        <v>31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108</v>
      </c>
      <c r="D80" s="181" t="s">
        <v>54</v>
      </c>
      <c r="E80" s="181" t="s">
        <v>50</v>
      </c>
      <c r="F80" s="181" t="s">
        <v>51</v>
      </c>
      <c r="G80" s="181" t="s">
        <v>109</v>
      </c>
      <c r="H80" s="181" t="s">
        <v>110</v>
      </c>
      <c r="I80" s="181" t="s">
        <v>111</v>
      </c>
      <c r="J80" s="182" t="s">
        <v>94</v>
      </c>
      <c r="K80" s="183" t="s">
        <v>112</v>
      </c>
      <c r="L80" s="184"/>
      <c r="M80" s="93" t="s">
        <v>19</v>
      </c>
      <c r="N80" s="94" t="s">
        <v>39</v>
      </c>
      <c r="O80" s="94" t="s">
        <v>113</v>
      </c>
      <c r="P80" s="94" t="s">
        <v>114</v>
      </c>
      <c r="Q80" s="94" t="s">
        <v>115</v>
      </c>
      <c r="R80" s="94" t="s">
        <v>116</v>
      </c>
      <c r="S80" s="94" t="s">
        <v>117</v>
      </c>
      <c r="T80" s="95" t="s">
        <v>118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119</v>
      </c>
      <c r="D81" s="41"/>
      <c r="E81" s="41"/>
      <c r="F81" s="41"/>
      <c r="G81" s="41"/>
      <c r="H81" s="41"/>
      <c r="I81" s="41"/>
      <c r="J81" s="185">
        <f>BK81</f>
        <v>0</v>
      </c>
      <c r="K81" s="41"/>
      <c r="L81" s="45"/>
      <c r="M81" s="96"/>
      <c r="N81" s="186"/>
      <c r="O81" s="97"/>
      <c r="P81" s="187">
        <f>P82</f>
        <v>0</v>
      </c>
      <c r="Q81" s="97"/>
      <c r="R81" s="187">
        <f>R82</f>
        <v>0</v>
      </c>
      <c r="S81" s="97"/>
      <c r="T81" s="188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68</v>
      </c>
      <c r="AU81" s="18" t="s">
        <v>95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68</v>
      </c>
      <c r="E82" s="193" t="s">
        <v>534</v>
      </c>
      <c r="F82" s="193" t="s">
        <v>535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79</v>
      </c>
      <c r="AT82" s="202" t="s">
        <v>68</v>
      </c>
      <c r="AU82" s="202" t="s">
        <v>69</v>
      </c>
      <c r="AY82" s="201" t="s">
        <v>122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68</v>
      </c>
      <c r="E83" s="204" t="s">
        <v>803</v>
      </c>
      <c r="F83" s="204" t="s">
        <v>804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SUM(P84:P229)</f>
        <v>0</v>
      </c>
      <c r="Q83" s="198"/>
      <c r="R83" s="199">
        <f>SUM(R84:R229)</f>
        <v>0</v>
      </c>
      <c r="S83" s="198"/>
      <c r="T83" s="200">
        <f>SUM(T84:T229)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68</v>
      </c>
      <c r="AU83" s="202" t="s">
        <v>77</v>
      </c>
      <c r="AY83" s="201" t="s">
        <v>122</v>
      </c>
      <c r="BK83" s="203">
        <f>SUM(BK84:BK229)</f>
        <v>0</v>
      </c>
    </row>
    <row r="84" s="2" customFormat="1" ht="16.5" customHeight="1">
      <c r="A84" s="39"/>
      <c r="B84" s="40"/>
      <c r="C84" s="249" t="s">
        <v>77</v>
      </c>
      <c r="D84" s="249" t="s">
        <v>196</v>
      </c>
      <c r="E84" s="250" t="s">
        <v>77</v>
      </c>
      <c r="F84" s="251" t="s">
        <v>805</v>
      </c>
      <c r="G84" s="252" t="s">
        <v>755</v>
      </c>
      <c r="H84" s="253">
        <v>1</v>
      </c>
      <c r="I84" s="254"/>
      <c r="J84" s="255">
        <f>ROUND(I84*H84,2)</f>
        <v>0</v>
      </c>
      <c r="K84" s="256"/>
      <c r="L84" s="257"/>
      <c r="M84" s="258" t="s">
        <v>19</v>
      </c>
      <c r="N84" s="259" t="s">
        <v>40</v>
      </c>
      <c r="O84" s="85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8" t="s">
        <v>231</v>
      </c>
      <c r="AT84" s="218" t="s">
        <v>196</v>
      </c>
      <c r="AU84" s="218" t="s">
        <v>79</v>
      </c>
      <c r="AY84" s="18" t="s">
        <v>122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8" t="s">
        <v>77</v>
      </c>
      <c r="BK84" s="219">
        <f>ROUND(I84*H84,2)</f>
        <v>0</v>
      </c>
      <c r="BL84" s="18" t="s">
        <v>183</v>
      </c>
      <c r="BM84" s="218" t="s">
        <v>79</v>
      </c>
    </row>
    <row r="85" s="2" customFormat="1">
      <c r="A85" s="39"/>
      <c r="B85" s="40"/>
      <c r="C85" s="41"/>
      <c r="D85" s="220" t="s">
        <v>129</v>
      </c>
      <c r="E85" s="41"/>
      <c r="F85" s="221" t="s">
        <v>805</v>
      </c>
      <c r="G85" s="41"/>
      <c r="H85" s="41"/>
      <c r="I85" s="222"/>
      <c r="J85" s="41"/>
      <c r="K85" s="41"/>
      <c r="L85" s="45"/>
      <c r="M85" s="223"/>
      <c r="N85" s="224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129</v>
      </c>
      <c r="AU85" s="18" t="s">
        <v>79</v>
      </c>
    </row>
    <row r="86" s="2" customFormat="1" ht="16.5" customHeight="1">
      <c r="A86" s="39"/>
      <c r="B86" s="40"/>
      <c r="C86" s="249" t="s">
        <v>79</v>
      </c>
      <c r="D86" s="249" t="s">
        <v>196</v>
      </c>
      <c r="E86" s="250" t="s">
        <v>79</v>
      </c>
      <c r="F86" s="251" t="s">
        <v>806</v>
      </c>
      <c r="G86" s="252" t="s">
        <v>755</v>
      </c>
      <c r="H86" s="253">
        <v>1</v>
      </c>
      <c r="I86" s="254"/>
      <c r="J86" s="255">
        <f>ROUND(I86*H86,2)</f>
        <v>0</v>
      </c>
      <c r="K86" s="256"/>
      <c r="L86" s="257"/>
      <c r="M86" s="258" t="s">
        <v>19</v>
      </c>
      <c r="N86" s="259" t="s">
        <v>40</v>
      </c>
      <c r="O86" s="85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8" t="s">
        <v>231</v>
      </c>
      <c r="AT86" s="218" t="s">
        <v>196</v>
      </c>
      <c r="AU86" s="218" t="s">
        <v>79</v>
      </c>
      <c r="AY86" s="18" t="s">
        <v>122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8" t="s">
        <v>77</v>
      </c>
      <c r="BK86" s="219">
        <f>ROUND(I86*H86,2)</f>
        <v>0</v>
      </c>
      <c r="BL86" s="18" t="s">
        <v>183</v>
      </c>
      <c r="BM86" s="218" t="s">
        <v>128</v>
      </c>
    </row>
    <row r="87" s="2" customFormat="1">
      <c r="A87" s="39"/>
      <c r="B87" s="40"/>
      <c r="C87" s="41"/>
      <c r="D87" s="220" t="s">
        <v>129</v>
      </c>
      <c r="E87" s="41"/>
      <c r="F87" s="221" t="s">
        <v>806</v>
      </c>
      <c r="G87" s="41"/>
      <c r="H87" s="41"/>
      <c r="I87" s="222"/>
      <c r="J87" s="41"/>
      <c r="K87" s="41"/>
      <c r="L87" s="45"/>
      <c r="M87" s="223"/>
      <c r="N87" s="22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129</v>
      </c>
      <c r="AU87" s="18" t="s">
        <v>79</v>
      </c>
    </row>
    <row r="88" s="2" customFormat="1" ht="16.5" customHeight="1">
      <c r="A88" s="39"/>
      <c r="B88" s="40"/>
      <c r="C88" s="249" t="s">
        <v>139</v>
      </c>
      <c r="D88" s="249" t="s">
        <v>196</v>
      </c>
      <c r="E88" s="250" t="s">
        <v>139</v>
      </c>
      <c r="F88" s="251" t="s">
        <v>807</v>
      </c>
      <c r="G88" s="252" t="s">
        <v>142</v>
      </c>
      <c r="H88" s="253">
        <v>5</v>
      </c>
      <c r="I88" s="254"/>
      <c r="J88" s="255">
        <f>ROUND(I88*H88,2)</f>
        <v>0</v>
      </c>
      <c r="K88" s="256"/>
      <c r="L88" s="257"/>
      <c r="M88" s="258" t="s">
        <v>19</v>
      </c>
      <c r="N88" s="259" t="s">
        <v>40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231</v>
      </c>
      <c r="AT88" s="218" t="s">
        <v>196</v>
      </c>
      <c r="AU88" s="218" t="s">
        <v>79</v>
      </c>
      <c r="AY88" s="18" t="s">
        <v>122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77</v>
      </c>
      <c r="BK88" s="219">
        <f>ROUND(I88*H88,2)</f>
        <v>0</v>
      </c>
      <c r="BL88" s="18" t="s">
        <v>183</v>
      </c>
      <c r="BM88" s="218" t="s">
        <v>143</v>
      </c>
    </row>
    <row r="89" s="2" customFormat="1">
      <c r="A89" s="39"/>
      <c r="B89" s="40"/>
      <c r="C89" s="41"/>
      <c r="D89" s="220" t="s">
        <v>129</v>
      </c>
      <c r="E89" s="41"/>
      <c r="F89" s="221" t="s">
        <v>807</v>
      </c>
      <c r="G89" s="41"/>
      <c r="H89" s="41"/>
      <c r="I89" s="222"/>
      <c r="J89" s="41"/>
      <c r="K89" s="41"/>
      <c r="L89" s="45"/>
      <c r="M89" s="223"/>
      <c r="N89" s="22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129</v>
      </c>
      <c r="AU89" s="18" t="s">
        <v>79</v>
      </c>
    </row>
    <row r="90" s="2" customFormat="1" ht="16.5" customHeight="1">
      <c r="A90" s="39"/>
      <c r="B90" s="40"/>
      <c r="C90" s="249" t="s">
        <v>128</v>
      </c>
      <c r="D90" s="249" t="s">
        <v>196</v>
      </c>
      <c r="E90" s="250" t="s">
        <v>128</v>
      </c>
      <c r="F90" s="251" t="s">
        <v>808</v>
      </c>
      <c r="G90" s="252" t="s">
        <v>142</v>
      </c>
      <c r="H90" s="253">
        <v>2</v>
      </c>
      <c r="I90" s="254"/>
      <c r="J90" s="255">
        <f>ROUND(I90*H90,2)</f>
        <v>0</v>
      </c>
      <c r="K90" s="256"/>
      <c r="L90" s="257"/>
      <c r="M90" s="258" t="s">
        <v>19</v>
      </c>
      <c r="N90" s="259" t="s">
        <v>40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231</v>
      </c>
      <c r="AT90" s="218" t="s">
        <v>196</v>
      </c>
      <c r="AU90" s="218" t="s">
        <v>79</v>
      </c>
      <c r="AY90" s="18" t="s">
        <v>122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77</v>
      </c>
      <c r="BK90" s="219">
        <f>ROUND(I90*H90,2)</f>
        <v>0</v>
      </c>
      <c r="BL90" s="18" t="s">
        <v>183</v>
      </c>
      <c r="BM90" s="218" t="s">
        <v>151</v>
      </c>
    </row>
    <row r="91" s="2" customFormat="1">
      <c r="A91" s="39"/>
      <c r="B91" s="40"/>
      <c r="C91" s="41"/>
      <c r="D91" s="220" t="s">
        <v>129</v>
      </c>
      <c r="E91" s="41"/>
      <c r="F91" s="221" t="s">
        <v>808</v>
      </c>
      <c r="G91" s="41"/>
      <c r="H91" s="41"/>
      <c r="I91" s="222"/>
      <c r="J91" s="41"/>
      <c r="K91" s="41"/>
      <c r="L91" s="45"/>
      <c r="M91" s="223"/>
      <c r="N91" s="22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129</v>
      </c>
      <c r="AU91" s="18" t="s">
        <v>79</v>
      </c>
    </row>
    <row r="92" s="2" customFormat="1" ht="16.5" customHeight="1">
      <c r="A92" s="39"/>
      <c r="B92" s="40"/>
      <c r="C92" s="249" t="s">
        <v>154</v>
      </c>
      <c r="D92" s="249" t="s">
        <v>196</v>
      </c>
      <c r="E92" s="250" t="s">
        <v>154</v>
      </c>
      <c r="F92" s="251" t="s">
        <v>809</v>
      </c>
      <c r="G92" s="252" t="s">
        <v>755</v>
      </c>
      <c r="H92" s="253">
        <v>2</v>
      </c>
      <c r="I92" s="254"/>
      <c r="J92" s="255">
        <f>ROUND(I92*H92,2)</f>
        <v>0</v>
      </c>
      <c r="K92" s="256"/>
      <c r="L92" s="257"/>
      <c r="M92" s="258" t="s">
        <v>19</v>
      </c>
      <c r="N92" s="259" t="s">
        <v>40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231</v>
      </c>
      <c r="AT92" s="218" t="s">
        <v>196</v>
      </c>
      <c r="AU92" s="218" t="s">
        <v>79</v>
      </c>
      <c r="AY92" s="18" t="s">
        <v>122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77</v>
      </c>
      <c r="BK92" s="219">
        <f>ROUND(I92*H92,2)</f>
        <v>0</v>
      </c>
      <c r="BL92" s="18" t="s">
        <v>183</v>
      </c>
      <c r="BM92" s="218" t="s">
        <v>74</v>
      </c>
    </row>
    <row r="93" s="2" customFormat="1">
      <c r="A93" s="39"/>
      <c r="B93" s="40"/>
      <c r="C93" s="41"/>
      <c r="D93" s="220" t="s">
        <v>129</v>
      </c>
      <c r="E93" s="41"/>
      <c r="F93" s="221" t="s">
        <v>809</v>
      </c>
      <c r="G93" s="41"/>
      <c r="H93" s="41"/>
      <c r="I93" s="222"/>
      <c r="J93" s="41"/>
      <c r="K93" s="41"/>
      <c r="L93" s="45"/>
      <c r="M93" s="223"/>
      <c r="N93" s="22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129</v>
      </c>
      <c r="AU93" s="18" t="s">
        <v>79</v>
      </c>
    </row>
    <row r="94" s="2" customFormat="1" ht="16.5" customHeight="1">
      <c r="A94" s="39"/>
      <c r="B94" s="40"/>
      <c r="C94" s="249" t="s">
        <v>143</v>
      </c>
      <c r="D94" s="249" t="s">
        <v>196</v>
      </c>
      <c r="E94" s="250" t="s">
        <v>143</v>
      </c>
      <c r="F94" s="251" t="s">
        <v>810</v>
      </c>
      <c r="G94" s="252" t="s">
        <v>755</v>
      </c>
      <c r="H94" s="253">
        <v>11</v>
      </c>
      <c r="I94" s="254"/>
      <c r="J94" s="255">
        <f>ROUND(I94*H94,2)</f>
        <v>0</v>
      </c>
      <c r="K94" s="256"/>
      <c r="L94" s="257"/>
      <c r="M94" s="258" t="s">
        <v>19</v>
      </c>
      <c r="N94" s="259" t="s">
        <v>40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231</v>
      </c>
      <c r="AT94" s="218" t="s">
        <v>196</v>
      </c>
      <c r="AU94" s="218" t="s">
        <v>79</v>
      </c>
      <c r="AY94" s="18" t="s">
        <v>122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77</v>
      </c>
      <c r="BK94" s="219">
        <f>ROUND(I94*H94,2)</f>
        <v>0</v>
      </c>
      <c r="BL94" s="18" t="s">
        <v>183</v>
      </c>
      <c r="BM94" s="218" t="s">
        <v>8</v>
      </c>
    </row>
    <row r="95" s="2" customFormat="1">
      <c r="A95" s="39"/>
      <c r="B95" s="40"/>
      <c r="C95" s="41"/>
      <c r="D95" s="220" t="s">
        <v>129</v>
      </c>
      <c r="E95" s="41"/>
      <c r="F95" s="221" t="s">
        <v>810</v>
      </c>
      <c r="G95" s="41"/>
      <c r="H95" s="41"/>
      <c r="I95" s="222"/>
      <c r="J95" s="41"/>
      <c r="K95" s="41"/>
      <c r="L95" s="45"/>
      <c r="M95" s="223"/>
      <c r="N95" s="22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129</v>
      </c>
      <c r="AU95" s="18" t="s">
        <v>79</v>
      </c>
    </row>
    <row r="96" s="2" customFormat="1" ht="16.5" customHeight="1">
      <c r="A96" s="39"/>
      <c r="B96" s="40"/>
      <c r="C96" s="249" t="s">
        <v>174</v>
      </c>
      <c r="D96" s="249" t="s">
        <v>196</v>
      </c>
      <c r="E96" s="250" t="s">
        <v>174</v>
      </c>
      <c r="F96" s="251" t="s">
        <v>811</v>
      </c>
      <c r="G96" s="252" t="s">
        <v>755</v>
      </c>
      <c r="H96" s="253">
        <v>2</v>
      </c>
      <c r="I96" s="254"/>
      <c r="J96" s="255">
        <f>ROUND(I96*H96,2)</f>
        <v>0</v>
      </c>
      <c r="K96" s="256"/>
      <c r="L96" s="257"/>
      <c r="M96" s="258" t="s">
        <v>19</v>
      </c>
      <c r="N96" s="259" t="s">
        <v>40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231</v>
      </c>
      <c r="AT96" s="218" t="s">
        <v>196</v>
      </c>
      <c r="AU96" s="218" t="s">
        <v>79</v>
      </c>
      <c r="AY96" s="18" t="s">
        <v>122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77</v>
      </c>
      <c r="BK96" s="219">
        <f>ROUND(I96*H96,2)</f>
        <v>0</v>
      </c>
      <c r="BL96" s="18" t="s">
        <v>183</v>
      </c>
      <c r="BM96" s="218" t="s">
        <v>177</v>
      </c>
    </row>
    <row r="97" s="2" customFormat="1">
      <c r="A97" s="39"/>
      <c r="B97" s="40"/>
      <c r="C97" s="41"/>
      <c r="D97" s="220" t="s">
        <v>129</v>
      </c>
      <c r="E97" s="41"/>
      <c r="F97" s="221" t="s">
        <v>811</v>
      </c>
      <c r="G97" s="41"/>
      <c r="H97" s="41"/>
      <c r="I97" s="222"/>
      <c r="J97" s="41"/>
      <c r="K97" s="41"/>
      <c r="L97" s="45"/>
      <c r="M97" s="223"/>
      <c r="N97" s="22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129</v>
      </c>
      <c r="AU97" s="18" t="s">
        <v>79</v>
      </c>
    </row>
    <row r="98" s="2" customFormat="1" ht="21.75" customHeight="1">
      <c r="A98" s="39"/>
      <c r="B98" s="40"/>
      <c r="C98" s="249" t="s">
        <v>151</v>
      </c>
      <c r="D98" s="249" t="s">
        <v>196</v>
      </c>
      <c r="E98" s="250" t="s">
        <v>151</v>
      </c>
      <c r="F98" s="251" t="s">
        <v>812</v>
      </c>
      <c r="G98" s="252" t="s">
        <v>755</v>
      </c>
      <c r="H98" s="253">
        <v>4</v>
      </c>
      <c r="I98" s="254"/>
      <c r="J98" s="255">
        <f>ROUND(I98*H98,2)</f>
        <v>0</v>
      </c>
      <c r="K98" s="256"/>
      <c r="L98" s="257"/>
      <c r="M98" s="258" t="s">
        <v>19</v>
      </c>
      <c r="N98" s="259" t="s">
        <v>40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231</v>
      </c>
      <c r="AT98" s="218" t="s">
        <v>196</v>
      </c>
      <c r="AU98" s="218" t="s">
        <v>79</v>
      </c>
      <c r="AY98" s="18" t="s">
        <v>122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77</v>
      </c>
      <c r="BK98" s="219">
        <f>ROUND(I98*H98,2)</f>
        <v>0</v>
      </c>
      <c r="BL98" s="18" t="s">
        <v>183</v>
      </c>
      <c r="BM98" s="218" t="s">
        <v>183</v>
      </c>
    </row>
    <row r="99" s="2" customFormat="1">
      <c r="A99" s="39"/>
      <c r="B99" s="40"/>
      <c r="C99" s="41"/>
      <c r="D99" s="220" t="s">
        <v>129</v>
      </c>
      <c r="E99" s="41"/>
      <c r="F99" s="221" t="s">
        <v>812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129</v>
      </c>
      <c r="AU99" s="18" t="s">
        <v>79</v>
      </c>
    </row>
    <row r="100" s="2" customFormat="1" ht="16.5" customHeight="1">
      <c r="A100" s="39"/>
      <c r="B100" s="40"/>
      <c r="C100" s="249" t="s">
        <v>186</v>
      </c>
      <c r="D100" s="249" t="s">
        <v>196</v>
      </c>
      <c r="E100" s="250" t="s">
        <v>186</v>
      </c>
      <c r="F100" s="251" t="s">
        <v>813</v>
      </c>
      <c r="G100" s="252" t="s">
        <v>755</v>
      </c>
      <c r="H100" s="253">
        <v>1</v>
      </c>
      <c r="I100" s="254"/>
      <c r="J100" s="255">
        <f>ROUND(I100*H100,2)</f>
        <v>0</v>
      </c>
      <c r="K100" s="256"/>
      <c r="L100" s="257"/>
      <c r="M100" s="258" t="s">
        <v>19</v>
      </c>
      <c r="N100" s="259" t="s">
        <v>40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231</v>
      </c>
      <c r="AT100" s="218" t="s">
        <v>196</v>
      </c>
      <c r="AU100" s="218" t="s">
        <v>79</v>
      </c>
      <c r="AY100" s="18" t="s">
        <v>122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77</v>
      </c>
      <c r="BK100" s="219">
        <f>ROUND(I100*H100,2)</f>
        <v>0</v>
      </c>
      <c r="BL100" s="18" t="s">
        <v>183</v>
      </c>
      <c r="BM100" s="218" t="s">
        <v>189</v>
      </c>
    </row>
    <row r="101" s="2" customFormat="1">
      <c r="A101" s="39"/>
      <c r="B101" s="40"/>
      <c r="C101" s="41"/>
      <c r="D101" s="220" t="s">
        <v>129</v>
      </c>
      <c r="E101" s="41"/>
      <c r="F101" s="221" t="s">
        <v>813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129</v>
      </c>
      <c r="AU101" s="18" t="s">
        <v>79</v>
      </c>
    </row>
    <row r="102" s="2" customFormat="1" ht="16.5" customHeight="1">
      <c r="A102" s="39"/>
      <c r="B102" s="40"/>
      <c r="C102" s="249" t="s">
        <v>74</v>
      </c>
      <c r="D102" s="249" t="s">
        <v>196</v>
      </c>
      <c r="E102" s="250" t="s">
        <v>74</v>
      </c>
      <c r="F102" s="251" t="s">
        <v>814</v>
      </c>
      <c r="G102" s="252" t="s">
        <v>755</v>
      </c>
      <c r="H102" s="253">
        <v>3</v>
      </c>
      <c r="I102" s="254"/>
      <c r="J102" s="255">
        <f>ROUND(I102*H102,2)</f>
        <v>0</v>
      </c>
      <c r="K102" s="256"/>
      <c r="L102" s="257"/>
      <c r="M102" s="258" t="s">
        <v>19</v>
      </c>
      <c r="N102" s="259" t="s">
        <v>40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231</v>
      </c>
      <c r="AT102" s="218" t="s">
        <v>196</v>
      </c>
      <c r="AU102" s="218" t="s">
        <v>79</v>
      </c>
      <c r="AY102" s="18" t="s">
        <v>122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77</v>
      </c>
      <c r="BK102" s="219">
        <f>ROUND(I102*H102,2)</f>
        <v>0</v>
      </c>
      <c r="BL102" s="18" t="s">
        <v>183</v>
      </c>
      <c r="BM102" s="218" t="s">
        <v>80</v>
      </c>
    </row>
    <row r="103" s="2" customFormat="1">
      <c r="A103" s="39"/>
      <c r="B103" s="40"/>
      <c r="C103" s="41"/>
      <c r="D103" s="220" t="s">
        <v>129</v>
      </c>
      <c r="E103" s="41"/>
      <c r="F103" s="221" t="s">
        <v>814</v>
      </c>
      <c r="G103" s="41"/>
      <c r="H103" s="41"/>
      <c r="I103" s="222"/>
      <c r="J103" s="41"/>
      <c r="K103" s="41"/>
      <c r="L103" s="45"/>
      <c r="M103" s="223"/>
      <c r="N103" s="22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129</v>
      </c>
      <c r="AU103" s="18" t="s">
        <v>79</v>
      </c>
    </row>
    <row r="104" s="2" customFormat="1" ht="24.15" customHeight="1">
      <c r="A104" s="39"/>
      <c r="B104" s="40"/>
      <c r="C104" s="249" t="s">
        <v>195</v>
      </c>
      <c r="D104" s="249" t="s">
        <v>196</v>
      </c>
      <c r="E104" s="250" t="s">
        <v>195</v>
      </c>
      <c r="F104" s="251" t="s">
        <v>815</v>
      </c>
      <c r="G104" s="252" t="s">
        <v>755</v>
      </c>
      <c r="H104" s="253">
        <v>4</v>
      </c>
      <c r="I104" s="254"/>
      <c r="J104" s="255">
        <f>ROUND(I104*H104,2)</f>
        <v>0</v>
      </c>
      <c r="K104" s="256"/>
      <c r="L104" s="257"/>
      <c r="M104" s="258" t="s">
        <v>19</v>
      </c>
      <c r="N104" s="259" t="s">
        <v>40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231</v>
      </c>
      <c r="AT104" s="218" t="s">
        <v>196</v>
      </c>
      <c r="AU104" s="218" t="s">
        <v>79</v>
      </c>
      <c r="AY104" s="18" t="s">
        <v>122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77</v>
      </c>
      <c r="BK104" s="219">
        <f>ROUND(I104*H104,2)</f>
        <v>0</v>
      </c>
      <c r="BL104" s="18" t="s">
        <v>183</v>
      </c>
      <c r="BM104" s="218" t="s">
        <v>200</v>
      </c>
    </row>
    <row r="105" s="2" customFormat="1">
      <c r="A105" s="39"/>
      <c r="B105" s="40"/>
      <c r="C105" s="41"/>
      <c r="D105" s="220" t="s">
        <v>129</v>
      </c>
      <c r="E105" s="41"/>
      <c r="F105" s="221" t="s">
        <v>815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129</v>
      </c>
      <c r="AU105" s="18" t="s">
        <v>79</v>
      </c>
    </row>
    <row r="106" s="2" customFormat="1" ht="16.5" customHeight="1">
      <c r="A106" s="39"/>
      <c r="B106" s="40"/>
      <c r="C106" s="249" t="s">
        <v>8</v>
      </c>
      <c r="D106" s="249" t="s">
        <v>196</v>
      </c>
      <c r="E106" s="250" t="s">
        <v>8</v>
      </c>
      <c r="F106" s="251" t="s">
        <v>816</v>
      </c>
      <c r="G106" s="252" t="s">
        <v>755</v>
      </c>
      <c r="H106" s="253">
        <v>4</v>
      </c>
      <c r="I106" s="254"/>
      <c r="J106" s="255">
        <f>ROUND(I106*H106,2)</f>
        <v>0</v>
      </c>
      <c r="K106" s="256"/>
      <c r="L106" s="257"/>
      <c r="M106" s="258" t="s">
        <v>19</v>
      </c>
      <c r="N106" s="259" t="s">
        <v>40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231</v>
      </c>
      <c r="AT106" s="218" t="s">
        <v>196</v>
      </c>
      <c r="AU106" s="218" t="s">
        <v>79</v>
      </c>
      <c r="AY106" s="18" t="s">
        <v>122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77</v>
      </c>
      <c r="BK106" s="219">
        <f>ROUND(I106*H106,2)</f>
        <v>0</v>
      </c>
      <c r="BL106" s="18" t="s">
        <v>183</v>
      </c>
      <c r="BM106" s="218" t="s">
        <v>204</v>
      </c>
    </row>
    <row r="107" s="2" customFormat="1">
      <c r="A107" s="39"/>
      <c r="B107" s="40"/>
      <c r="C107" s="41"/>
      <c r="D107" s="220" t="s">
        <v>129</v>
      </c>
      <c r="E107" s="41"/>
      <c r="F107" s="221" t="s">
        <v>816</v>
      </c>
      <c r="G107" s="41"/>
      <c r="H107" s="41"/>
      <c r="I107" s="222"/>
      <c r="J107" s="41"/>
      <c r="K107" s="41"/>
      <c r="L107" s="45"/>
      <c r="M107" s="223"/>
      <c r="N107" s="22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129</v>
      </c>
      <c r="AU107" s="18" t="s">
        <v>79</v>
      </c>
    </row>
    <row r="108" s="2" customFormat="1" ht="16.5" customHeight="1">
      <c r="A108" s="39"/>
      <c r="B108" s="40"/>
      <c r="C108" s="249" t="s">
        <v>206</v>
      </c>
      <c r="D108" s="249" t="s">
        <v>196</v>
      </c>
      <c r="E108" s="250" t="s">
        <v>206</v>
      </c>
      <c r="F108" s="251" t="s">
        <v>817</v>
      </c>
      <c r="G108" s="252" t="s">
        <v>755</v>
      </c>
      <c r="H108" s="253">
        <v>1</v>
      </c>
      <c r="I108" s="254"/>
      <c r="J108" s="255">
        <f>ROUND(I108*H108,2)</f>
        <v>0</v>
      </c>
      <c r="K108" s="256"/>
      <c r="L108" s="257"/>
      <c r="M108" s="258" t="s">
        <v>19</v>
      </c>
      <c r="N108" s="259" t="s">
        <v>40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231</v>
      </c>
      <c r="AT108" s="218" t="s">
        <v>196</v>
      </c>
      <c r="AU108" s="218" t="s">
        <v>79</v>
      </c>
      <c r="AY108" s="18" t="s">
        <v>122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77</v>
      </c>
      <c r="BK108" s="219">
        <f>ROUND(I108*H108,2)</f>
        <v>0</v>
      </c>
      <c r="BL108" s="18" t="s">
        <v>183</v>
      </c>
      <c r="BM108" s="218" t="s">
        <v>209</v>
      </c>
    </row>
    <row r="109" s="2" customFormat="1">
      <c r="A109" s="39"/>
      <c r="B109" s="40"/>
      <c r="C109" s="41"/>
      <c r="D109" s="220" t="s">
        <v>129</v>
      </c>
      <c r="E109" s="41"/>
      <c r="F109" s="221" t="s">
        <v>817</v>
      </c>
      <c r="G109" s="41"/>
      <c r="H109" s="41"/>
      <c r="I109" s="222"/>
      <c r="J109" s="41"/>
      <c r="K109" s="41"/>
      <c r="L109" s="45"/>
      <c r="M109" s="223"/>
      <c r="N109" s="22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129</v>
      </c>
      <c r="AU109" s="18" t="s">
        <v>79</v>
      </c>
    </row>
    <row r="110" s="2" customFormat="1" ht="16.5" customHeight="1">
      <c r="A110" s="39"/>
      <c r="B110" s="40"/>
      <c r="C110" s="249" t="s">
        <v>177</v>
      </c>
      <c r="D110" s="249" t="s">
        <v>196</v>
      </c>
      <c r="E110" s="250" t="s">
        <v>177</v>
      </c>
      <c r="F110" s="251" t="s">
        <v>818</v>
      </c>
      <c r="G110" s="252" t="s">
        <v>755</v>
      </c>
      <c r="H110" s="253">
        <v>3</v>
      </c>
      <c r="I110" s="254"/>
      <c r="J110" s="255">
        <f>ROUND(I110*H110,2)</f>
        <v>0</v>
      </c>
      <c r="K110" s="256"/>
      <c r="L110" s="257"/>
      <c r="M110" s="258" t="s">
        <v>19</v>
      </c>
      <c r="N110" s="259" t="s">
        <v>40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231</v>
      </c>
      <c r="AT110" s="218" t="s">
        <v>196</v>
      </c>
      <c r="AU110" s="218" t="s">
        <v>79</v>
      </c>
      <c r="AY110" s="18" t="s">
        <v>122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77</v>
      </c>
      <c r="BK110" s="219">
        <f>ROUND(I110*H110,2)</f>
        <v>0</v>
      </c>
      <c r="BL110" s="18" t="s">
        <v>183</v>
      </c>
      <c r="BM110" s="218" t="s">
        <v>222</v>
      </c>
    </row>
    <row r="111" s="2" customFormat="1">
      <c r="A111" s="39"/>
      <c r="B111" s="40"/>
      <c r="C111" s="41"/>
      <c r="D111" s="220" t="s">
        <v>129</v>
      </c>
      <c r="E111" s="41"/>
      <c r="F111" s="221" t="s">
        <v>818</v>
      </c>
      <c r="G111" s="41"/>
      <c r="H111" s="41"/>
      <c r="I111" s="222"/>
      <c r="J111" s="41"/>
      <c r="K111" s="41"/>
      <c r="L111" s="45"/>
      <c r="M111" s="223"/>
      <c r="N111" s="22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129</v>
      </c>
      <c r="AU111" s="18" t="s">
        <v>79</v>
      </c>
    </row>
    <row r="112" s="2" customFormat="1" ht="16.5" customHeight="1">
      <c r="A112" s="39"/>
      <c r="B112" s="40"/>
      <c r="C112" s="249" t="s">
        <v>224</v>
      </c>
      <c r="D112" s="249" t="s">
        <v>196</v>
      </c>
      <c r="E112" s="250" t="s">
        <v>224</v>
      </c>
      <c r="F112" s="251" t="s">
        <v>819</v>
      </c>
      <c r="G112" s="252" t="s">
        <v>142</v>
      </c>
      <c r="H112" s="253">
        <v>201</v>
      </c>
      <c r="I112" s="254"/>
      <c r="J112" s="255">
        <f>ROUND(I112*H112,2)</f>
        <v>0</v>
      </c>
      <c r="K112" s="256"/>
      <c r="L112" s="257"/>
      <c r="M112" s="258" t="s">
        <v>19</v>
      </c>
      <c r="N112" s="259" t="s">
        <v>40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231</v>
      </c>
      <c r="AT112" s="218" t="s">
        <v>196</v>
      </c>
      <c r="AU112" s="218" t="s">
        <v>79</v>
      </c>
      <c r="AY112" s="18" t="s">
        <v>122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77</v>
      </c>
      <c r="BK112" s="219">
        <f>ROUND(I112*H112,2)</f>
        <v>0</v>
      </c>
      <c r="BL112" s="18" t="s">
        <v>183</v>
      </c>
      <c r="BM112" s="218" t="s">
        <v>83</v>
      </c>
    </row>
    <row r="113" s="2" customFormat="1">
      <c r="A113" s="39"/>
      <c r="B113" s="40"/>
      <c r="C113" s="41"/>
      <c r="D113" s="220" t="s">
        <v>129</v>
      </c>
      <c r="E113" s="41"/>
      <c r="F113" s="221" t="s">
        <v>819</v>
      </c>
      <c r="G113" s="41"/>
      <c r="H113" s="41"/>
      <c r="I113" s="222"/>
      <c r="J113" s="41"/>
      <c r="K113" s="41"/>
      <c r="L113" s="45"/>
      <c r="M113" s="223"/>
      <c r="N113" s="22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129</v>
      </c>
      <c r="AU113" s="18" t="s">
        <v>79</v>
      </c>
    </row>
    <row r="114" s="2" customFormat="1" ht="16.5" customHeight="1">
      <c r="A114" s="39"/>
      <c r="B114" s="40"/>
      <c r="C114" s="249" t="s">
        <v>183</v>
      </c>
      <c r="D114" s="249" t="s">
        <v>196</v>
      </c>
      <c r="E114" s="250" t="s">
        <v>183</v>
      </c>
      <c r="F114" s="251" t="s">
        <v>820</v>
      </c>
      <c r="G114" s="252" t="s">
        <v>142</v>
      </c>
      <c r="H114" s="253">
        <v>32</v>
      </c>
      <c r="I114" s="254"/>
      <c r="J114" s="255">
        <f>ROUND(I114*H114,2)</f>
        <v>0</v>
      </c>
      <c r="K114" s="256"/>
      <c r="L114" s="257"/>
      <c r="M114" s="258" t="s">
        <v>19</v>
      </c>
      <c r="N114" s="259" t="s">
        <v>40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231</v>
      </c>
      <c r="AT114" s="218" t="s">
        <v>196</v>
      </c>
      <c r="AU114" s="218" t="s">
        <v>79</v>
      </c>
      <c r="AY114" s="18" t="s">
        <v>122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77</v>
      </c>
      <c r="BK114" s="219">
        <f>ROUND(I114*H114,2)</f>
        <v>0</v>
      </c>
      <c r="BL114" s="18" t="s">
        <v>183</v>
      </c>
      <c r="BM114" s="218" t="s">
        <v>231</v>
      </c>
    </row>
    <row r="115" s="2" customFormat="1">
      <c r="A115" s="39"/>
      <c r="B115" s="40"/>
      <c r="C115" s="41"/>
      <c r="D115" s="220" t="s">
        <v>129</v>
      </c>
      <c r="E115" s="41"/>
      <c r="F115" s="221" t="s">
        <v>820</v>
      </c>
      <c r="G115" s="41"/>
      <c r="H115" s="41"/>
      <c r="I115" s="222"/>
      <c r="J115" s="41"/>
      <c r="K115" s="41"/>
      <c r="L115" s="45"/>
      <c r="M115" s="223"/>
      <c r="N115" s="22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129</v>
      </c>
      <c r="AU115" s="18" t="s">
        <v>79</v>
      </c>
    </row>
    <row r="116" s="2" customFormat="1" ht="16.5" customHeight="1">
      <c r="A116" s="39"/>
      <c r="B116" s="40"/>
      <c r="C116" s="249" t="s">
        <v>234</v>
      </c>
      <c r="D116" s="249" t="s">
        <v>196</v>
      </c>
      <c r="E116" s="250" t="s">
        <v>234</v>
      </c>
      <c r="F116" s="251" t="s">
        <v>821</v>
      </c>
      <c r="G116" s="252" t="s">
        <v>142</v>
      </c>
      <c r="H116" s="253">
        <v>56</v>
      </c>
      <c r="I116" s="254"/>
      <c r="J116" s="255">
        <f>ROUND(I116*H116,2)</f>
        <v>0</v>
      </c>
      <c r="K116" s="256"/>
      <c r="L116" s="257"/>
      <c r="M116" s="258" t="s">
        <v>19</v>
      </c>
      <c r="N116" s="259" t="s">
        <v>40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231</v>
      </c>
      <c r="AT116" s="218" t="s">
        <v>196</v>
      </c>
      <c r="AU116" s="218" t="s">
        <v>79</v>
      </c>
      <c r="AY116" s="18" t="s">
        <v>122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77</v>
      </c>
      <c r="BK116" s="219">
        <f>ROUND(I116*H116,2)</f>
        <v>0</v>
      </c>
      <c r="BL116" s="18" t="s">
        <v>183</v>
      </c>
      <c r="BM116" s="218" t="s">
        <v>237</v>
      </c>
    </row>
    <row r="117" s="2" customFormat="1">
      <c r="A117" s="39"/>
      <c r="B117" s="40"/>
      <c r="C117" s="41"/>
      <c r="D117" s="220" t="s">
        <v>129</v>
      </c>
      <c r="E117" s="41"/>
      <c r="F117" s="221" t="s">
        <v>821</v>
      </c>
      <c r="G117" s="41"/>
      <c r="H117" s="41"/>
      <c r="I117" s="222"/>
      <c r="J117" s="41"/>
      <c r="K117" s="41"/>
      <c r="L117" s="45"/>
      <c r="M117" s="223"/>
      <c r="N117" s="22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129</v>
      </c>
      <c r="AU117" s="18" t="s">
        <v>79</v>
      </c>
    </row>
    <row r="118" s="2" customFormat="1" ht="16.5" customHeight="1">
      <c r="A118" s="39"/>
      <c r="B118" s="40"/>
      <c r="C118" s="249" t="s">
        <v>189</v>
      </c>
      <c r="D118" s="249" t="s">
        <v>196</v>
      </c>
      <c r="E118" s="250" t="s">
        <v>189</v>
      </c>
      <c r="F118" s="251" t="s">
        <v>822</v>
      </c>
      <c r="G118" s="252" t="s">
        <v>142</v>
      </c>
      <c r="H118" s="253">
        <v>10</v>
      </c>
      <c r="I118" s="254"/>
      <c r="J118" s="255">
        <f>ROUND(I118*H118,2)</f>
        <v>0</v>
      </c>
      <c r="K118" s="256"/>
      <c r="L118" s="257"/>
      <c r="M118" s="258" t="s">
        <v>19</v>
      </c>
      <c r="N118" s="259" t="s">
        <v>40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231</v>
      </c>
      <c r="AT118" s="218" t="s">
        <v>196</v>
      </c>
      <c r="AU118" s="218" t="s">
        <v>79</v>
      </c>
      <c r="AY118" s="18" t="s">
        <v>122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77</v>
      </c>
      <c r="BK118" s="219">
        <f>ROUND(I118*H118,2)</f>
        <v>0</v>
      </c>
      <c r="BL118" s="18" t="s">
        <v>183</v>
      </c>
      <c r="BM118" s="218" t="s">
        <v>241</v>
      </c>
    </row>
    <row r="119" s="2" customFormat="1">
      <c r="A119" s="39"/>
      <c r="B119" s="40"/>
      <c r="C119" s="41"/>
      <c r="D119" s="220" t="s">
        <v>129</v>
      </c>
      <c r="E119" s="41"/>
      <c r="F119" s="221" t="s">
        <v>822</v>
      </c>
      <c r="G119" s="41"/>
      <c r="H119" s="41"/>
      <c r="I119" s="222"/>
      <c r="J119" s="41"/>
      <c r="K119" s="41"/>
      <c r="L119" s="45"/>
      <c r="M119" s="223"/>
      <c r="N119" s="22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129</v>
      </c>
      <c r="AU119" s="18" t="s">
        <v>79</v>
      </c>
    </row>
    <row r="120" s="2" customFormat="1" ht="16.5" customHeight="1">
      <c r="A120" s="39"/>
      <c r="B120" s="40"/>
      <c r="C120" s="249" t="s">
        <v>243</v>
      </c>
      <c r="D120" s="249" t="s">
        <v>196</v>
      </c>
      <c r="E120" s="250" t="s">
        <v>243</v>
      </c>
      <c r="F120" s="251" t="s">
        <v>823</v>
      </c>
      <c r="G120" s="252" t="s">
        <v>142</v>
      </c>
      <c r="H120" s="253">
        <v>171</v>
      </c>
      <c r="I120" s="254"/>
      <c r="J120" s="255">
        <f>ROUND(I120*H120,2)</f>
        <v>0</v>
      </c>
      <c r="K120" s="256"/>
      <c r="L120" s="257"/>
      <c r="M120" s="258" t="s">
        <v>19</v>
      </c>
      <c r="N120" s="259" t="s">
        <v>40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231</v>
      </c>
      <c r="AT120" s="218" t="s">
        <v>196</v>
      </c>
      <c r="AU120" s="218" t="s">
        <v>79</v>
      </c>
      <c r="AY120" s="18" t="s">
        <v>122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77</v>
      </c>
      <c r="BK120" s="219">
        <f>ROUND(I120*H120,2)</f>
        <v>0</v>
      </c>
      <c r="BL120" s="18" t="s">
        <v>183</v>
      </c>
      <c r="BM120" s="218" t="s">
        <v>246</v>
      </c>
    </row>
    <row r="121" s="2" customFormat="1">
      <c r="A121" s="39"/>
      <c r="B121" s="40"/>
      <c r="C121" s="41"/>
      <c r="D121" s="220" t="s">
        <v>129</v>
      </c>
      <c r="E121" s="41"/>
      <c r="F121" s="221" t="s">
        <v>823</v>
      </c>
      <c r="G121" s="41"/>
      <c r="H121" s="41"/>
      <c r="I121" s="222"/>
      <c r="J121" s="41"/>
      <c r="K121" s="41"/>
      <c r="L121" s="45"/>
      <c r="M121" s="223"/>
      <c r="N121" s="22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129</v>
      </c>
      <c r="AU121" s="18" t="s">
        <v>79</v>
      </c>
    </row>
    <row r="122" s="2" customFormat="1" ht="16.5" customHeight="1">
      <c r="A122" s="39"/>
      <c r="B122" s="40"/>
      <c r="C122" s="249" t="s">
        <v>80</v>
      </c>
      <c r="D122" s="249" t="s">
        <v>196</v>
      </c>
      <c r="E122" s="250" t="s">
        <v>80</v>
      </c>
      <c r="F122" s="251" t="s">
        <v>824</v>
      </c>
      <c r="G122" s="252" t="s">
        <v>755</v>
      </c>
      <c r="H122" s="253">
        <v>10</v>
      </c>
      <c r="I122" s="254"/>
      <c r="J122" s="255">
        <f>ROUND(I122*H122,2)</f>
        <v>0</v>
      </c>
      <c r="K122" s="256"/>
      <c r="L122" s="257"/>
      <c r="M122" s="258" t="s">
        <v>19</v>
      </c>
      <c r="N122" s="259" t="s">
        <v>40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231</v>
      </c>
      <c r="AT122" s="218" t="s">
        <v>196</v>
      </c>
      <c r="AU122" s="218" t="s">
        <v>79</v>
      </c>
      <c r="AY122" s="18" t="s">
        <v>122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77</v>
      </c>
      <c r="BK122" s="219">
        <f>ROUND(I122*H122,2)</f>
        <v>0</v>
      </c>
      <c r="BL122" s="18" t="s">
        <v>183</v>
      </c>
      <c r="BM122" s="218" t="s">
        <v>86</v>
      </c>
    </row>
    <row r="123" s="2" customFormat="1">
      <c r="A123" s="39"/>
      <c r="B123" s="40"/>
      <c r="C123" s="41"/>
      <c r="D123" s="220" t="s">
        <v>129</v>
      </c>
      <c r="E123" s="41"/>
      <c r="F123" s="221" t="s">
        <v>824</v>
      </c>
      <c r="G123" s="41"/>
      <c r="H123" s="41"/>
      <c r="I123" s="222"/>
      <c r="J123" s="41"/>
      <c r="K123" s="41"/>
      <c r="L123" s="45"/>
      <c r="M123" s="223"/>
      <c r="N123" s="22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129</v>
      </c>
      <c r="AU123" s="18" t="s">
        <v>79</v>
      </c>
    </row>
    <row r="124" s="2" customFormat="1" ht="16.5" customHeight="1">
      <c r="A124" s="39"/>
      <c r="B124" s="40"/>
      <c r="C124" s="249" t="s">
        <v>7</v>
      </c>
      <c r="D124" s="249" t="s">
        <v>196</v>
      </c>
      <c r="E124" s="250" t="s">
        <v>7</v>
      </c>
      <c r="F124" s="251" t="s">
        <v>825</v>
      </c>
      <c r="G124" s="252" t="s">
        <v>755</v>
      </c>
      <c r="H124" s="253">
        <v>140</v>
      </c>
      <c r="I124" s="254"/>
      <c r="J124" s="255">
        <f>ROUND(I124*H124,2)</f>
        <v>0</v>
      </c>
      <c r="K124" s="256"/>
      <c r="L124" s="257"/>
      <c r="M124" s="258" t="s">
        <v>19</v>
      </c>
      <c r="N124" s="259" t="s">
        <v>40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231</v>
      </c>
      <c r="AT124" s="218" t="s">
        <v>196</v>
      </c>
      <c r="AU124" s="218" t="s">
        <v>79</v>
      </c>
      <c r="AY124" s="18" t="s">
        <v>122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77</v>
      </c>
      <c r="BK124" s="219">
        <f>ROUND(I124*H124,2)</f>
        <v>0</v>
      </c>
      <c r="BL124" s="18" t="s">
        <v>183</v>
      </c>
      <c r="BM124" s="218" t="s">
        <v>258</v>
      </c>
    </row>
    <row r="125" s="2" customFormat="1">
      <c r="A125" s="39"/>
      <c r="B125" s="40"/>
      <c r="C125" s="41"/>
      <c r="D125" s="220" t="s">
        <v>129</v>
      </c>
      <c r="E125" s="41"/>
      <c r="F125" s="221" t="s">
        <v>825</v>
      </c>
      <c r="G125" s="41"/>
      <c r="H125" s="41"/>
      <c r="I125" s="222"/>
      <c r="J125" s="41"/>
      <c r="K125" s="41"/>
      <c r="L125" s="45"/>
      <c r="M125" s="223"/>
      <c r="N125" s="22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129</v>
      </c>
      <c r="AU125" s="18" t="s">
        <v>79</v>
      </c>
    </row>
    <row r="126" s="2" customFormat="1" ht="16.5" customHeight="1">
      <c r="A126" s="39"/>
      <c r="B126" s="40"/>
      <c r="C126" s="249" t="s">
        <v>200</v>
      </c>
      <c r="D126" s="249" t="s">
        <v>196</v>
      </c>
      <c r="E126" s="250" t="s">
        <v>200</v>
      </c>
      <c r="F126" s="251" t="s">
        <v>826</v>
      </c>
      <c r="G126" s="252" t="s">
        <v>142</v>
      </c>
      <c r="H126" s="253">
        <v>28</v>
      </c>
      <c r="I126" s="254"/>
      <c r="J126" s="255">
        <f>ROUND(I126*H126,2)</f>
        <v>0</v>
      </c>
      <c r="K126" s="256"/>
      <c r="L126" s="257"/>
      <c r="M126" s="258" t="s">
        <v>19</v>
      </c>
      <c r="N126" s="259" t="s">
        <v>40</v>
      </c>
      <c r="O126" s="85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8" t="s">
        <v>231</v>
      </c>
      <c r="AT126" s="218" t="s">
        <v>196</v>
      </c>
      <c r="AU126" s="218" t="s">
        <v>79</v>
      </c>
      <c r="AY126" s="18" t="s">
        <v>122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8" t="s">
        <v>77</v>
      </c>
      <c r="BK126" s="219">
        <f>ROUND(I126*H126,2)</f>
        <v>0</v>
      </c>
      <c r="BL126" s="18" t="s">
        <v>183</v>
      </c>
      <c r="BM126" s="218" t="s">
        <v>273</v>
      </c>
    </row>
    <row r="127" s="2" customFormat="1">
      <c r="A127" s="39"/>
      <c r="B127" s="40"/>
      <c r="C127" s="41"/>
      <c r="D127" s="220" t="s">
        <v>129</v>
      </c>
      <c r="E127" s="41"/>
      <c r="F127" s="221" t="s">
        <v>826</v>
      </c>
      <c r="G127" s="41"/>
      <c r="H127" s="41"/>
      <c r="I127" s="222"/>
      <c r="J127" s="41"/>
      <c r="K127" s="41"/>
      <c r="L127" s="45"/>
      <c r="M127" s="223"/>
      <c r="N127" s="224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129</v>
      </c>
      <c r="AU127" s="18" t="s">
        <v>79</v>
      </c>
    </row>
    <row r="128" s="2" customFormat="1" ht="16.5" customHeight="1">
      <c r="A128" s="39"/>
      <c r="B128" s="40"/>
      <c r="C128" s="249" t="s">
        <v>276</v>
      </c>
      <c r="D128" s="249" t="s">
        <v>196</v>
      </c>
      <c r="E128" s="250" t="s">
        <v>276</v>
      </c>
      <c r="F128" s="251" t="s">
        <v>827</v>
      </c>
      <c r="G128" s="252" t="s">
        <v>755</v>
      </c>
      <c r="H128" s="253">
        <v>4</v>
      </c>
      <c r="I128" s="254"/>
      <c r="J128" s="255">
        <f>ROUND(I128*H128,2)</f>
        <v>0</v>
      </c>
      <c r="K128" s="256"/>
      <c r="L128" s="257"/>
      <c r="M128" s="258" t="s">
        <v>19</v>
      </c>
      <c r="N128" s="259" t="s">
        <v>40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231</v>
      </c>
      <c r="AT128" s="218" t="s">
        <v>196</v>
      </c>
      <c r="AU128" s="218" t="s">
        <v>79</v>
      </c>
      <c r="AY128" s="18" t="s">
        <v>122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77</v>
      </c>
      <c r="BK128" s="219">
        <f>ROUND(I128*H128,2)</f>
        <v>0</v>
      </c>
      <c r="BL128" s="18" t="s">
        <v>183</v>
      </c>
      <c r="BM128" s="218" t="s">
        <v>279</v>
      </c>
    </row>
    <row r="129" s="2" customFormat="1">
      <c r="A129" s="39"/>
      <c r="B129" s="40"/>
      <c r="C129" s="41"/>
      <c r="D129" s="220" t="s">
        <v>129</v>
      </c>
      <c r="E129" s="41"/>
      <c r="F129" s="221" t="s">
        <v>827</v>
      </c>
      <c r="G129" s="41"/>
      <c r="H129" s="41"/>
      <c r="I129" s="222"/>
      <c r="J129" s="41"/>
      <c r="K129" s="41"/>
      <c r="L129" s="45"/>
      <c r="M129" s="223"/>
      <c r="N129" s="22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129</v>
      </c>
      <c r="AU129" s="18" t="s">
        <v>79</v>
      </c>
    </row>
    <row r="130" s="2" customFormat="1" ht="16.5" customHeight="1">
      <c r="A130" s="39"/>
      <c r="B130" s="40"/>
      <c r="C130" s="249" t="s">
        <v>204</v>
      </c>
      <c r="D130" s="249" t="s">
        <v>196</v>
      </c>
      <c r="E130" s="250" t="s">
        <v>204</v>
      </c>
      <c r="F130" s="251" t="s">
        <v>828</v>
      </c>
      <c r="G130" s="252" t="s">
        <v>150</v>
      </c>
      <c r="H130" s="253">
        <v>1.6399999999999999</v>
      </c>
      <c r="I130" s="254"/>
      <c r="J130" s="255">
        <f>ROUND(I130*H130,2)</f>
        <v>0</v>
      </c>
      <c r="K130" s="256"/>
      <c r="L130" s="257"/>
      <c r="M130" s="258" t="s">
        <v>19</v>
      </c>
      <c r="N130" s="259" t="s">
        <v>40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231</v>
      </c>
      <c r="AT130" s="218" t="s">
        <v>196</v>
      </c>
      <c r="AU130" s="218" t="s">
        <v>79</v>
      </c>
      <c r="AY130" s="18" t="s">
        <v>122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77</v>
      </c>
      <c r="BK130" s="219">
        <f>ROUND(I130*H130,2)</f>
        <v>0</v>
      </c>
      <c r="BL130" s="18" t="s">
        <v>183</v>
      </c>
      <c r="BM130" s="218" t="s">
        <v>284</v>
      </c>
    </row>
    <row r="131" s="2" customFormat="1">
      <c r="A131" s="39"/>
      <c r="B131" s="40"/>
      <c r="C131" s="41"/>
      <c r="D131" s="220" t="s">
        <v>129</v>
      </c>
      <c r="E131" s="41"/>
      <c r="F131" s="221" t="s">
        <v>828</v>
      </c>
      <c r="G131" s="41"/>
      <c r="H131" s="41"/>
      <c r="I131" s="222"/>
      <c r="J131" s="41"/>
      <c r="K131" s="41"/>
      <c r="L131" s="45"/>
      <c r="M131" s="223"/>
      <c r="N131" s="22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129</v>
      </c>
      <c r="AU131" s="18" t="s">
        <v>79</v>
      </c>
    </row>
    <row r="132" s="2" customFormat="1" ht="16.5" customHeight="1">
      <c r="A132" s="39"/>
      <c r="B132" s="40"/>
      <c r="C132" s="249" t="s">
        <v>286</v>
      </c>
      <c r="D132" s="249" t="s">
        <v>196</v>
      </c>
      <c r="E132" s="250" t="s">
        <v>286</v>
      </c>
      <c r="F132" s="251" t="s">
        <v>829</v>
      </c>
      <c r="G132" s="252" t="s">
        <v>150</v>
      </c>
      <c r="H132" s="253">
        <v>1.5</v>
      </c>
      <c r="I132" s="254"/>
      <c r="J132" s="255">
        <f>ROUND(I132*H132,2)</f>
        <v>0</v>
      </c>
      <c r="K132" s="256"/>
      <c r="L132" s="257"/>
      <c r="M132" s="258" t="s">
        <v>19</v>
      </c>
      <c r="N132" s="259" t="s">
        <v>40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231</v>
      </c>
      <c r="AT132" s="218" t="s">
        <v>196</v>
      </c>
      <c r="AU132" s="218" t="s">
        <v>79</v>
      </c>
      <c r="AY132" s="18" t="s">
        <v>122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77</v>
      </c>
      <c r="BK132" s="219">
        <f>ROUND(I132*H132,2)</f>
        <v>0</v>
      </c>
      <c r="BL132" s="18" t="s">
        <v>183</v>
      </c>
      <c r="BM132" s="218" t="s">
        <v>289</v>
      </c>
    </row>
    <row r="133" s="2" customFormat="1">
      <c r="A133" s="39"/>
      <c r="B133" s="40"/>
      <c r="C133" s="41"/>
      <c r="D133" s="220" t="s">
        <v>129</v>
      </c>
      <c r="E133" s="41"/>
      <c r="F133" s="221" t="s">
        <v>829</v>
      </c>
      <c r="G133" s="41"/>
      <c r="H133" s="41"/>
      <c r="I133" s="222"/>
      <c r="J133" s="41"/>
      <c r="K133" s="41"/>
      <c r="L133" s="45"/>
      <c r="M133" s="223"/>
      <c r="N133" s="22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129</v>
      </c>
      <c r="AU133" s="18" t="s">
        <v>79</v>
      </c>
    </row>
    <row r="134" s="2" customFormat="1" ht="16.5" customHeight="1">
      <c r="A134" s="39"/>
      <c r="B134" s="40"/>
      <c r="C134" s="249" t="s">
        <v>209</v>
      </c>
      <c r="D134" s="249" t="s">
        <v>196</v>
      </c>
      <c r="E134" s="250" t="s">
        <v>209</v>
      </c>
      <c r="F134" s="251" t="s">
        <v>830</v>
      </c>
      <c r="G134" s="252" t="s">
        <v>182</v>
      </c>
      <c r="H134" s="253">
        <v>11.5</v>
      </c>
      <c r="I134" s="254"/>
      <c r="J134" s="255">
        <f>ROUND(I134*H134,2)</f>
        <v>0</v>
      </c>
      <c r="K134" s="256"/>
      <c r="L134" s="257"/>
      <c r="M134" s="258" t="s">
        <v>19</v>
      </c>
      <c r="N134" s="259" t="s">
        <v>40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231</v>
      </c>
      <c r="AT134" s="218" t="s">
        <v>196</v>
      </c>
      <c r="AU134" s="218" t="s">
        <v>79</v>
      </c>
      <c r="AY134" s="18" t="s">
        <v>122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77</v>
      </c>
      <c r="BK134" s="219">
        <f>ROUND(I134*H134,2)</f>
        <v>0</v>
      </c>
      <c r="BL134" s="18" t="s">
        <v>183</v>
      </c>
      <c r="BM134" s="218" t="s">
        <v>293</v>
      </c>
    </row>
    <row r="135" s="2" customFormat="1">
      <c r="A135" s="39"/>
      <c r="B135" s="40"/>
      <c r="C135" s="41"/>
      <c r="D135" s="220" t="s">
        <v>129</v>
      </c>
      <c r="E135" s="41"/>
      <c r="F135" s="221" t="s">
        <v>830</v>
      </c>
      <c r="G135" s="41"/>
      <c r="H135" s="41"/>
      <c r="I135" s="222"/>
      <c r="J135" s="41"/>
      <c r="K135" s="41"/>
      <c r="L135" s="45"/>
      <c r="M135" s="223"/>
      <c r="N135" s="22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129</v>
      </c>
      <c r="AU135" s="18" t="s">
        <v>79</v>
      </c>
    </row>
    <row r="136" s="2" customFormat="1" ht="16.5" customHeight="1">
      <c r="A136" s="39"/>
      <c r="B136" s="40"/>
      <c r="C136" s="249" t="s">
        <v>295</v>
      </c>
      <c r="D136" s="249" t="s">
        <v>196</v>
      </c>
      <c r="E136" s="250" t="s">
        <v>295</v>
      </c>
      <c r="F136" s="251" t="s">
        <v>831</v>
      </c>
      <c r="G136" s="252" t="s">
        <v>755</v>
      </c>
      <c r="H136" s="253">
        <v>1</v>
      </c>
      <c r="I136" s="254"/>
      <c r="J136" s="255">
        <f>ROUND(I136*H136,2)</f>
        <v>0</v>
      </c>
      <c r="K136" s="256"/>
      <c r="L136" s="257"/>
      <c r="M136" s="258" t="s">
        <v>19</v>
      </c>
      <c r="N136" s="259" t="s">
        <v>40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231</v>
      </c>
      <c r="AT136" s="218" t="s">
        <v>196</v>
      </c>
      <c r="AU136" s="218" t="s">
        <v>79</v>
      </c>
      <c r="AY136" s="18" t="s">
        <v>122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77</v>
      </c>
      <c r="BK136" s="219">
        <f>ROUND(I136*H136,2)</f>
        <v>0</v>
      </c>
      <c r="BL136" s="18" t="s">
        <v>183</v>
      </c>
      <c r="BM136" s="218" t="s">
        <v>298</v>
      </c>
    </row>
    <row r="137" s="2" customFormat="1">
      <c r="A137" s="39"/>
      <c r="B137" s="40"/>
      <c r="C137" s="41"/>
      <c r="D137" s="220" t="s">
        <v>129</v>
      </c>
      <c r="E137" s="41"/>
      <c r="F137" s="221" t="s">
        <v>831</v>
      </c>
      <c r="G137" s="41"/>
      <c r="H137" s="41"/>
      <c r="I137" s="222"/>
      <c r="J137" s="41"/>
      <c r="K137" s="41"/>
      <c r="L137" s="45"/>
      <c r="M137" s="223"/>
      <c r="N137" s="22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129</v>
      </c>
      <c r="AU137" s="18" t="s">
        <v>79</v>
      </c>
    </row>
    <row r="138" s="2" customFormat="1" ht="16.5" customHeight="1">
      <c r="A138" s="39"/>
      <c r="B138" s="40"/>
      <c r="C138" s="206" t="s">
        <v>222</v>
      </c>
      <c r="D138" s="206" t="s">
        <v>124</v>
      </c>
      <c r="E138" s="207" t="s">
        <v>222</v>
      </c>
      <c r="F138" s="208" t="s">
        <v>832</v>
      </c>
      <c r="G138" s="209" t="s">
        <v>755</v>
      </c>
      <c r="H138" s="210">
        <v>4</v>
      </c>
      <c r="I138" s="211"/>
      <c r="J138" s="212">
        <f>ROUND(I138*H138,2)</f>
        <v>0</v>
      </c>
      <c r="K138" s="213"/>
      <c r="L138" s="45"/>
      <c r="M138" s="214" t="s">
        <v>19</v>
      </c>
      <c r="N138" s="215" t="s">
        <v>40</v>
      </c>
      <c r="O138" s="8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183</v>
      </c>
      <c r="AT138" s="218" t="s">
        <v>124</v>
      </c>
      <c r="AU138" s="218" t="s">
        <v>79</v>
      </c>
      <c r="AY138" s="18" t="s">
        <v>122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77</v>
      </c>
      <c r="BK138" s="219">
        <f>ROUND(I138*H138,2)</f>
        <v>0</v>
      </c>
      <c r="BL138" s="18" t="s">
        <v>183</v>
      </c>
      <c r="BM138" s="218" t="s">
        <v>303</v>
      </c>
    </row>
    <row r="139" s="2" customFormat="1">
      <c r="A139" s="39"/>
      <c r="B139" s="40"/>
      <c r="C139" s="41"/>
      <c r="D139" s="220" t="s">
        <v>129</v>
      </c>
      <c r="E139" s="41"/>
      <c r="F139" s="221" t="s">
        <v>832</v>
      </c>
      <c r="G139" s="41"/>
      <c r="H139" s="41"/>
      <c r="I139" s="222"/>
      <c r="J139" s="41"/>
      <c r="K139" s="41"/>
      <c r="L139" s="45"/>
      <c r="M139" s="223"/>
      <c r="N139" s="22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129</v>
      </c>
      <c r="AU139" s="18" t="s">
        <v>79</v>
      </c>
    </row>
    <row r="140" s="2" customFormat="1" ht="16.5" customHeight="1">
      <c r="A140" s="39"/>
      <c r="B140" s="40"/>
      <c r="C140" s="206" t="s">
        <v>305</v>
      </c>
      <c r="D140" s="206" t="s">
        <v>124</v>
      </c>
      <c r="E140" s="207" t="s">
        <v>305</v>
      </c>
      <c r="F140" s="208" t="s">
        <v>833</v>
      </c>
      <c r="G140" s="209" t="s">
        <v>755</v>
      </c>
      <c r="H140" s="210">
        <v>4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40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183</v>
      </c>
      <c r="AT140" s="218" t="s">
        <v>124</v>
      </c>
      <c r="AU140" s="218" t="s">
        <v>79</v>
      </c>
      <c r="AY140" s="18" t="s">
        <v>122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77</v>
      </c>
      <c r="BK140" s="219">
        <f>ROUND(I140*H140,2)</f>
        <v>0</v>
      </c>
      <c r="BL140" s="18" t="s">
        <v>183</v>
      </c>
      <c r="BM140" s="218" t="s">
        <v>308</v>
      </c>
    </row>
    <row r="141" s="2" customFormat="1">
      <c r="A141" s="39"/>
      <c r="B141" s="40"/>
      <c r="C141" s="41"/>
      <c r="D141" s="220" t="s">
        <v>129</v>
      </c>
      <c r="E141" s="41"/>
      <c r="F141" s="221" t="s">
        <v>833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129</v>
      </c>
      <c r="AU141" s="18" t="s">
        <v>79</v>
      </c>
    </row>
    <row r="142" s="2" customFormat="1" ht="24.15" customHeight="1">
      <c r="A142" s="39"/>
      <c r="B142" s="40"/>
      <c r="C142" s="206" t="s">
        <v>83</v>
      </c>
      <c r="D142" s="206" t="s">
        <v>124</v>
      </c>
      <c r="E142" s="207" t="s">
        <v>83</v>
      </c>
      <c r="F142" s="208" t="s">
        <v>834</v>
      </c>
      <c r="G142" s="209" t="s">
        <v>755</v>
      </c>
      <c r="H142" s="210">
        <v>6</v>
      </c>
      <c r="I142" s="211"/>
      <c r="J142" s="212">
        <f>ROUND(I142*H142,2)</f>
        <v>0</v>
      </c>
      <c r="K142" s="213"/>
      <c r="L142" s="45"/>
      <c r="M142" s="214" t="s">
        <v>19</v>
      </c>
      <c r="N142" s="215" t="s">
        <v>40</v>
      </c>
      <c r="O142" s="8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183</v>
      </c>
      <c r="AT142" s="218" t="s">
        <v>124</v>
      </c>
      <c r="AU142" s="218" t="s">
        <v>79</v>
      </c>
      <c r="AY142" s="18" t="s">
        <v>122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77</v>
      </c>
      <c r="BK142" s="219">
        <f>ROUND(I142*H142,2)</f>
        <v>0</v>
      </c>
      <c r="BL142" s="18" t="s">
        <v>183</v>
      </c>
      <c r="BM142" s="218" t="s">
        <v>312</v>
      </c>
    </row>
    <row r="143" s="2" customFormat="1">
      <c r="A143" s="39"/>
      <c r="B143" s="40"/>
      <c r="C143" s="41"/>
      <c r="D143" s="220" t="s">
        <v>129</v>
      </c>
      <c r="E143" s="41"/>
      <c r="F143" s="221" t="s">
        <v>834</v>
      </c>
      <c r="G143" s="41"/>
      <c r="H143" s="41"/>
      <c r="I143" s="222"/>
      <c r="J143" s="41"/>
      <c r="K143" s="41"/>
      <c r="L143" s="45"/>
      <c r="M143" s="223"/>
      <c r="N143" s="224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129</v>
      </c>
      <c r="AU143" s="18" t="s">
        <v>79</v>
      </c>
    </row>
    <row r="144" s="2" customFormat="1" ht="16.5" customHeight="1">
      <c r="A144" s="39"/>
      <c r="B144" s="40"/>
      <c r="C144" s="206" t="s">
        <v>314</v>
      </c>
      <c r="D144" s="206" t="s">
        <v>124</v>
      </c>
      <c r="E144" s="207" t="s">
        <v>314</v>
      </c>
      <c r="F144" s="208" t="s">
        <v>835</v>
      </c>
      <c r="G144" s="209" t="s">
        <v>142</v>
      </c>
      <c r="H144" s="210">
        <v>6</v>
      </c>
      <c r="I144" s="211"/>
      <c r="J144" s="212">
        <f>ROUND(I144*H144,2)</f>
        <v>0</v>
      </c>
      <c r="K144" s="213"/>
      <c r="L144" s="45"/>
      <c r="M144" s="214" t="s">
        <v>19</v>
      </c>
      <c r="N144" s="215" t="s">
        <v>40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183</v>
      </c>
      <c r="AT144" s="218" t="s">
        <v>124</v>
      </c>
      <c r="AU144" s="218" t="s">
        <v>79</v>
      </c>
      <c r="AY144" s="18" t="s">
        <v>122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77</v>
      </c>
      <c r="BK144" s="219">
        <f>ROUND(I144*H144,2)</f>
        <v>0</v>
      </c>
      <c r="BL144" s="18" t="s">
        <v>183</v>
      </c>
      <c r="BM144" s="218" t="s">
        <v>317</v>
      </c>
    </row>
    <row r="145" s="2" customFormat="1">
      <c r="A145" s="39"/>
      <c r="B145" s="40"/>
      <c r="C145" s="41"/>
      <c r="D145" s="220" t="s">
        <v>129</v>
      </c>
      <c r="E145" s="41"/>
      <c r="F145" s="221" t="s">
        <v>835</v>
      </c>
      <c r="G145" s="41"/>
      <c r="H145" s="41"/>
      <c r="I145" s="222"/>
      <c r="J145" s="41"/>
      <c r="K145" s="41"/>
      <c r="L145" s="45"/>
      <c r="M145" s="223"/>
      <c r="N145" s="22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129</v>
      </c>
      <c r="AU145" s="18" t="s">
        <v>79</v>
      </c>
    </row>
    <row r="146" s="2" customFormat="1" ht="24.15" customHeight="1">
      <c r="A146" s="39"/>
      <c r="B146" s="40"/>
      <c r="C146" s="206" t="s">
        <v>231</v>
      </c>
      <c r="D146" s="206" t="s">
        <v>124</v>
      </c>
      <c r="E146" s="207" t="s">
        <v>231</v>
      </c>
      <c r="F146" s="208" t="s">
        <v>836</v>
      </c>
      <c r="G146" s="209" t="s">
        <v>755</v>
      </c>
      <c r="H146" s="210">
        <v>3</v>
      </c>
      <c r="I146" s="211"/>
      <c r="J146" s="212">
        <f>ROUND(I146*H146,2)</f>
        <v>0</v>
      </c>
      <c r="K146" s="213"/>
      <c r="L146" s="45"/>
      <c r="M146" s="214" t="s">
        <v>19</v>
      </c>
      <c r="N146" s="215" t="s">
        <v>40</v>
      </c>
      <c r="O146" s="8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183</v>
      </c>
      <c r="AT146" s="218" t="s">
        <v>124</v>
      </c>
      <c r="AU146" s="218" t="s">
        <v>79</v>
      </c>
      <c r="AY146" s="18" t="s">
        <v>122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77</v>
      </c>
      <c r="BK146" s="219">
        <f>ROUND(I146*H146,2)</f>
        <v>0</v>
      </c>
      <c r="BL146" s="18" t="s">
        <v>183</v>
      </c>
      <c r="BM146" s="218" t="s">
        <v>321</v>
      </c>
    </row>
    <row r="147" s="2" customFormat="1">
      <c r="A147" s="39"/>
      <c r="B147" s="40"/>
      <c r="C147" s="41"/>
      <c r="D147" s="220" t="s">
        <v>129</v>
      </c>
      <c r="E147" s="41"/>
      <c r="F147" s="221" t="s">
        <v>836</v>
      </c>
      <c r="G147" s="41"/>
      <c r="H147" s="41"/>
      <c r="I147" s="222"/>
      <c r="J147" s="41"/>
      <c r="K147" s="41"/>
      <c r="L147" s="45"/>
      <c r="M147" s="223"/>
      <c r="N147" s="22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129</v>
      </c>
      <c r="AU147" s="18" t="s">
        <v>79</v>
      </c>
    </row>
    <row r="148" s="2" customFormat="1" ht="24.15" customHeight="1">
      <c r="A148" s="39"/>
      <c r="B148" s="40"/>
      <c r="C148" s="206" t="s">
        <v>324</v>
      </c>
      <c r="D148" s="206" t="s">
        <v>124</v>
      </c>
      <c r="E148" s="207" t="s">
        <v>324</v>
      </c>
      <c r="F148" s="208" t="s">
        <v>837</v>
      </c>
      <c r="G148" s="209" t="s">
        <v>755</v>
      </c>
      <c r="H148" s="210">
        <v>3</v>
      </c>
      <c r="I148" s="211"/>
      <c r="J148" s="212">
        <f>ROUND(I148*H148,2)</f>
        <v>0</v>
      </c>
      <c r="K148" s="213"/>
      <c r="L148" s="45"/>
      <c r="M148" s="214" t="s">
        <v>19</v>
      </c>
      <c r="N148" s="215" t="s">
        <v>40</v>
      </c>
      <c r="O148" s="8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183</v>
      </c>
      <c r="AT148" s="218" t="s">
        <v>124</v>
      </c>
      <c r="AU148" s="218" t="s">
        <v>79</v>
      </c>
      <c r="AY148" s="18" t="s">
        <v>122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77</v>
      </c>
      <c r="BK148" s="219">
        <f>ROUND(I148*H148,2)</f>
        <v>0</v>
      </c>
      <c r="BL148" s="18" t="s">
        <v>183</v>
      </c>
      <c r="BM148" s="218" t="s">
        <v>327</v>
      </c>
    </row>
    <row r="149" s="2" customFormat="1">
      <c r="A149" s="39"/>
      <c r="B149" s="40"/>
      <c r="C149" s="41"/>
      <c r="D149" s="220" t="s">
        <v>129</v>
      </c>
      <c r="E149" s="41"/>
      <c r="F149" s="221" t="s">
        <v>837</v>
      </c>
      <c r="G149" s="41"/>
      <c r="H149" s="41"/>
      <c r="I149" s="222"/>
      <c r="J149" s="41"/>
      <c r="K149" s="41"/>
      <c r="L149" s="45"/>
      <c r="M149" s="223"/>
      <c r="N149" s="22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129</v>
      </c>
      <c r="AU149" s="18" t="s">
        <v>79</v>
      </c>
    </row>
    <row r="150" s="2" customFormat="1" ht="16.5" customHeight="1">
      <c r="A150" s="39"/>
      <c r="B150" s="40"/>
      <c r="C150" s="206" t="s">
        <v>237</v>
      </c>
      <c r="D150" s="206" t="s">
        <v>124</v>
      </c>
      <c r="E150" s="207" t="s">
        <v>237</v>
      </c>
      <c r="F150" s="208" t="s">
        <v>838</v>
      </c>
      <c r="G150" s="209" t="s">
        <v>755</v>
      </c>
      <c r="H150" s="210">
        <v>4</v>
      </c>
      <c r="I150" s="211"/>
      <c r="J150" s="212">
        <f>ROUND(I150*H150,2)</f>
        <v>0</v>
      </c>
      <c r="K150" s="213"/>
      <c r="L150" s="45"/>
      <c r="M150" s="214" t="s">
        <v>19</v>
      </c>
      <c r="N150" s="215" t="s">
        <v>40</v>
      </c>
      <c r="O150" s="85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183</v>
      </c>
      <c r="AT150" s="218" t="s">
        <v>124</v>
      </c>
      <c r="AU150" s="218" t="s">
        <v>79</v>
      </c>
      <c r="AY150" s="18" t="s">
        <v>122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77</v>
      </c>
      <c r="BK150" s="219">
        <f>ROUND(I150*H150,2)</f>
        <v>0</v>
      </c>
      <c r="BL150" s="18" t="s">
        <v>183</v>
      </c>
      <c r="BM150" s="218" t="s">
        <v>330</v>
      </c>
    </row>
    <row r="151" s="2" customFormat="1">
      <c r="A151" s="39"/>
      <c r="B151" s="40"/>
      <c r="C151" s="41"/>
      <c r="D151" s="220" t="s">
        <v>129</v>
      </c>
      <c r="E151" s="41"/>
      <c r="F151" s="221" t="s">
        <v>838</v>
      </c>
      <c r="G151" s="41"/>
      <c r="H151" s="41"/>
      <c r="I151" s="222"/>
      <c r="J151" s="41"/>
      <c r="K151" s="41"/>
      <c r="L151" s="45"/>
      <c r="M151" s="223"/>
      <c r="N151" s="224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129</v>
      </c>
      <c r="AU151" s="18" t="s">
        <v>79</v>
      </c>
    </row>
    <row r="152" s="2" customFormat="1" ht="21.75" customHeight="1">
      <c r="A152" s="39"/>
      <c r="B152" s="40"/>
      <c r="C152" s="206" t="s">
        <v>332</v>
      </c>
      <c r="D152" s="206" t="s">
        <v>124</v>
      </c>
      <c r="E152" s="207" t="s">
        <v>332</v>
      </c>
      <c r="F152" s="208" t="s">
        <v>839</v>
      </c>
      <c r="G152" s="209" t="s">
        <v>755</v>
      </c>
      <c r="H152" s="210">
        <v>4</v>
      </c>
      <c r="I152" s="211"/>
      <c r="J152" s="212">
        <f>ROUND(I152*H152,2)</f>
        <v>0</v>
      </c>
      <c r="K152" s="213"/>
      <c r="L152" s="45"/>
      <c r="M152" s="214" t="s">
        <v>19</v>
      </c>
      <c r="N152" s="215" t="s">
        <v>40</v>
      </c>
      <c r="O152" s="8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183</v>
      </c>
      <c r="AT152" s="218" t="s">
        <v>124</v>
      </c>
      <c r="AU152" s="218" t="s">
        <v>79</v>
      </c>
      <c r="AY152" s="18" t="s">
        <v>122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77</v>
      </c>
      <c r="BK152" s="219">
        <f>ROUND(I152*H152,2)</f>
        <v>0</v>
      </c>
      <c r="BL152" s="18" t="s">
        <v>183</v>
      </c>
      <c r="BM152" s="218" t="s">
        <v>335</v>
      </c>
    </row>
    <row r="153" s="2" customFormat="1">
      <c r="A153" s="39"/>
      <c r="B153" s="40"/>
      <c r="C153" s="41"/>
      <c r="D153" s="220" t="s">
        <v>129</v>
      </c>
      <c r="E153" s="41"/>
      <c r="F153" s="221" t="s">
        <v>839</v>
      </c>
      <c r="G153" s="41"/>
      <c r="H153" s="41"/>
      <c r="I153" s="222"/>
      <c r="J153" s="41"/>
      <c r="K153" s="41"/>
      <c r="L153" s="45"/>
      <c r="M153" s="223"/>
      <c r="N153" s="22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129</v>
      </c>
      <c r="AU153" s="18" t="s">
        <v>79</v>
      </c>
    </row>
    <row r="154" s="2" customFormat="1" ht="21.75" customHeight="1">
      <c r="A154" s="39"/>
      <c r="B154" s="40"/>
      <c r="C154" s="206" t="s">
        <v>241</v>
      </c>
      <c r="D154" s="206" t="s">
        <v>124</v>
      </c>
      <c r="E154" s="207" t="s">
        <v>241</v>
      </c>
      <c r="F154" s="208" t="s">
        <v>840</v>
      </c>
      <c r="G154" s="209" t="s">
        <v>150</v>
      </c>
      <c r="H154" s="210">
        <v>4</v>
      </c>
      <c r="I154" s="211"/>
      <c r="J154" s="212">
        <f>ROUND(I154*H154,2)</f>
        <v>0</v>
      </c>
      <c r="K154" s="213"/>
      <c r="L154" s="45"/>
      <c r="M154" s="214" t="s">
        <v>19</v>
      </c>
      <c r="N154" s="215" t="s">
        <v>40</v>
      </c>
      <c r="O154" s="8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8" t="s">
        <v>183</v>
      </c>
      <c r="AT154" s="218" t="s">
        <v>124</v>
      </c>
      <c r="AU154" s="218" t="s">
        <v>79</v>
      </c>
      <c r="AY154" s="18" t="s">
        <v>122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8" t="s">
        <v>77</v>
      </c>
      <c r="BK154" s="219">
        <f>ROUND(I154*H154,2)</f>
        <v>0</v>
      </c>
      <c r="BL154" s="18" t="s">
        <v>183</v>
      </c>
      <c r="BM154" s="218" t="s">
        <v>341</v>
      </c>
    </row>
    <row r="155" s="2" customFormat="1">
      <c r="A155" s="39"/>
      <c r="B155" s="40"/>
      <c r="C155" s="41"/>
      <c r="D155" s="220" t="s">
        <v>129</v>
      </c>
      <c r="E155" s="41"/>
      <c r="F155" s="221" t="s">
        <v>840</v>
      </c>
      <c r="G155" s="41"/>
      <c r="H155" s="41"/>
      <c r="I155" s="222"/>
      <c r="J155" s="41"/>
      <c r="K155" s="41"/>
      <c r="L155" s="45"/>
      <c r="M155" s="223"/>
      <c r="N155" s="224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129</v>
      </c>
      <c r="AU155" s="18" t="s">
        <v>79</v>
      </c>
    </row>
    <row r="156" s="2" customFormat="1" ht="24.15" customHeight="1">
      <c r="A156" s="39"/>
      <c r="B156" s="40"/>
      <c r="C156" s="206" t="s">
        <v>343</v>
      </c>
      <c r="D156" s="206" t="s">
        <v>124</v>
      </c>
      <c r="E156" s="207" t="s">
        <v>343</v>
      </c>
      <c r="F156" s="208" t="s">
        <v>841</v>
      </c>
      <c r="G156" s="209" t="s">
        <v>755</v>
      </c>
      <c r="H156" s="210">
        <v>1</v>
      </c>
      <c r="I156" s="211"/>
      <c r="J156" s="212">
        <f>ROUND(I156*H156,2)</f>
        <v>0</v>
      </c>
      <c r="K156" s="213"/>
      <c r="L156" s="45"/>
      <c r="M156" s="214" t="s">
        <v>19</v>
      </c>
      <c r="N156" s="215" t="s">
        <v>40</v>
      </c>
      <c r="O156" s="8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183</v>
      </c>
      <c r="AT156" s="218" t="s">
        <v>124</v>
      </c>
      <c r="AU156" s="218" t="s">
        <v>79</v>
      </c>
      <c r="AY156" s="18" t="s">
        <v>122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77</v>
      </c>
      <c r="BK156" s="219">
        <f>ROUND(I156*H156,2)</f>
        <v>0</v>
      </c>
      <c r="BL156" s="18" t="s">
        <v>183</v>
      </c>
      <c r="BM156" s="218" t="s">
        <v>346</v>
      </c>
    </row>
    <row r="157" s="2" customFormat="1">
      <c r="A157" s="39"/>
      <c r="B157" s="40"/>
      <c r="C157" s="41"/>
      <c r="D157" s="220" t="s">
        <v>129</v>
      </c>
      <c r="E157" s="41"/>
      <c r="F157" s="221" t="s">
        <v>841</v>
      </c>
      <c r="G157" s="41"/>
      <c r="H157" s="41"/>
      <c r="I157" s="222"/>
      <c r="J157" s="41"/>
      <c r="K157" s="41"/>
      <c r="L157" s="45"/>
      <c r="M157" s="223"/>
      <c r="N157" s="22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129</v>
      </c>
      <c r="AU157" s="18" t="s">
        <v>79</v>
      </c>
    </row>
    <row r="158" s="2" customFormat="1" ht="16.5" customHeight="1">
      <c r="A158" s="39"/>
      <c r="B158" s="40"/>
      <c r="C158" s="206" t="s">
        <v>246</v>
      </c>
      <c r="D158" s="206" t="s">
        <v>124</v>
      </c>
      <c r="E158" s="207" t="s">
        <v>246</v>
      </c>
      <c r="F158" s="208" t="s">
        <v>842</v>
      </c>
      <c r="G158" s="209" t="s">
        <v>755</v>
      </c>
      <c r="H158" s="210">
        <v>1</v>
      </c>
      <c r="I158" s="211"/>
      <c r="J158" s="212">
        <f>ROUND(I158*H158,2)</f>
        <v>0</v>
      </c>
      <c r="K158" s="213"/>
      <c r="L158" s="45"/>
      <c r="M158" s="214" t="s">
        <v>19</v>
      </c>
      <c r="N158" s="215" t="s">
        <v>40</v>
      </c>
      <c r="O158" s="8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8" t="s">
        <v>183</v>
      </c>
      <c r="AT158" s="218" t="s">
        <v>124</v>
      </c>
      <c r="AU158" s="218" t="s">
        <v>79</v>
      </c>
      <c r="AY158" s="18" t="s">
        <v>122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8" t="s">
        <v>77</v>
      </c>
      <c r="BK158" s="219">
        <f>ROUND(I158*H158,2)</f>
        <v>0</v>
      </c>
      <c r="BL158" s="18" t="s">
        <v>183</v>
      </c>
      <c r="BM158" s="218" t="s">
        <v>349</v>
      </c>
    </row>
    <row r="159" s="2" customFormat="1">
      <c r="A159" s="39"/>
      <c r="B159" s="40"/>
      <c r="C159" s="41"/>
      <c r="D159" s="220" t="s">
        <v>129</v>
      </c>
      <c r="E159" s="41"/>
      <c r="F159" s="221" t="s">
        <v>842</v>
      </c>
      <c r="G159" s="41"/>
      <c r="H159" s="41"/>
      <c r="I159" s="222"/>
      <c r="J159" s="41"/>
      <c r="K159" s="41"/>
      <c r="L159" s="45"/>
      <c r="M159" s="223"/>
      <c r="N159" s="224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129</v>
      </c>
      <c r="AU159" s="18" t="s">
        <v>79</v>
      </c>
    </row>
    <row r="160" s="2" customFormat="1" ht="24.15" customHeight="1">
      <c r="A160" s="39"/>
      <c r="B160" s="40"/>
      <c r="C160" s="206" t="s">
        <v>351</v>
      </c>
      <c r="D160" s="206" t="s">
        <v>124</v>
      </c>
      <c r="E160" s="207" t="s">
        <v>351</v>
      </c>
      <c r="F160" s="208" t="s">
        <v>843</v>
      </c>
      <c r="G160" s="209" t="s">
        <v>755</v>
      </c>
      <c r="H160" s="210">
        <v>1</v>
      </c>
      <c r="I160" s="211"/>
      <c r="J160" s="212">
        <f>ROUND(I160*H160,2)</f>
        <v>0</v>
      </c>
      <c r="K160" s="213"/>
      <c r="L160" s="45"/>
      <c r="M160" s="214" t="s">
        <v>19</v>
      </c>
      <c r="N160" s="215" t="s">
        <v>40</v>
      </c>
      <c r="O160" s="8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183</v>
      </c>
      <c r="AT160" s="218" t="s">
        <v>124</v>
      </c>
      <c r="AU160" s="218" t="s">
        <v>79</v>
      </c>
      <c r="AY160" s="18" t="s">
        <v>122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8" t="s">
        <v>77</v>
      </c>
      <c r="BK160" s="219">
        <f>ROUND(I160*H160,2)</f>
        <v>0</v>
      </c>
      <c r="BL160" s="18" t="s">
        <v>183</v>
      </c>
      <c r="BM160" s="218" t="s">
        <v>354</v>
      </c>
    </row>
    <row r="161" s="2" customFormat="1">
      <c r="A161" s="39"/>
      <c r="B161" s="40"/>
      <c r="C161" s="41"/>
      <c r="D161" s="220" t="s">
        <v>129</v>
      </c>
      <c r="E161" s="41"/>
      <c r="F161" s="221" t="s">
        <v>843</v>
      </c>
      <c r="G161" s="41"/>
      <c r="H161" s="41"/>
      <c r="I161" s="222"/>
      <c r="J161" s="41"/>
      <c r="K161" s="41"/>
      <c r="L161" s="45"/>
      <c r="M161" s="223"/>
      <c r="N161" s="224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129</v>
      </c>
      <c r="AU161" s="18" t="s">
        <v>79</v>
      </c>
    </row>
    <row r="162" s="2" customFormat="1" ht="21.75" customHeight="1">
      <c r="A162" s="39"/>
      <c r="B162" s="40"/>
      <c r="C162" s="206" t="s">
        <v>86</v>
      </c>
      <c r="D162" s="206" t="s">
        <v>124</v>
      </c>
      <c r="E162" s="207" t="s">
        <v>86</v>
      </c>
      <c r="F162" s="208" t="s">
        <v>844</v>
      </c>
      <c r="G162" s="209" t="s">
        <v>142</v>
      </c>
      <c r="H162" s="210">
        <v>8</v>
      </c>
      <c r="I162" s="211"/>
      <c r="J162" s="212">
        <f>ROUND(I162*H162,2)</f>
        <v>0</v>
      </c>
      <c r="K162" s="213"/>
      <c r="L162" s="45"/>
      <c r="M162" s="214" t="s">
        <v>19</v>
      </c>
      <c r="N162" s="215" t="s">
        <v>40</v>
      </c>
      <c r="O162" s="8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183</v>
      </c>
      <c r="AT162" s="218" t="s">
        <v>124</v>
      </c>
      <c r="AU162" s="218" t="s">
        <v>79</v>
      </c>
      <c r="AY162" s="18" t="s">
        <v>122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8" t="s">
        <v>77</v>
      </c>
      <c r="BK162" s="219">
        <f>ROUND(I162*H162,2)</f>
        <v>0</v>
      </c>
      <c r="BL162" s="18" t="s">
        <v>183</v>
      </c>
      <c r="BM162" s="218" t="s">
        <v>357</v>
      </c>
    </row>
    <row r="163" s="2" customFormat="1">
      <c r="A163" s="39"/>
      <c r="B163" s="40"/>
      <c r="C163" s="41"/>
      <c r="D163" s="220" t="s">
        <v>129</v>
      </c>
      <c r="E163" s="41"/>
      <c r="F163" s="221" t="s">
        <v>844</v>
      </c>
      <c r="G163" s="41"/>
      <c r="H163" s="41"/>
      <c r="I163" s="222"/>
      <c r="J163" s="41"/>
      <c r="K163" s="41"/>
      <c r="L163" s="45"/>
      <c r="M163" s="223"/>
      <c r="N163" s="22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129</v>
      </c>
      <c r="AU163" s="18" t="s">
        <v>79</v>
      </c>
    </row>
    <row r="164" s="2" customFormat="1" ht="21.75" customHeight="1">
      <c r="A164" s="39"/>
      <c r="B164" s="40"/>
      <c r="C164" s="206" t="s">
        <v>358</v>
      </c>
      <c r="D164" s="206" t="s">
        <v>124</v>
      </c>
      <c r="E164" s="207" t="s">
        <v>358</v>
      </c>
      <c r="F164" s="208" t="s">
        <v>845</v>
      </c>
      <c r="G164" s="209" t="s">
        <v>755</v>
      </c>
      <c r="H164" s="210">
        <v>2</v>
      </c>
      <c r="I164" s="211"/>
      <c r="J164" s="212">
        <f>ROUND(I164*H164,2)</f>
        <v>0</v>
      </c>
      <c r="K164" s="213"/>
      <c r="L164" s="45"/>
      <c r="M164" s="214" t="s">
        <v>19</v>
      </c>
      <c r="N164" s="215" t="s">
        <v>40</v>
      </c>
      <c r="O164" s="85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8" t="s">
        <v>183</v>
      </c>
      <c r="AT164" s="218" t="s">
        <v>124</v>
      </c>
      <c r="AU164" s="218" t="s">
        <v>79</v>
      </c>
      <c r="AY164" s="18" t="s">
        <v>122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8" t="s">
        <v>77</v>
      </c>
      <c r="BK164" s="219">
        <f>ROUND(I164*H164,2)</f>
        <v>0</v>
      </c>
      <c r="BL164" s="18" t="s">
        <v>183</v>
      </c>
      <c r="BM164" s="218" t="s">
        <v>361</v>
      </c>
    </row>
    <row r="165" s="2" customFormat="1">
      <c r="A165" s="39"/>
      <c r="B165" s="40"/>
      <c r="C165" s="41"/>
      <c r="D165" s="220" t="s">
        <v>129</v>
      </c>
      <c r="E165" s="41"/>
      <c r="F165" s="221" t="s">
        <v>845</v>
      </c>
      <c r="G165" s="41"/>
      <c r="H165" s="41"/>
      <c r="I165" s="222"/>
      <c r="J165" s="41"/>
      <c r="K165" s="41"/>
      <c r="L165" s="45"/>
      <c r="M165" s="223"/>
      <c r="N165" s="224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129</v>
      </c>
      <c r="AU165" s="18" t="s">
        <v>79</v>
      </c>
    </row>
    <row r="166" s="2" customFormat="1" ht="16.5" customHeight="1">
      <c r="A166" s="39"/>
      <c r="B166" s="40"/>
      <c r="C166" s="206" t="s">
        <v>258</v>
      </c>
      <c r="D166" s="206" t="s">
        <v>124</v>
      </c>
      <c r="E166" s="207" t="s">
        <v>258</v>
      </c>
      <c r="F166" s="208" t="s">
        <v>846</v>
      </c>
      <c r="G166" s="209" t="s">
        <v>755</v>
      </c>
      <c r="H166" s="210">
        <v>1</v>
      </c>
      <c r="I166" s="211"/>
      <c r="J166" s="212">
        <f>ROUND(I166*H166,2)</f>
        <v>0</v>
      </c>
      <c r="K166" s="213"/>
      <c r="L166" s="45"/>
      <c r="M166" s="214" t="s">
        <v>19</v>
      </c>
      <c r="N166" s="215" t="s">
        <v>40</v>
      </c>
      <c r="O166" s="85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8" t="s">
        <v>183</v>
      </c>
      <c r="AT166" s="218" t="s">
        <v>124</v>
      </c>
      <c r="AU166" s="218" t="s">
        <v>79</v>
      </c>
      <c r="AY166" s="18" t="s">
        <v>122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8" t="s">
        <v>77</v>
      </c>
      <c r="BK166" s="219">
        <f>ROUND(I166*H166,2)</f>
        <v>0</v>
      </c>
      <c r="BL166" s="18" t="s">
        <v>183</v>
      </c>
      <c r="BM166" s="218" t="s">
        <v>365</v>
      </c>
    </row>
    <row r="167" s="2" customFormat="1">
      <c r="A167" s="39"/>
      <c r="B167" s="40"/>
      <c r="C167" s="41"/>
      <c r="D167" s="220" t="s">
        <v>129</v>
      </c>
      <c r="E167" s="41"/>
      <c r="F167" s="221" t="s">
        <v>846</v>
      </c>
      <c r="G167" s="41"/>
      <c r="H167" s="41"/>
      <c r="I167" s="222"/>
      <c r="J167" s="41"/>
      <c r="K167" s="41"/>
      <c r="L167" s="45"/>
      <c r="M167" s="223"/>
      <c r="N167" s="224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129</v>
      </c>
      <c r="AU167" s="18" t="s">
        <v>79</v>
      </c>
    </row>
    <row r="168" s="2" customFormat="1" ht="16.5" customHeight="1">
      <c r="A168" s="39"/>
      <c r="B168" s="40"/>
      <c r="C168" s="206" t="s">
        <v>366</v>
      </c>
      <c r="D168" s="206" t="s">
        <v>124</v>
      </c>
      <c r="E168" s="207" t="s">
        <v>366</v>
      </c>
      <c r="F168" s="208" t="s">
        <v>847</v>
      </c>
      <c r="G168" s="209" t="s">
        <v>755</v>
      </c>
      <c r="H168" s="210">
        <v>4</v>
      </c>
      <c r="I168" s="211"/>
      <c r="J168" s="212">
        <f>ROUND(I168*H168,2)</f>
        <v>0</v>
      </c>
      <c r="K168" s="213"/>
      <c r="L168" s="45"/>
      <c r="M168" s="214" t="s">
        <v>19</v>
      </c>
      <c r="N168" s="215" t="s">
        <v>40</v>
      </c>
      <c r="O168" s="85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8" t="s">
        <v>183</v>
      </c>
      <c r="AT168" s="218" t="s">
        <v>124</v>
      </c>
      <c r="AU168" s="218" t="s">
        <v>79</v>
      </c>
      <c r="AY168" s="18" t="s">
        <v>122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8" t="s">
        <v>77</v>
      </c>
      <c r="BK168" s="219">
        <f>ROUND(I168*H168,2)</f>
        <v>0</v>
      </c>
      <c r="BL168" s="18" t="s">
        <v>183</v>
      </c>
      <c r="BM168" s="218" t="s">
        <v>369</v>
      </c>
    </row>
    <row r="169" s="2" customFormat="1">
      <c r="A169" s="39"/>
      <c r="B169" s="40"/>
      <c r="C169" s="41"/>
      <c r="D169" s="220" t="s">
        <v>129</v>
      </c>
      <c r="E169" s="41"/>
      <c r="F169" s="221" t="s">
        <v>847</v>
      </c>
      <c r="G169" s="41"/>
      <c r="H169" s="41"/>
      <c r="I169" s="222"/>
      <c r="J169" s="41"/>
      <c r="K169" s="41"/>
      <c r="L169" s="45"/>
      <c r="M169" s="223"/>
      <c r="N169" s="224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129</v>
      </c>
      <c r="AU169" s="18" t="s">
        <v>79</v>
      </c>
    </row>
    <row r="170" s="2" customFormat="1" ht="16.5" customHeight="1">
      <c r="A170" s="39"/>
      <c r="B170" s="40"/>
      <c r="C170" s="206" t="s">
        <v>273</v>
      </c>
      <c r="D170" s="206" t="s">
        <v>124</v>
      </c>
      <c r="E170" s="207" t="s">
        <v>273</v>
      </c>
      <c r="F170" s="208" t="s">
        <v>848</v>
      </c>
      <c r="G170" s="209" t="s">
        <v>755</v>
      </c>
      <c r="H170" s="210">
        <v>4</v>
      </c>
      <c r="I170" s="211"/>
      <c r="J170" s="212">
        <f>ROUND(I170*H170,2)</f>
        <v>0</v>
      </c>
      <c r="K170" s="213"/>
      <c r="L170" s="45"/>
      <c r="M170" s="214" t="s">
        <v>19</v>
      </c>
      <c r="N170" s="215" t="s">
        <v>40</v>
      </c>
      <c r="O170" s="85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8" t="s">
        <v>183</v>
      </c>
      <c r="AT170" s="218" t="s">
        <v>124</v>
      </c>
      <c r="AU170" s="218" t="s">
        <v>79</v>
      </c>
      <c r="AY170" s="18" t="s">
        <v>122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8" t="s">
        <v>77</v>
      </c>
      <c r="BK170" s="219">
        <f>ROUND(I170*H170,2)</f>
        <v>0</v>
      </c>
      <c r="BL170" s="18" t="s">
        <v>183</v>
      </c>
      <c r="BM170" s="218" t="s">
        <v>373</v>
      </c>
    </row>
    <row r="171" s="2" customFormat="1">
      <c r="A171" s="39"/>
      <c r="B171" s="40"/>
      <c r="C171" s="41"/>
      <c r="D171" s="220" t="s">
        <v>129</v>
      </c>
      <c r="E171" s="41"/>
      <c r="F171" s="221" t="s">
        <v>848</v>
      </c>
      <c r="G171" s="41"/>
      <c r="H171" s="41"/>
      <c r="I171" s="222"/>
      <c r="J171" s="41"/>
      <c r="K171" s="41"/>
      <c r="L171" s="45"/>
      <c r="M171" s="223"/>
      <c r="N171" s="224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129</v>
      </c>
      <c r="AU171" s="18" t="s">
        <v>79</v>
      </c>
    </row>
    <row r="172" s="2" customFormat="1" ht="16.5" customHeight="1">
      <c r="A172" s="39"/>
      <c r="B172" s="40"/>
      <c r="C172" s="206" t="s">
        <v>374</v>
      </c>
      <c r="D172" s="206" t="s">
        <v>124</v>
      </c>
      <c r="E172" s="207" t="s">
        <v>374</v>
      </c>
      <c r="F172" s="208" t="s">
        <v>849</v>
      </c>
      <c r="G172" s="209" t="s">
        <v>755</v>
      </c>
      <c r="H172" s="210">
        <v>4</v>
      </c>
      <c r="I172" s="211"/>
      <c r="J172" s="212">
        <f>ROUND(I172*H172,2)</f>
        <v>0</v>
      </c>
      <c r="K172" s="213"/>
      <c r="L172" s="45"/>
      <c r="M172" s="214" t="s">
        <v>19</v>
      </c>
      <c r="N172" s="215" t="s">
        <v>40</v>
      </c>
      <c r="O172" s="85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8" t="s">
        <v>183</v>
      </c>
      <c r="AT172" s="218" t="s">
        <v>124</v>
      </c>
      <c r="AU172" s="218" t="s">
        <v>79</v>
      </c>
      <c r="AY172" s="18" t="s">
        <v>122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8" t="s">
        <v>77</v>
      </c>
      <c r="BK172" s="219">
        <f>ROUND(I172*H172,2)</f>
        <v>0</v>
      </c>
      <c r="BL172" s="18" t="s">
        <v>183</v>
      </c>
      <c r="BM172" s="218" t="s">
        <v>377</v>
      </c>
    </row>
    <row r="173" s="2" customFormat="1">
      <c r="A173" s="39"/>
      <c r="B173" s="40"/>
      <c r="C173" s="41"/>
      <c r="D173" s="220" t="s">
        <v>129</v>
      </c>
      <c r="E173" s="41"/>
      <c r="F173" s="221" t="s">
        <v>849</v>
      </c>
      <c r="G173" s="41"/>
      <c r="H173" s="41"/>
      <c r="I173" s="222"/>
      <c r="J173" s="41"/>
      <c r="K173" s="41"/>
      <c r="L173" s="45"/>
      <c r="M173" s="223"/>
      <c r="N173" s="224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129</v>
      </c>
      <c r="AU173" s="18" t="s">
        <v>79</v>
      </c>
    </row>
    <row r="174" s="2" customFormat="1" ht="16.5" customHeight="1">
      <c r="A174" s="39"/>
      <c r="B174" s="40"/>
      <c r="C174" s="206" t="s">
        <v>279</v>
      </c>
      <c r="D174" s="206" t="s">
        <v>124</v>
      </c>
      <c r="E174" s="207" t="s">
        <v>279</v>
      </c>
      <c r="F174" s="208" t="s">
        <v>850</v>
      </c>
      <c r="G174" s="209" t="s">
        <v>755</v>
      </c>
      <c r="H174" s="210">
        <v>4</v>
      </c>
      <c r="I174" s="211"/>
      <c r="J174" s="212">
        <f>ROUND(I174*H174,2)</f>
        <v>0</v>
      </c>
      <c r="K174" s="213"/>
      <c r="L174" s="45"/>
      <c r="M174" s="214" t="s">
        <v>19</v>
      </c>
      <c r="N174" s="215" t="s">
        <v>40</v>
      </c>
      <c r="O174" s="8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183</v>
      </c>
      <c r="AT174" s="218" t="s">
        <v>124</v>
      </c>
      <c r="AU174" s="218" t="s">
        <v>79</v>
      </c>
      <c r="AY174" s="18" t="s">
        <v>122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8" t="s">
        <v>77</v>
      </c>
      <c r="BK174" s="219">
        <f>ROUND(I174*H174,2)</f>
        <v>0</v>
      </c>
      <c r="BL174" s="18" t="s">
        <v>183</v>
      </c>
      <c r="BM174" s="218" t="s">
        <v>381</v>
      </c>
    </row>
    <row r="175" s="2" customFormat="1">
      <c r="A175" s="39"/>
      <c r="B175" s="40"/>
      <c r="C175" s="41"/>
      <c r="D175" s="220" t="s">
        <v>129</v>
      </c>
      <c r="E175" s="41"/>
      <c r="F175" s="221" t="s">
        <v>850</v>
      </c>
      <c r="G175" s="41"/>
      <c r="H175" s="41"/>
      <c r="I175" s="222"/>
      <c r="J175" s="41"/>
      <c r="K175" s="41"/>
      <c r="L175" s="45"/>
      <c r="M175" s="223"/>
      <c r="N175" s="22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129</v>
      </c>
      <c r="AU175" s="18" t="s">
        <v>79</v>
      </c>
    </row>
    <row r="176" s="2" customFormat="1" ht="16.5" customHeight="1">
      <c r="A176" s="39"/>
      <c r="B176" s="40"/>
      <c r="C176" s="206" t="s">
        <v>382</v>
      </c>
      <c r="D176" s="206" t="s">
        <v>124</v>
      </c>
      <c r="E176" s="207" t="s">
        <v>382</v>
      </c>
      <c r="F176" s="208" t="s">
        <v>851</v>
      </c>
      <c r="G176" s="209" t="s">
        <v>755</v>
      </c>
      <c r="H176" s="210">
        <v>4</v>
      </c>
      <c r="I176" s="211"/>
      <c r="J176" s="212">
        <f>ROUND(I176*H176,2)</f>
        <v>0</v>
      </c>
      <c r="K176" s="213"/>
      <c r="L176" s="45"/>
      <c r="M176" s="214" t="s">
        <v>19</v>
      </c>
      <c r="N176" s="215" t="s">
        <v>40</v>
      </c>
      <c r="O176" s="8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8" t="s">
        <v>183</v>
      </c>
      <c r="AT176" s="218" t="s">
        <v>124</v>
      </c>
      <c r="AU176" s="218" t="s">
        <v>79</v>
      </c>
      <c r="AY176" s="18" t="s">
        <v>122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8" t="s">
        <v>77</v>
      </c>
      <c r="BK176" s="219">
        <f>ROUND(I176*H176,2)</f>
        <v>0</v>
      </c>
      <c r="BL176" s="18" t="s">
        <v>183</v>
      </c>
      <c r="BM176" s="218" t="s">
        <v>385</v>
      </c>
    </row>
    <row r="177" s="2" customFormat="1">
      <c r="A177" s="39"/>
      <c r="B177" s="40"/>
      <c r="C177" s="41"/>
      <c r="D177" s="220" t="s">
        <v>129</v>
      </c>
      <c r="E177" s="41"/>
      <c r="F177" s="221" t="s">
        <v>851</v>
      </c>
      <c r="G177" s="41"/>
      <c r="H177" s="41"/>
      <c r="I177" s="222"/>
      <c r="J177" s="41"/>
      <c r="K177" s="41"/>
      <c r="L177" s="45"/>
      <c r="M177" s="223"/>
      <c r="N177" s="22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129</v>
      </c>
      <c r="AU177" s="18" t="s">
        <v>79</v>
      </c>
    </row>
    <row r="178" s="2" customFormat="1" ht="16.5" customHeight="1">
      <c r="A178" s="39"/>
      <c r="B178" s="40"/>
      <c r="C178" s="206" t="s">
        <v>284</v>
      </c>
      <c r="D178" s="206" t="s">
        <v>124</v>
      </c>
      <c r="E178" s="207" t="s">
        <v>284</v>
      </c>
      <c r="F178" s="208" t="s">
        <v>852</v>
      </c>
      <c r="G178" s="209" t="s">
        <v>755</v>
      </c>
      <c r="H178" s="210">
        <v>4</v>
      </c>
      <c r="I178" s="211"/>
      <c r="J178" s="212">
        <f>ROUND(I178*H178,2)</f>
        <v>0</v>
      </c>
      <c r="K178" s="213"/>
      <c r="L178" s="45"/>
      <c r="M178" s="214" t="s">
        <v>19</v>
      </c>
      <c r="N178" s="215" t="s">
        <v>40</v>
      </c>
      <c r="O178" s="8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8" t="s">
        <v>183</v>
      </c>
      <c r="AT178" s="218" t="s">
        <v>124</v>
      </c>
      <c r="AU178" s="218" t="s">
        <v>79</v>
      </c>
      <c r="AY178" s="18" t="s">
        <v>122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8" t="s">
        <v>77</v>
      </c>
      <c r="BK178" s="219">
        <f>ROUND(I178*H178,2)</f>
        <v>0</v>
      </c>
      <c r="BL178" s="18" t="s">
        <v>183</v>
      </c>
      <c r="BM178" s="218" t="s">
        <v>388</v>
      </c>
    </row>
    <row r="179" s="2" customFormat="1">
      <c r="A179" s="39"/>
      <c r="B179" s="40"/>
      <c r="C179" s="41"/>
      <c r="D179" s="220" t="s">
        <v>129</v>
      </c>
      <c r="E179" s="41"/>
      <c r="F179" s="221" t="s">
        <v>852</v>
      </c>
      <c r="G179" s="41"/>
      <c r="H179" s="41"/>
      <c r="I179" s="222"/>
      <c r="J179" s="41"/>
      <c r="K179" s="41"/>
      <c r="L179" s="45"/>
      <c r="M179" s="223"/>
      <c r="N179" s="22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129</v>
      </c>
      <c r="AU179" s="18" t="s">
        <v>79</v>
      </c>
    </row>
    <row r="180" s="2" customFormat="1" ht="16.5" customHeight="1">
      <c r="A180" s="39"/>
      <c r="B180" s="40"/>
      <c r="C180" s="206" t="s">
        <v>389</v>
      </c>
      <c r="D180" s="206" t="s">
        <v>124</v>
      </c>
      <c r="E180" s="207" t="s">
        <v>389</v>
      </c>
      <c r="F180" s="208" t="s">
        <v>853</v>
      </c>
      <c r="G180" s="209" t="s">
        <v>755</v>
      </c>
      <c r="H180" s="210">
        <v>4</v>
      </c>
      <c r="I180" s="211"/>
      <c r="J180" s="212">
        <f>ROUND(I180*H180,2)</f>
        <v>0</v>
      </c>
      <c r="K180" s="213"/>
      <c r="L180" s="45"/>
      <c r="M180" s="214" t="s">
        <v>19</v>
      </c>
      <c r="N180" s="215" t="s">
        <v>40</v>
      </c>
      <c r="O180" s="85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183</v>
      </c>
      <c r="AT180" s="218" t="s">
        <v>124</v>
      </c>
      <c r="AU180" s="218" t="s">
        <v>79</v>
      </c>
      <c r="AY180" s="18" t="s">
        <v>122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8" t="s">
        <v>77</v>
      </c>
      <c r="BK180" s="219">
        <f>ROUND(I180*H180,2)</f>
        <v>0</v>
      </c>
      <c r="BL180" s="18" t="s">
        <v>183</v>
      </c>
      <c r="BM180" s="218" t="s">
        <v>392</v>
      </c>
    </row>
    <row r="181" s="2" customFormat="1">
      <c r="A181" s="39"/>
      <c r="B181" s="40"/>
      <c r="C181" s="41"/>
      <c r="D181" s="220" t="s">
        <v>129</v>
      </c>
      <c r="E181" s="41"/>
      <c r="F181" s="221" t="s">
        <v>853</v>
      </c>
      <c r="G181" s="41"/>
      <c r="H181" s="41"/>
      <c r="I181" s="222"/>
      <c r="J181" s="41"/>
      <c r="K181" s="41"/>
      <c r="L181" s="45"/>
      <c r="M181" s="223"/>
      <c r="N181" s="22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129</v>
      </c>
      <c r="AU181" s="18" t="s">
        <v>79</v>
      </c>
    </row>
    <row r="182" s="2" customFormat="1" ht="16.5" customHeight="1">
      <c r="A182" s="39"/>
      <c r="B182" s="40"/>
      <c r="C182" s="206" t="s">
        <v>289</v>
      </c>
      <c r="D182" s="206" t="s">
        <v>124</v>
      </c>
      <c r="E182" s="207" t="s">
        <v>289</v>
      </c>
      <c r="F182" s="208" t="s">
        <v>854</v>
      </c>
      <c r="G182" s="209" t="s">
        <v>142</v>
      </c>
      <c r="H182" s="210">
        <v>32</v>
      </c>
      <c r="I182" s="211"/>
      <c r="J182" s="212">
        <f>ROUND(I182*H182,2)</f>
        <v>0</v>
      </c>
      <c r="K182" s="213"/>
      <c r="L182" s="45"/>
      <c r="M182" s="214" t="s">
        <v>19</v>
      </c>
      <c r="N182" s="215" t="s">
        <v>40</v>
      </c>
      <c r="O182" s="85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8" t="s">
        <v>183</v>
      </c>
      <c r="AT182" s="218" t="s">
        <v>124</v>
      </c>
      <c r="AU182" s="218" t="s">
        <v>79</v>
      </c>
      <c r="AY182" s="18" t="s">
        <v>122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8" t="s">
        <v>77</v>
      </c>
      <c r="BK182" s="219">
        <f>ROUND(I182*H182,2)</f>
        <v>0</v>
      </c>
      <c r="BL182" s="18" t="s">
        <v>183</v>
      </c>
      <c r="BM182" s="218" t="s">
        <v>397</v>
      </c>
    </row>
    <row r="183" s="2" customFormat="1">
      <c r="A183" s="39"/>
      <c r="B183" s="40"/>
      <c r="C183" s="41"/>
      <c r="D183" s="220" t="s">
        <v>129</v>
      </c>
      <c r="E183" s="41"/>
      <c r="F183" s="221" t="s">
        <v>854</v>
      </c>
      <c r="G183" s="41"/>
      <c r="H183" s="41"/>
      <c r="I183" s="222"/>
      <c r="J183" s="41"/>
      <c r="K183" s="41"/>
      <c r="L183" s="45"/>
      <c r="M183" s="223"/>
      <c r="N183" s="224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129</v>
      </c>
      <c r="AU183" s="18" t="s">
        <v>79</v>
      </c>
    </row>
    <row r="184" s="2" customFormat="1" ht="21.75" customHeight="1">
      <c r="A184" s="39"/>
      <c r="B184" s="40"/>
      <c r="C184" s="206" t="s">
        <v>402</v>
      </c>
      <c r="D184" s="206" t="s">
        <v>124</v>
      </c>
      <c r="E184" s="207" t="s">
        <v>402</v>
      </c>
      <c r="F184" s="208" t="s">
        <v>855</v>
      </c>
      <c r="G184" s="209" t="s">
        <v>755</v>
      </c>
      <c r="H184" s="210">
        <v>24</v>
      </c>
      <c r="I184" s="211"/>
      <c r="J184" s="212">
        <f>ROUND(I184*H184,2)</f>
        <v>0</v>
      </c>
      <c r="K184" s="213"/>
      <c r="L184" s="45"/>
      <c r="M184" s="214" t="s">
        <v>19</v>
      </c>
      <c r="N184" s="215" t="s">
        <v>40</v>
      </c>
      <c r="O184" s="85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8" t="s">
        <v>183</v>
      </c>
      <c r="AT184" s="218" t="s">
        <v>124</v>
      </c>
      <c r="AU184" s="218" t="s">
        <v>79</v>
      </c>
      <c r="AY184" s="18" t="s">
        <v>122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8" t="s">
        <v>77</v>
      </c>
      <c r="BK184" s="219">
        <f>ROUND(I184*H184,2)</f>
        <v>0</v>
      </c>
      <c r="BL184" s="18" t="s">
        <v>183</v>
      </c>
      <c r="BM184" s="218" t="s">
        <v>405</v>
      </c>
    </row>
    <row r="185" s="2" customFormat="1">
      <c r="A185" s="39"/>
      <c r="B185" s="40"/>
      <c r="C185" s="41"/>
      <c r="D185" s="220" t="s">
        <v>129</v>
      </c>
      <c r="E185" s="41"/>
      <c r="F185" s="221" t="s">
        <v>855</v>
      </c>
      <c r="G185" s="41"/>
      <c r="H185" s="41"/>
      <c r="I185" s="222"/>
      <c r="J185" s="41"/>
      <c r="K185" s="41"/>
      <c r="L185" s="45"/>
      <c r="M185" s="223"/>
      <c r="N185" s="224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129</v>
      </c>
      <c r="AU185" s="18" t="s">
        <v>79</v>
      </c>
    </row>
    <row r="186" s="2" customFormat="1" ht="16.5" customHeight="1">
      <c r="A186" s="39"/>
      <c r="B186" s="40"/>
      <c r="C186" s="206" t="s">
        <v>293</v>
      </c>
      <c r="D186" s="206" t="s">
        <v>124</v>
      </c>
      <c r="E186" s="207" t="s">
        <v>293</v>
      </c>
      <c r="F186" s="208" t="s">
        <v>856</v>
      </c>
      <c r="G186" s="209" t="s">
        <v>755</v>
      </c>
      <c r="H186" s="210">
        <v>9</v>
      </c>
      <c r="I186" s="211"/>
      <c r="J186" s="212">
        <f>ROUND(I186*H186,2)</f>
        <v>0</v>
      </c>
      <c r="K186" s="213"/>
      <c r="L186" s="45"/>
      <c r="M186" s="214" t="s">
        <v>19</v>
      </c>
      <c r="N186" s="215" t="s">
        <v>40</v>
      </c>
      <c r="O186" s="85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8" t="s">
        <v>183</v>
      </c>
      <c r="AT186" s="218" t="s">
        <v>124</v>
      </c>
      <c r="AU186" s="218" t="s">
        <v>79</v>
      </c>
      <c r="AY186" s="18" t="s">
        <v>122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8" t="s">
        <v>77</v>
      </c>
      <c r="BK186" s="219">
        <f>ROUND(I186*H186,2)</f>
        <v>0</v>
      </c>
      <c r="BL186" s="18" t="s">
        <v>183</v>
      </c>
      <c r="BM186" s="218" t="s">
        <v>409</v>
      </c>
    </row>
    <row r="187" s="2" customFormat="1">
      <c r="A187" s="39"/>
      <c r="B187" s="40"/>
      <c r="C187" s="41"/>
      <c r="D187" s="220" t="s">
        <v>129</v>
      </c>
      <c r="E187" s="41"/>
      <c r="F187" s="221" t="s">
        <v>856</v>
      </c>
      <c r="G187" s="41"/>
      <c r="H187" s="41"/>
      <c r="I187" s="222"/>
      <c r="J187" s="41"/>
      <c r="K187" s="41"/>
      <c r="L187" s="45"/>
      <c r="M187" s="223"/>
      <c r="N187" s="22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129</v>
      </c>
      <c r="AU187" s="18" t="s">
        <v>79</v>
      </c>
    </row>
    <row r="188" s="2" customFormat="1" ht="16.5" customHeight="1">
      <c r="A188" s="39"/>
      <c r="B188" s="40"/>
      <c r="C188" s="206" t="s">
        <v>412</v>
      </c>
      <c r="D188" s="206" t="s">
        <v>124</v>
      </c>
      <c r="E188" s="207" t="s">
        <v>412</v>
      </c>
      <c r="F188" s="208" t="s">
        <v>857</v>
      </c>
      <c r="G188" s="209" t="s">
        <v>755</v>
      </c>
      <c r="H188" s="210">
        <v>32</v>
      </c>
      <c r="I188" s="211"/>
      <c r="J188" s="212">
        <f>ROUND(I188*H188,2)</f>
        <v>0</v>
      </c>
      <c r="K188" s="213"/>
      <c r="L188" s="45"/>
      <c r="M188" s="214" t="s">
        <v>19</v>
      </c>
      <c r="N188" s="215" t="s">
        <v>40</v>
      </c>
      <c r="O188" s="8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8" t="s">
        <v>183</v>
      </c>
      <c r="AT188" s="218" t="s">
        <v>124</v>
      </c>
      <c r="AU188" s="218" t="s">
        <v>79</v>
      </c>
      <c r="AY188" s="18" t="s">
        <v>122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8" t="s">
        <v>77</v>
      </c>
      <c r="BK188" s="219">
        <f>ROUND(I188*H188,2)</f>
        <v>0</v>
      </c>
      <c r="BL188" s="18" t="s">
        <v>183</v>
      </c>
      <c r="BM188" s="218" t="s">
        <v>415</v>
      </c>
    </row>
    <row r="189" s="2" customFormat="1">
      <c r="A189" s="39"/>
      <c r="B189" s="40"/>
      <c r="C189" s="41"/>
      <c r="D189" s="220" t="s">
        <v>129</v>
      </c>
      <c r="E189" s="41"/>
      <c r="F189" s="221" t="s">
        <v>857</v>
      </c>
      <c r="G189" s="41"/>
      <c r="H189" s="41"/>
      <c r="I189" s="222"/>
      <c r="J189" s="41"/>
      <c r="K189" s="41"/>
      <c r="L189" s="45"/>
      <c r="M189" s="223"/>
      <c r="N189" s="22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129</v>
      </c>
      <c r="AU189" s="18" t="s">
        <v>79</v>
      </c>
    </row>
    <row r="190" s="2" customFormat="1" ht="16.5" customHeight="1">
      <c r="A190" s="39"/>
      <c r="B190" s="40"/>
      <c r="C190" s="206" t="s">
        <v>298</v>
      </c>
      <c r="D190" s="206" t="s">
        <v>124</v>
      </c>
      <c r="E190" s="207" t="s">
        <v>298</v>
      </c>
      <c r="F190" s="208" t="s">
        <v>858</v>
      </c>
      <c r="G190" s="209" t="s">
        <v>142</v>
      </c>
      <c r="H190" s="210">
        <v>159</v>
      </c>
      <c r="I190" s="211"/>
      <c r="J190" s="212">
        <f>ROUND(I190*H190,2)</f>
        <v>0</v>
      </c>
      <c r="K190" s="213"/>
      <c r="L190" s="45"/>
      <c r="M190" s="214" t="s">
        <v>19</v>
      </c>
      <c r="N190" s="215" t="s">
        <v>40</v>
      </c>
      <c r="O190" s="85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8" t="s">
        <v>183</v>
      </c>
      <c r="AT190" s="218" t="s">
        <v>124</v>
      </c>
      <c r="AU190" s="218" t="s">
        <v>79</v>
      </c>
      <c r="AY190" s="18" t="s">
        <v>122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8" t="s">
        <v>77</v>
      </c>
      <c r="BK190" s="219">
        <f>ROUND(I190*H190,2)</f>
        <v>0</v>
      </c>
      <c r="BL190" s="18" t="s">
        <v>183</v>
      </c>
      <c r="BM190" s="218" t="s">
        <v>419</v>
      </c>
    </row>
    <row r="191" s="2" customFormat="1">
      <c r="A191" s="39"/>
      <c r="B191" s="40"/>
      <c r="C191" s="41"/>
      <c r="D191" s="220" t="s">
        <v>129</v>
      </c>
      <c r="E191" s="41"/>
      <c r="F191" s="221" t="s">
        <v>858</v>
      </c>
      <c r="G191" s="41"/>
      <c r="H191" s="41"/>
      <c r="I191" s="222"/>
      <c r="J191" s="41"/>
      <c r="K191" s="41"/>
      <c r="L191" s="45"/>
      <c r="M191" s="223"/>
      <c r="N191" s="22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129</v>
      </c>
      <c r="AU191" s="18" t="s">
        <v>79</v>
      </c>
    </row>
    <row r="192" s="2" customFormat="1" ht="16.5" customHeight="1">
      <c r="A192" s="39"/>
      <c r="B192" s="40"/>
      <c r="C192" s="206" t="s">
        <v>422</v>
      </c>
      <c r="D192" s="206" t="s">
        <v>124</v>
      </c>
      <c r="E192" s="207" t="s">
        <v>422</v>
      </c>
      <c r="F192" s="208" t="s">
        <v>859</v>
      </c>
      <c r="G192" s="209" t="s">
        <v>142</v>
      </c>
      <c r="H192" s="210">
        <v>25</v>
      </c>
      <c r="I192" s="211"/>
      <c r="J192" s="212">
        <f>ROUND(I192*H192,2)</f>
        <v>0</v>
      </c>
      <c r="K192" s="213"/>
      <c r="L192" s="45"/>
      <c r="M192" s="214" t="s">
        <v>19</v>
      </c>
      <c r="N192" s="215" t="s">
        <v>40</v>
      </c>
      <c r="O192" s="85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8" t="s">
        <v>183</v>
      </c>
      <c r="AT192" s="218" t="s">
        <v>124</v>
      </c>
      <c r="AU192" s="218" t="s">
        <v>79</v>
      </c>
      <c r="AY192" s="18" t="s">
        <v>122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8" t="s">
        <v>77</v>
      </c>
      <c r="BK192" s="219">
        <f>ROUND(I192*H192,2)</f>
        <v>0</v>
      </c>
      <c r="BL192" s="18" t="s">
        <v>183</v>
      </c>
      <c r="BM192" s="218" t="s">
        <v>425</v>
      </c>
    </row>
    <row r="193" s="2" customFormat="1">
      <c r="A193" s="39"/>
      <c r="B193" s="40"/>
      <c r="C193" s="41"/>
      <c r="D193" s="220" t="s">
        <v>129</v>
      </c>
      <c r="E193" s="41"/>
      <c r="F193" s="221" t="s">
        <v>859</v>
      </c>
      <c r="G193" s="41"/>
      <c r="H193" s="41"/>
      <c r="I193" s="222"/>
      <c r="J193" s="41"/>
      <c r="K193" s="41"/>
      <c r="L193" s="45"/>
      <c r="M193" s="223"/>
      <c r="N193" s="224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129</v>
      </c>
      <c r="AU193" s="18" t="s">
        <v>79</v>
      </c>
    </row>
    <row r="194" s="2" customFormat="1" ht="16.5" customHeight="1">
      <c r="A194" s="39"/>
      <c r="B194" s="40"/>
      <c r="C194" s="206" t="s">
        <v>303</v>
      </c>
      <c r="D194" s="206" t="s">
        <v>124</v>
      </c>
      <c r="E194" s="207" t="s">
        <v>303</v>
      </c>
      <c r="F194" s="208" t="s">
        <v>860</v>
      </c>
      <c r="G194" s="209" t="s">
        <v>142</v>
      </c>
      <c r="H194" s="210">
        <v>1</v>
      </c>
      <c r="I194" s="211"/>
      <c r="J194" s="212">
        <f>ROUND(I194*H194,2)</f>
        <v>0</v>
      </c>
      <c r="K194" s="213"/>
      <c r="L194" s="45"/>
      <c r="M194" s="214" t="s">
        <v>19</v>
      </c>
      <c r="N194" s="215" t="s">
        <v>40</v>
      </c>
      <c r="O194" s="85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8" t="s">
        <v>183</v>
      </c>
      <c r="AT194" s="218" t="s">
        <v>124</v>
      </c>
      <c r="AU194" s="218" t="s">
        <v>79</v>
      </c>
      <c r="AY194" s="18" t="s">
        <v>122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8" t="s">
        <v>77</v>
      </c>
      <c r="BK194" s="219">
        <f>ROUND(I194*H194,2)</f>
        <v>0</v>
      </c>
      <c r="BL194" s="18" t="s">
        <v>183</v>
      </c>
      <c r="BM194" s="218" t="s">
        <v>429</v>
      </c>
    </row>
    <row r="195" s="2" customFormat="1">
      <c r="A195" s="39"/>
      <c r="B195" s="40"/>
      <c r="C195" s="41"/>
      <c r="D195" s="220" t="s">
        <v>129</v>
      </c>
      <c r="E195" s="41"/>
      <c r="F195" s="221" t="s">
        <v>860</v>
      </c>
      <c r="G195" s="41"/>
      <c r="H195" s="41"/>
      <c r="I195" s="222"/>
      <c r="J195" s="41"/>
      <c r="K195" s="41"/>
      <c r="L195" s="45"/>
      <c r="M195" s="223"/>
      <c r="N195" s="22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129</v>
      </c>
      <c r="AU195" s="18" t="s">
        <v>79</v>
      </c>
    </row>
    <row r="196" s="2" customFormat="1" ht="16.5" customHeight="1">
      <c r="A196" s="39"/>
      <c r="B196" s="40"/>
      <c r="C196" s="206" t="s">
        <v>431</v>
      </c>
      <c r="D196" s="206" t="s">
        <v>124</v>
      </c>
      <c r="E196" s="207" t="s">
        <v>431</v>
      </c>
      <c r="F196" s="208" t="s">
        <v>861</v>
      </c>
      <c r="G196" s="209" t="s">
        <v>142</v>
      </c>
      <c r="H196" s="210">
        <v>133</v>
      </c>
      <c r="I196" s="211"/>
      <c r="J196" s="212">
        <f>ROUND(I196*H196,2)</f>
        <v>0</v>
      </c>
      <c r="K196" s="213"/>
      <c r="L196" s="45"/>
      <c r="M196" s="214" t="s">
        <v>19</v>
      </c>
      <c r="N196" s="215" t="s">
        <v>40</v>
      </c>
      <c r="O196" s="85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8" t="s">
        <v>183</v>
      </c>
      <c r="AT196" s="218" t="s">
        <v>124</v>
      </c>
      <c r="AU196" s="218" t="s">
        <v>79</v>
      </c>
      <c r="AY196" s="18" t="s">
        <v>122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8" t="s">
        <v>77</v>
      </c>
      <c r="BK196" s="219">
        <f>ROUND(I196*H196,2)</f>
        <v>0</v>
      </c>
      <c r="BL196" s="18" t="s">
        <v>183</v>
      </c>
      <c r="BM196" s="218" t="s">
        <v>434</v>
      </c>
    </row>
    <row r="197" s="2" customFormat="1">
      <c r="A197" s="39"/>
      <c r="B197" s="40"/>
      <c r="C197" s="41"/>
      <c r="D197" s="220" t="s">
        <v>129</v>
      </c>
      <c r="E197" s="41"/>
      <c r="F197" s="221" t="s">
        <v>861</v>
      </c>
      <c r="G197" s="41"/>
      <c r="H197" s="41"/>
      <c r="I197" s="222"/>
      <c r="J197" s="41"/>
      <c r="K197" s="41"/>
      <c r="L197" s="45"/>
      <c r="M197" s="223"/>
      <c r="N197" s="224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129</v>
      </c>
      <c r="AU197" s="18" t="s">
        <v>79</v>
      </c>
    </row>
    <row r="198" s="2" customFormat="1" ht="16.5" customHeight="1">
      <c r="A198" s="39"/>
      <c r="B198" s="40"/>
      <c r="C198" s="206" t="s">
        <v>308</v>
      </c>
      <c r="D198" s="206" t="s">
        <v>124</v>
      </c>
      <c r="E198" s="207" t="s">
        <v>308</v>
      </c>
      <c r="F198" s="208" t="s">
        <v>862</v>
      </c>
      <c r="G198" s="209" t="s">
        <v>142</v>
      </c>
      <c r="H198" s="210">
        <v>171</v>
      </c>
      <c r="I198" s="211"/>
      <c r="J198" s="212">
        <f>ROUND(I198*H198,2)</f>
        <v>0</v>
      </c>
      <c r="K198" s="213"/>
      <c r="L198" s="45"/>
      <c r="M198" s="214" t="s">
        <v>19</v>
      </c>
      <c r="N198" s="215" t="s">
        <v>40</v>
      </c>
      <c r="O198" s="85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8" t="s">
        <v>183</v>
      </c>
      <c r="AT198" s="218" t="s">
        <v>124</v>
      </c>
      <c r="AU198" s="218" t="s">
        <v>79</v>
      </c>
      <c r="AY198" s="18" t="s">
        <v>122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8" t="s">
        <v>77</v>
      </c>
      <c r="BK198" s="219">
        <f>ROUND(I198*H198,2)</f>
        <v>0</v>
      </c>
      <c r="BL198" s="18" t="s">
        <v>183</v>
      </c>
      <c r="BM198" s="218" t="s">
        <v>437</v>
      </c>
    </row>
    <row r="199" s="2" customFormat="1">
      <c r="A199" s="39"/>
      <c r="B199" s="40"/>
      <c r="C199" s="41"/>
      <c r="D199" s="220" t="s">
        <v>129</v>
      </c>
      <c r="E199" s="41"/>
      <c r="F199" s="221" t="s">
        <v>862</v>
      </c>
      <c r="G199" s="41"/>
      <c r="H199" s="41"/>
      <c r="I199" s="222"/>
      <c r="J199" s="41"/>
      <c r="K199" s="41"/>
      <c r="L199" s="45"/>
      <c r="M199" s="223"/>
      <c r="N199" s="224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129</v>
      </c>
      <c r="AU199" s="18" t="s">
        <v>79</v>
      </c>
    </row>
    <row r="200" s="2" customFormat="1" ht="16.5" customHeight="1">
      <c r="A200" s="39"/>
      <c r="B200" s="40"/>
      <c r="C200" s="206" t="s">
        <v>438</v>
      </c>
      <c r="D200" s="206" t="s">
        <v>124</v>
      </c>
      <c r="E200" s="207" t="s">
        <v>438</v>
      </c>
      <c r="F200" s="208" t="s">
        <v>863</v>
      </c>
      <c r="G200" s="209" t="s">
        <v>142</v>
      </c>
      <c r="H200" s="210">
        <v>201</v>
      </c>
      <c r="I200" s="211"/>
      <c r="J200" s="212">
        <f>ROUND(I200*H200,2)</f>
        <v>0</v>
      </c>
      <c r="K200" s="213"/>
      <c r="L200" s="45"/>
      <c r="M200" s="214" t="s">
        <v>19</v>
      </c>
      <c r="N200" s="215" t="s">
        <v>40</v>
      </c>
      <c r="O200" s="85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8" t="s">
        <v>183</v>
      </c>
      <c r="AT200" s="218" t="s">
        <v>124</v>
      </c>
      <c r="AU200" s="218" t="s">
        <v>79</v>
      </c>
      <c r="AY200" s="18" t="s">
        <v>122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8" t="s">
        <v>77</v>
      </c>
      <c r="BK200" s="219">
        <f>ROUND(I200*H200,2)</f>
        <v>0</v>
      </c>
      <c r="BL200" s="18" t="s">
        <v>183</v>
      </c>
      <c r="BM200" s="218" t="s">
        <v>441</v>
      </c>
    </row>
    <row r="201" s="2" customFormat="1">
      <c r="A201" s="39"/>
      <c r="B201" s="40"/>
      <c r="C201" s="41"/>
      <c r="D201" s="220" t="s">
        <v>129</v>
      </c>
      <c r="E201" s="41"/>
      <c r="F201" s="221" t="s">
        <v>863</v>
      </c>
      <c r="G201" s="41"/>
      <c r="H201" s="41"/>
      <c r="I201" s="222"/>
      <c r="J201" s="41"/>
      <c r="K201" s="41"/>
      <c r="L201" s="45"/>
      <c r="M201" s="223"/>
      <c r="N201" s="224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129</v>
      </c>
      <c r="AU201" s="18" t="s">
        <v>79</v>
      </c>
    </row>
    <row r="202" s="2" customFormat="1" ht="16.5" customHeight="1">
      <c r="A202" s="39"/>
      <c r="B202" s="40"/>
      <c r="C202" s="206" t="s">
        <v>312</v>
      </c>
      <c r="D202" s="206" t="s">
        <v>124</v>
      </c>
      <c r="E202" s="207" t="s">
        <v>312</v>
      </c>
      <c r="F202" s="208" t="s">
        <v>864</v>
      </c>
      <c r="G202" s="209" t="s">
        <v>142</v>
      </c>
      <c r="H202" s="210">
        <v>66</v>
      </c>
      <c r="I202" s="211"/>
      <c r="J202" s="212">
        <f>ROUND(I202*H202,2)</f>
        <v>0</v>
      </c>
      <c r="K202" s="213"/>
      <c r="L202" s="45"/>
      <c r="M202" s="214" t="s">
        <v>19</v>
      </c>
      <c r="N202" s="215" t="s">
        <v>40</v>
      </c>
      <c r="O202" s="85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8" t="s">
        <v>183</v>
      </c>
      <c r="AT202" s="218" t="s">
        <v>124</v>
      </c>
      <c r="AU202" s="218" t="s">
        <v>79</v>
      </c>
      <c r="AY202" s="18" t="s">
        <v>122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8" t="s">
        <v>77</v>
      </c>
      <c r="BK202" s="219">
        <f>ROUND(I202*H202,2)</f>
        <v>0</v>
      </c>
      <c r="BL202" s="18" t="s">
        <v>183</v>
      </c>
      <c r="BM202" s="218" t="s">
        <v>444</v>
      </c>
    </row>
    <row r="203" s="2" customFormat="1">
      <c r="A203" s="39"/>
      <c r="B203" s="40"/>
      <c r="C203" s="41"/>
      <c r="D203" s="220" t="s">
        <v>129</v>
      </c>
      <c r="E203" s="41"/>
      <c r="F203" s="221" t="s">
        <v>864</v>
      </c>
      <c r="G203" s="41"/>
      <c r="H203" s="41"/>
      <c r="I203" s="222"/>
      <c r="J203" s="41"/>
      <c r="K203" s="41"/>
      <c r="L203" s="45"/>
      <c r="M203" s="223"/>
      <c r="N203" s="224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129</v>
      </c>
      <c r="AU203" s="18" t="s">
        <v>79</v>
      </c>
    </row>
    <row r="204" s="2" customFormat="1" ht="21.75" customHeight="1">
      <c r="A204" s="39"/>
      <c r="B204" s="40"/>
      <c r="C204" s="206" t="s">
        <v>446</v>
      </c>
      <c r="D204" s="206" t="s">
        <v>124</v>
      </c>
      <c r="E204" s="207" t="s">
        <v>446</v>
      </c>
      <c r="F204" s="208" t="s">
        <v>865</v>
      </c>
      <c r="G204" s="209" t="s">
        <v>142</v>
      </c>
      <c r="H204" s="210">
        <v>49</v>
      </c>
      <c r="I204" s="211"/>
      <c r="J204" s="212">
        <f>ROUND(I204*H204,2)</f>
        <v>0</v>
      </c>
      <c r="K204" s="213"/>
      <c r="L204" s="45"/>
      <c r="M204" s="214" t="s">
        <v>19</v>
      </c>
      <c r="N204" s="215" t="s">
        <v>40</v>
      </c>
      <c r="O204" s="85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8" t="s">
        <v>183</v>
      </c>
      <c r="AT204" s="218" t="s">
        <v>124</v>
      </c>
      <c r="AU204" s="218" t="s">
        <v>79</v>
      </c>
      <c r="AY204" s="18" t="s">
        <v>122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8" t="s">
        <v>77</v>
      </c>
      <c r="BK204" s="219">
        <f>ROUND(I204*H204,2)</f>
        <v>0</v>
      </c>
      <c r="BL204" s="18" t="s">
        <v>183</v>
      </c>
      <c r="BM204" s="218" t="s">
        <v>449</v>
      </c>
    </row>
    <row r="205" s="2" customFormat="1">
      <c r="A205" s="39"/>
      <c r="B205" s="40"/>
      <c r="C205" s="41"/>
      <c r="D205" s="220" t="s">
        <v>129</v>
      </c>
      <c r="E205" s="41"/>
      <c r="F205" s="221" t="s">
        <v>865</v>
      </c>
      <c r="G205" s="41"/>
      <c r="H205" s="41"/>
      <c r="I205" s="222"/>
      <c r="J205" s="41"/>
      <c r="K205" s="41"/>
      <c r="L205" s="45"/>
      <c r="M205" s="223"/>
      <c r="N205" s="224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129</v>
      </c>
      <c r="AU205" s="18" t="s">
        <v>79</v>
      </c>
    </row>
    <row r="206" s="2" customFormat="1" ht="16.5" customHeight="1">
      <c r="A206" s="39"/>
      <c r="B206" s="40"/>
      <c r="C206" s="206" t="s">
        <v>317</v>
      </c>
      <c r="D206" s="206" t="s">
        <v>124</v>
      </c>
      <c r="E206" s="207" t="s">
        <v>317</v>
      </c>
      <c r="F206" s="208" t="s">
        <v>866</v>
      </c>
      <c r="G206" s="209" t="s">
        <v>142</v>
      </c>
      <c r="H206" s="210">
        <v>25</v>
      </c>
      <c r="I206" s="211"/>
      <c r="J206" s="212">
        <f>ROUND(I206*H206,2)</f>
        <v>0</v>
      </c>
      <c r="K206" s="213"/>
      <c r="L206" s="45"/>
      <c r="M206" s="214" t="s">
        <v>19</v>
      </c>
      <c r="N206" s="215" t="s">
        <v>40</v>
      </c>
      <c r="O206" s="85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8" t="s">
        <v>183</v>
      </c>
      <c r="AT206" s="218" t="s">
        <v>124</v>
      </c>
      <c r="AU206" s="218" t="s">
        <v>79</v>
      </c>
      <c r="AY206" s="18" t="s">
        <v>122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8" t="s">
        <v>77</v>
      </c>
      <c r="BK206" s="219">
        <f>ROUND(I206*H206,2)</f>
        <v>0</v>
      </c>
      <c r="BL206" s="18" t="s">
        <v>183</v>
      </c>
      <c r="BM206" s="218" t="s">
        <v>454</v>
      </c>
    </row>
    <row r="207" s="2" customFormat="1">
      <c r="A207" s="39"/>
      <c r="B207" s="40"/>
      <c r="C207" s="41"/>
      <c r="D207" s="220" t="s">
        <v>129</v>
      </c>
      <c r="E207" s="41"/>
      <c r="F207" s="221" t="s">
        <v>866</v>
      </c>
      <c r="G207" s="41"/>
      <c r="H207" s="41"/>
      <c r="I207" s="222"/>
      <c r="J207" s="41"/>
      <c r="K207" s="41"/>
      <c r="L207" s="45"/>
      <c r="M207" s="223"/>
      <c r="N207" s="224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129</v>
      </c>
      <c r="AU207" s="18" t="s">
        <v>79</v>
      </c>
    </row>
    <row r="208" s="2" customFormat="1" ht="16.5" customHeight="1">
      <c r="A208" s="39"/>
      <c r="B208" s="40"/>
      <c r="C208" s="206" t="s">
        <v>456</v>
      </c>
      <c r="D208" s="206" t="s">
        <v>124</v>
      </c>
      <c r="E208" s="207" t="s">
        <v>456</v>
      </c>
      <c r="F208" s="208" t="s">
        <v>867</v>
      </c>
      <c r="G208" s="209" t="s">
        <v>142</v>
      </c>
      <c r="H208" s="210">
        <v>134</v>
      </c>
      <c r="I208" s="211"/>
      <c r="J208" s="212">
        <f>ROUND(I208*H208,2)</f>
        <v>0</v>
      </c>
      <c r="K208" s="213"/>
      <c r="L208" s="45"/>
      <c r="M208" s="214" t="s">
        <v>19</v>
      </c>
      <c r="N208" s="215" t="s">
        <v>40</v>
      </c>
      <c r="O208" s="85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8" t="s">
        <v>183</v>
      </c>
      <c r="AT208" s="218" t="s">
        <v>124</v>
      </c>
      <c r="AU208" s="218" t="s">
        <v>79</v>
      </c>
      <c r="AY208" s="18" t="s">
        <v>122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8" t="s">
        <v>77</v>
      </c>
      <c r="BK208" s="219">
        <f>ROUND(I208*H208,2)</f>
        <v>0</v>
      </c>
      <c r="BL208" s="18" t="s">
        <v>183</v>
      </c>
      <c r="BM208" s="218" t="s">
        <v>459</v>
      </c>
    </row>
    <row r="209" s="2" customFormat="1">
      <c r="A209" s="39"/>
      <c r="B209" s="40"/>
      <c r="C209" s="41"/>
      <c r="D209" s="220" t="s">
        <v>129</v>
      </c>
      <c r="E209" s="41"/>
      <c r="F209" s="221" t="s">
        <v>867</v>
      </c>
      <c r="G209" s="41"/>
      <c r="H209" s="41"/>
      <c r="I209" s="222"/>
      <c r="J209" s="41"/>
      <c r="K209" s="41"/>
      <c r="L209" s="45"/>
      <c r="M209" s="223"/>
      <c r="N209" s="224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129</v>
      </c>
      <c r="AU209" s="18" t="s">
        <v>79</v>
      </c>
    </row>
    <row r="210" s="2" customFormat="1" ht="16.5" customHeight="1">
      <c r="A210" s="39"/>
      <c r="B210" s="40"/>
      <c r="C210" s="206" t="s">
        <v>321</v>
      </c>
      <c r="D210" s="206" t="s">
        <v>124</v>
      </c>
      <c r="E210" s="207" t="s">
        <v>321</v>
      </c>
      <c r="F210" s="208" t="s">
        <v>868</v>
      </c>
      <c r="G210" s="209" t="s">
        <v>142</v>
      </c>
      <c r="H210" s="210">
        <v>140</v>
      </c>
      <c r="I210" s="211"/>
      <c r="J210" s="212">
        <f>ROUND(I210*H210,2)</f>
        <v>0</v>
      </c>
      <c r="K210" s="213"/>
      <c r="L210" s="45"/>
      <c r="M210" s="214" t="s">
        <v>19</v>
      </c>
      <c r="N210" s="215" t="s">
        <v>40</v>
      </c>
      <c r="O210" s="85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8" t="s">
        <v>183</v>
      </c>
      <c r="AT210" s="218" t="s">
        <v>124</v>
      </c>
      <c r="AU210" s="218" t="s">
        <v>79</v>
      </c>
      <c r="AY210" s="18" t="s">
        <v>122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8" t="s">
        <v>77</v>
      </c>
      <c r="BK210" s="219">
        <f>ROUND(I210*H210,2)</f>
        <v>0</v>
      </c>
      <c r="BL210" s="18" t="s">
        <v>183</v>
      </c>
      <c r="BM210" s="218" t="s">
        <v>463</v>
      </c>
    </row>
    <row r="211" s="2" customFormat="1">
      <c r="A211" s="39"/>
      <c r="B211" s="40"/>
      <c r="C211" s="41"/>
      <c r="D211" s="220" t="s">
        <v>129</v>
      </c>
      <c r="E211" s="41"/>
      <c r="F211" s="221" t="s">
        <v>868</v>
      </c>
      <c r="G211" s="41"/>
      <c r="H211" s="41"/>
      <c r="I211" s="222"/>
      <c r="J211" s="41"/>
      <c r="K211" s="41"/>
      <c r="L211" s="45"/>
      <c r="M211" s="223"/>
      <c r="N211" s="224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129</v>
      </c>
      <c r="AU211" s="18" t="s">
        <v>79</v>
      </c>
    </row>
    <row r="212" s="2" customFormat="1" ht="16.5" customHeight="1">
      <c r="A212" s="39"/>
      <c r="B212" s="40"/>
      <c r="C212" s="206" t="s">
        <v>464</v>
      </c>
      <c r="D212" s="206" t="s">
        <v>124</v>
      </c>
      <c r="E212" s="207" t="s">
        <v>464</v>
      </c>
      <c r="F212" s="208" t="s">
        <v>869</v>
      </c>
      <c r="G212" s="209" t="s">
        <v>142</v>
      </c>
      <c r="H212" s="210">
        <v>25</v>
      </c>
      <c r="I212" s="211"/>
      <c r="J212" s="212">
        <f>ROUND(I212*H212,2)</f>
        <v>0</v>
      </c>
      <c r="K212" s="213"/>
      <c r="L212" s="45"/>
      <c r="M212" s="214" t="s">
        <v>19</v>
      </c>
      <c r="N212" s="215" t="s">
        <v>40</v>
      </c>
      <c r="O212" s="85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8" t="s">
        <v>183</v>
      </c>
      <c r="AT212" s="218" t="s">
        <v>124</v>
      </c>
      <c r="AU212" s="218" t="s">
        <v>79</v>
      </c>
      <c r="AY212" s="18" t="s">
        <v>122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8" t="s">
        <v>77</v>
      </c>
      <c r="BK212" s="219">
        <f>ROUND(I212*H212,2)</f>
        <v>0</v>
      </c>
      <c r="BL212" s="18" t="s">
        <v>183</v>
      </c>
      <c r="BM212" s="218" t="s">
        <v>467</v>
      </c>
    </row>
    <row r="213" s="2" customFormat="1">
      <c r="A213" s="39"/>
      <c r="B213" s="40"/>
      <c r="C213" s="41"/>
      <c r="D213" s="220" t="s">
        <v>129</v>
      </c>
      <c r="E213" s="41"/>
      <c r="F213" s="221" t="s">
        <v>869</v>
      </c>
      <c r="G213" s="41"/>
      <c r="H213" s="41"/>
      <c r="I213" s="222"/>
      <c r="J213" s="41"/>
      <c r="K213" s="41"/>
      <c r="L213" s="45"/>
      <c r="M213" s="223"/>
      <c r="N213" s="224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129</v>
      </c>
      <c r="AU213" s="18" t="s">
        <v>79</v>
      </c>
    </row>
    <row r="214" s="2" customFormat="1" ht="16.5" customHeight="1">
      <c r="A214" s="39"/>
      <c r="B214" s="40"/>
      <c r="C214" s="206" t="s">
        <v>327</v>
      </c>
      <c r="D214" s="206" t="s">
        <v>124</v>
      </c>
      <c r="E214" s="207" t="s">
        <v>327</v>
      </c>
      <c r="F214" s="208" t="s">
        <v>870</v>
      </c>
      <c r="G214" s="209" t="s">
        <v>142</v>
      </c>
      <c r="H214" s="210">
        <v>1</v>
      </c>
      <c r="I214" s="211"/>
      <c r="J214" s="212">
        <f>ROUND(I214*H214,2)</f>
        <v>0</v>
      </c>
      <c r="K214" s="213"/>
      <c r="L214" s="45"/>
      <c r="M214" s="214" t="s">
        <v>19</v>
      </c>
      <c r="N214" s="215" t="s">
        <v>40</v>
      </c>
      <c r="O214" s="85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8" t="s">
        <v>183</v>
      </c>
      <c r="AT214" s="218" t="s">
        <v>124</v>
      </c>
      <c r="AU214" s="218" t="s">
        <v>79</v>
      </c>
      <c r="AY214" s="18" t="s">
        <v>122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8" t="s">
        <v>77</v>
      </c>
      <c r="BK214" s="219">
        <f>ROUND(I214*H214,2)</f>
        <v>0</v>
      </c>
      <c r="BL214" s="18" t="s">
        <v>183</v>
      </c>
      <c r="BM214" s="218" t="s">
        <v>471</v>
      </c>
    </row>
    <row r="215" s="2" customFormat="1">
      <c r="A215" s="39"/>
      <c r="B215" s="40"/>
      <c r="C215" s="41"/>
      <c r="D215" s="220" t="s">
        <v>129</v>
      </c>
      <c r="E215" s="41"/>
      <c r="F215" s="221" t="s">
        <v>870</v>
      </c>
      <c r="G215" s="41"/>
      <c r="H215" s="41"/>
      <c r="I215" s="222"/>
      <c r="J215" s="41"/>
      <c r="K215" s="41"/>
      <c r="L215" s="45"/>
      <c r="M215" s="223"/>
      <c r="N215" s="224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129</v>
      </c>
      <c r="AU215" s="18" t="s">
        <v>79</v>
      </c>
    </row>
    <row r="216" s="2" customFormat="1" ht="16.5" customHeight="1">
      <c r="A216" s="39"/>
      <c r="B216" s="40"/>
      <c r="C216" s="206" t="s">
        <v>473</v>
      </c>
      <c r="D216" s="206" t="s">
        <v>124</v>
      </c>
      <c r="E216" s="207" t="s">
        <v>473</v>
      </c>
      <c r="F216" s="208" t="s">
        <v>871</v>
      </c>
      <c r="G216" s="209" t="s">
        <v>142</v>
      </c>
      <c r="H216" s="210">
        <v>133</v>
      </c>
      <c r="I216" s="211"/>
      <c r="J216" s="212">
        <f>ROUND(I216*H216,2)</f>
        <v>0</v>
      </c>
      <c r="K216" s="213"/>
      <c r="L216" s="45"/>
      <c r="M216" s="214" t="s">
        <v>19</v>
      </c>
      <c r="N216" s="215" t="s">
        <v>40</v>
      </c>
      <c r="O216" s="85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8" t="s">
        <v>183</v>
      </c>
      <c r="AT216" s="218" t="s">
        <v>124</v>
      </c>
      <c r="AU216" s="218" t="s">
        <v>79</v>
      </c>
      <c r="AY216" s="18" t="s">
        <v>122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8" t="s">
        <v>77</v>
      </c>
      <c r="BK216" s="219">
        <f>ROUND(I216*H216,2)</f>
        <v>0</v>
      </c>
      <c r="BL216" s="18" t="s">
        <v>183</v>
      </c>
      <c r="BM216" s="218" t="s">
        <v>476</v>
      </c>
    </row>
    <row r="217" s="2" customFormat="1">
      <c r="A217" s="39"/>
      <c r="B217" s="40"/>
      <c r="C217" s="41"/>
      <c r="D217" s="220" t="s">
        <v>129</v>
      </c>
      <c r="E217" s="41"/>
      <c r="F217" s="221" t="s">
        <v>871</v>
      </c>
      <c r="G217" s="41"/>
      <c r="H217" s="41"/>
      <c r="I217" s="222"/>
      <c r="J217" s="41"/>
      <c r="K217" s="41"/>
      <c r="L217" s="45"/>
      <c r="M217" s="223"/>
      <c r="N217" s="224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129</v>
      </c>
      <c r="AU217" s="18" t="s">
        <v>79</v>
      </c>
    </row>
    <row r="218" s="2" customFormat="1" ht="16.5" customHeight="1">
      <c r="A218" s="39"/>
      <c r="B218" s="40"/>
      <c r="C218" s="206" t="s">
        <v>330</v>
      </c>
      <c r="D218" s="206" t="s">
        <v>124</v>
      </c>
      <c r="E218" s="207" t="s">
        <v>330</v>
      </c>
      <c r="F218" s="208" t="s">
        <v>872</v>
      </c>
      <c r="G218" s="209" t="s">
        <v>755</v>
      </c>
      <c r="H218" s="210">
        <v>1</v>
      </c>
      <c r="I218" s="211"/>
      <c r="J218" s="212">
        <f>ROUND(I218*H218,2)</f>
        <v>0</v>
      </c>
      <c r="K218" s="213"/>
      <c r="L218" s="45"/>
      <c r="M218" s="214" t="s">
        <v>19</v>
      </c>
      <c r="N218" s="215" t="s">
        <v>40</v>
      </c>
      <c r="O218" s="85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8" t="s">
        <v>183</v>
      </c>
      <c r="AT218" s="218" t="s">
        <v>124</v>
      </c>
      <c r="AU218" s="218" t="s">
        <v>79</v>
      </c>
      <c r="AY218" s="18" t="s">
        <v>122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8" t="s">
        <v>77</v>
      </c>
      <c r="BK218" s="219">
        <f>ROUND(I218*H218,2)</f>
        <v>0</v>
      </c>
      <c r="BL218" s="18" t="s">
        <v>183</v>
      </c>
      <c r="BM218" s="218" t="s">
        <v>480</v>
      </c>
    </row>
    <row r="219" s="2" customFormat="1">
      <c r="A219" s="39"/>
      <c r="B219" s="40"/>
      <c r="C219" s="41"/>
      <c r="D219" s="220" t="s">
        <v>129</v>
      </c>
      <c r="E219" s="41"/>
      <c r="F219" s="221" t="s">
        <v>872</v>
      </c>
      <c r="G219" s="41"/>
      <c r="H219" s="41"/>
      <c r="I219" s="222"/>
      <c r="J219" s="41"/>
      <c r="K219" s="41"/>
      <c r="L219" s="45"/>
      <c r="M219" s="223"/>
      <c r="N219" s="224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129</v>
      </c>
      <c r="AU219" s="18" t="s">
        <v>79</v>
      </c>
    </row>
    <row r="220" s="2" customFormat="1" ht="24.15" customHeight="1">
      <c r="A220" s="39"/>
      <c r="B220" s="40"/>
      <c r="C220" s="206" t="s">
        <v>482</v>
      </c>
      <c r="D220" s="206" t="s">
        <v>124</v>
      </c>
      <c r="E220" s="207" t="s">
        <v>482</v>
      </c>
      <c r="F220" s="208" t="s">
        <v>873</v>
      </c>
      <c r="G220" s="209" t="s">
        <v>182</v>
      </c>
      <c r="H220" s="210">
        <v>19</v>
      </c>
      <c r="I220" s="211"/>
      <c r="J220" s="212">
        <f>ROUND(I220*H220,2)</f>
        <v>0</v>
      </c>
      <c r="K220" s="213"/>
      <c r="L220" s="45"/>
      <c r="M220" s="214" t="s">
        <v>19</v>
      </c>
      <c r="N220" s="215" t="s">
        <v>40</v>
      </c>
      <c r="O220" s="85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8" t="s">
        <v>183</v>
      </c>
      <c r="AT220" s="218" t="s">
        <v>124</v>
      </c>
      <c r="AU220" s="218" t="s">
        <v>79</v>
      </c>
      <c r="AY220" s="18" t="s">
        <v>122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8" t="s">
        <v>77</v>
      </c>
      <c r="BK220" s="219">
        <f>ROUND(I220*H220,2)</f>
        <v>0</v>
      </c>
      <c r="BL220" s="18" t="s">
        <v>183</v>
      </c>
      <c r="BM220" s="218" t="s">
        <v>485</v>
      </c>
    </row>
    <row r="221" s="2" customFormat="1">
      <c r="A221" s="39"/>
      <c r="B221" s="40"/>
      <c r="C221" s="41"/>
      <c r="D221" s="220" t="s">
        <v>129</v>
      </c>
      <c r="E221" s="41"/>
      <c r="F221" s="221" t="s">
        <v>873</v>
      </c>
      <c r="G221" s="41"/>
      <c r="H221" s="41"/>
      <c r="I221" s="222"/>
      <c r="J221" s="41"/>
      <c r="K221" s="41"/>
      <c r="L221" s="45"/>
      <c r="M221" s="223"/>
      <c r="N221" s="224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129</v>
      </c>
      <c r="AU221" s="18" t="s">
        <v>79</v>
      </c>
    </row>
    <row r="222" s="2" customFormat="1" ht="16.5" customHeight="1">
      <c r="A222" s="39"/>
      <c r="B222" s="40"/>
      <c r="C222" s="206" t="s">
        <v>335</v>
      </c>
      <c r="D222" s="206" t="s">
        <v>124</v>
      </c>
      <c r="E222" s="207" t="s">
        <v>335</v>
      </c>
      <c r="F222" s="208" t="s">
        <v>874</v>
      </c>
      <c r="G222" s="209" t="s">
        <v>755</v>
      </c>
      <c r="H222" s="210">
        <v>3</v>
      </c>
      <c r="I222" s="211"/>
      <c r="J222" s="212">
        <f>ROUND(I222*H222,2)</f>
        <v>0</v>
      </c>
      <c r="K222" s="213"/>
      <c r="L222" s="45"/>
      <c r="M222" s="214" t="s">
        <v>19</v>
      </c>
      <c r="N222" s="215" t="s">
        <v>40</v>
      </c>
      <c r="O222" s="85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8" t="s">
        <v>183</v>
      </c>
      <c r="AT222" s="218" t="s">
        <v>124</v>
      </c>
      <c r="AU222" s="218" t="s">
        <v>79</v>
      </c>
      <c r="AY222" s="18" t="s">
        <v>122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8" t="s">
        <v>77</v>
      </c>
      <c r="BK222" s="219">
        <f>ROUND(I222*H222,2)</f>
        <v>0</v>
      </c>
      <c r="BL222" s="18" t="s">
        <v>183</v>
      </c>
      <c r="BM222" s="218" t="s">
        <v>489</v>
      </c>
    </row>
    <row r="223" s="2" customFormat="1">
      <c r="A223" s="39"/>
      <c r="B223" s="40"/>
      <c r="C223" s="41"/>
      <c r="D223" s="220" t="s">
        <v>129</v>
      </c>
      <c r="E223" s="41"/>
      <c r="F223" s="221" t="s">
        <v>874</v>
      </c>
      <c r="G223" s="41"/>
      <c r="H223" s="41"/>
      <c r="I223" s="222"/>
      <c r="J223" s="41"/>
      <c r="K223" s="41"/>
      <c r="L223" s="45"/>
      <c r="M223" s="223"/>
      <c r="N223" s="224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129</v>
      </c>
      <c r="AU223" s="18" t="s">
        <v>79</v>
      </c>
    </row>
    <row r="224" s="2" customFormat="1" ht="16.5" customHeight="1">
      <c r="A224" s="39"/>
      <c r="B224" s="40"/>
      <c r="C224" s="206" t="s">
        <v>491</v>
      </c>
      <c r="D224" s="206" t="s">
        <v>124</v>
      </c>
      <c r="E224" s="207" t="s">
        <v>491</v>
      </c>
      <c r="F224" s="208" t="s">
        <v>875</v>
      </c>
      <c r="G224" s="209" t="s">
        <v>755</v>
      </c>
      <c r="H224" s="210">
        <v>1</v>
      </c>
      <c r="I224" s="211"/>
      <c r="J224" s="212">
        <f>ROUND(I224*H224,2)</f>
        <v>0</v>
      </c>
      <c r="K224" s="213"/>
      <c r="L224" s="45"/>
      <c r="M224" s="214" t="s">
        <v>19</v>
      </c>
      <c r="N224" s="215" t="s">
        <v>40</v>
      </c>
      <c r="O224" s="85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8" t="s">
        <v>183</v>
      </c>
      <c r="AT224" s="218" t="s">
        <v>124</v>
      </c>
      <c r="AU224" s="218" t="s">
        <v>79</v>
      </c>
      <c r="AY224" s="18" t="s">
        <v>122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8" t="s">
        <v>77</v>
      </c>
      <c r="BK224" s="219">
        <f>ROUND(I224*H224,2)</f>
        <v>0</v>
      </c>
      <c r="BL224" s="18" t="s">
        <v>183</v>
      </c>
      <c r="BM224" s="218" t="s">
        <v>495</v>
      </c>
    </row>
    <row r="225" s="2" customFormat="1">
      <c r="A225" s="39"/>
      <c r="B225" s="40"/>
      <c r="C225" s="41"/>
      <c r="D225" s="220" t="s">
        <v>129</v>
      </c>
      <c r="E225" s="41"/>
      <c r="F225" s="221" t="s">
        <v>875</v>
      </c>
      <c r="G225" s="41"/>
      <c r="H225" s="41"/>
      <c r="I225" s="222"/>
      <c r="J225" s="41"/>
      <c r="K225" s="41"/>
      <c r="L225" s="45"/>
      <c r="M225" s="223"/>
      <c r="N225" s="224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129</v>
      </c>
      <c r="AU225" s="18" t="s">
        <v>79</v>
      </c>
    </row>
    <row r="226" s="2" customFormat="1" ht="16.5" customHeight="1">
      <c r="A226" s="39"/>
      <c r="B226" s="40"/>
      <c r="C226" s="206" t="s">
        <v>341</v>
      </c>
      <c r="D226" s="206" t="s">
        <v>124</v>
      </c>
      <c r="E226" s="207" t="s">
        <v>341</v>
      </c>
      <c r="F226" s="208" t="s">
        <v>876</v>
      </c>
      <c r="G226" s="209" t="s">
        <v>755</v>
      </c>
      <c r="H226" s="210">
        <v>1</v>
      </c>
      <c r="I226" s="211"/>
      <c r="J226" s="212">
        <f>ROUND(I226*H226,2)</f>
        <v>0</v>
      </c>
      <c r="K226" s="213"/>
      <c r="L226" s="45"/>
      <c r="M226" s="214" t="s">
        <v>19</v>
      </c>
      <c r="N226" s="215" t="s">
        <v>40</v>
      </c>
      <c r="O226" s="85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8" t="s">
        <v>183</v>
      </c>
      <c r="AT226" s="218" t="s">
        <v>124</v>
      </c>
      <c r="AU226" s="218" t="s">
        <v>79</v>
      </c>
      <c r="AY226" s="18" t="s">
        <v>122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8" t="s">
        <v>77</v>
      </c>
      <c r="BK226" s="219">
        <f>ROUND(I226*H226,2)</f>
        <v>0</v>
      </c>
      <c r="BL226" s="18" t="s">
        <v>183</v>
      </c>
      <c r="BM226" s="218" t="s">
        <v>498</v>
      </c>
    </row>
    <row r="227" s="2" customFormat="1">
      <c r="A227" s="39"/>
      <c r="B227" s="40"/>
      <c r="C227" s="41"/>
      <c r="D227" s="220" t="s">
        <v>129</v>
      </c>
      <c r="E227" s="41"/>
      <c r="F227" s="221" t="s">
        <v>876</v>
      </c>
      <c r="G227" s="41"/>
      <c r="H227" s="41"/>
      <c r="I227" s="222"/>
      <c r="J227" s="41"/>
      <c r="K227" s="41"/>
      <c r="L227" s="45"/>
      <c r="M227" s="223"/>
      <c r="N227" s="224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129</v>
      </c>
      <c r="AU227" s="18" t="s">
        <v>79</v>
      </c>
    </row>
    <row r="228" s="2" customFormat="1" ht="16.5" customHeight="1">
      <c r="A228" s="39"/>
      <c r="B228" s="40"/>
      <c r="C228" s="206" t="s">
        <v>499</v>
      </c>
      <c r="D228" s="206" t="s">
        <v>124</v>
      </c>
      <c r="E228" s="207" t="s">
        <v>499</v>
      </c>
      <c r="F228" s="208" t="s">
        <v>877</v>
      </c>
      <c r="G228" s="209" t="s">
        <v>755</v>
      </c>
      <c r="H228" s="210">
        <v>1</v>
      </c>
      <c r="I228" s="211"/>
      <c r="J228" s="212">
        <f>ROUND(I228*H228,2)</f>
        <v>0</v>
      </c>
      <c r="K228" s="213"/>
      <c r="L228" s="45"/>
      <c r="M228" s="214" t="s">
        <v>19</v>
      </c>
      <c r="N228" s="215" t="s">
        <v>40</v>
      </c>
      <c r="O228" s="85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8" t="s">
        <v>183</v>
      </c>
      <c r="AT228" s="218" t="s">
        <v>124</v>
      </c>
      <c r="AU228" s="218" t="s">
        <v>79</v>
      </c>
      <c r="AY228" s="18" t="s">
        <v>122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8" t="s">
        <v>77</v>
      </c>
      <c r="BK228" s="219">
        <f>ROUND(I228*H228,2)</f>
        <v>0</v>
      </c>
      <c r="BL228" s="18" t="s">
        <v>183</v>
      </c>
      <c r="BM228" s="218" t="s">
        <v>502</v>
      </c>
    </row>
    <row r="229" s="2" customFormat="1">
      <c r="A229" s="39"/>
      <c r="B229" s="40"/>
      <c r="C229" s="41"/>
      <c r="D229" s="220" t="s">
        <v>129</v>
      </c>
      <c r="E229" s="41"/>
      <c r="F229" s="221" t="s">
        <v>877</v>
      </c>
      <c r="G229" s="41"/>
      <c r="H229" s="41"/>
      <c r="I229" s="222"/>
      <c r="J229" s="41"/>
      <c r="K229" s="41"/>
      <c r="L229" s="45"/>
      <c r="M229" s="261"/>
      <c r="N229" s="262"/>
      <c r="O229" s="263"/>
      <c r="P229" s="263"/>
      <c r="Q229" s="263"/>
      <c r="R229" s="263"/>
      <c r="S229" s="263"/>
      <c r="T229" s="264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129</v>
      </c>
      <c r="AU229" s="18" t="s">
        <v>79</v>
      </c>
    </row>
    <row r="230" s="2" customFormat="1" ht="6.96" customHeight="1">
      <c r="A230" s="39"/>
      <c r="B230" s="60"/>
      <c r="C230" s="61"/>
      <c r="D230" s="61"/>
      <c r="E230" s="61"/>
      <c r="F230" s="61"/>
      <c r="G230" s="61"/>
      <c r="H230" s="61"/>
      <c r="I230" s="61"/>
      <c r="J230" s="61"/>
      <c r="K230" s="61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8lAWY8YDTvFCnMeMpPypaYIOb/DSTMAcjYh3yGsR7M7VRIS8LbMrVxip7/CLaka/rJNFVRMW2UhIwvn2F+6QIA==" hashValue="w3WCK1n4So6wsja1OTpqDTMDFBqLWQH2F/EutJLTGxTupgir3ivFQSyvBml8staiOyg3CT50cJNwovt3YZhGbw==" algorithmName="SHA-512" password="CC35"/>
  <autoFilter ref="C80:K22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5" customFormat="1" ht="45" customHeight="1">
      <c r="B3" s="269"/>
      <c r="C3" s="270" t="s">
        <v>878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879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880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881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882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883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884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885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886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887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888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76</v>
      </c>
      <c r="F18" s="276" t="s">
        <v>889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890</v>
      </c>
      <c r="F19" s="276" t="s">
        <v>891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892</v>
      </c>
      <c r="F20" s="276" t="s">
        <v>893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894</v>
      </c>
      <c r="F21" s="276" t="s">
        <v>895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751</v>
      </c>
      <c r="F22" s="276" t="s">
        <v>752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896</v>
      </c>
      <c r="F23" s="276" t="s">
        <v>897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898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899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900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901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902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903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904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905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906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108</v>
      </c>
      <c r="F36" s="276"/>
      <c r="G36" s="276" t="s">
        <v>907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908</v>
      </c>
      <c r="F37" s="276"/>
      <c r="G37" s="276" t="s">
        <v>909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50</v>
      </c>
      <c r="F38" s="276"/>
      <c r="G38" s="276" t="s">
        <v>910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51</v>
      </c>
      <c r="F39" s="276"/>
      <c r="G39" s="276" t="s">
        <v>911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109</v>
      </c>
      <c r="F40" s="276"/>
      <c r="G40" s="276" t="s">
        <v>912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110</v>
      </c>
      <c r="F41" s="276"/>
      <c r="G41" s="276" t="s">
        <v>913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914</v>
      </c>
      <c r="F42" s="276"/>
      <c r="G42" s="276" t="s">
        <v>915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916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917</v>
      </c>
      <c r="F44" s="276"/>
      <c r="G44" s="276" t="s">
        <v>918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112</v>
      </c>
      <c r="F45" s="276"/>
      <c r="G45" s="276" t="s">
        <v>919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920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921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922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923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924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925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926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927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928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929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930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931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932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933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934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935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936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937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938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939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940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941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942</v>
      </c>
      <c r="D76" s="294"/>
      <c r="E76" s="294"/>
      <c r="F76" s="294" t="s">
        <v>943</v>
      </c>
      <c r="G76" s="295"/>
      <c r="H76" s="294" t="s">
        <v>51</v>
      </c>
      <c r="I76" s="294" t="s">
        <v>54</v>
      </c>
      <c r="J76" s="294" t="s">
        <v>944</v>
      </c>
      <c r="K76" s="293"/>
    </row>
    <row r="77" s="1" customFormat="1" ht="17.25" customHeight="1">
      <c r="B77" s="291"/>
      <c r="C77" s="296" t="s">
        <v>945</v>
      </c>
      <c r="D77" s="296"/>
      <c r="E77" s="296"/>
      <c r="F77" s="297" t="s">
        <v>946</v>
      </c>
      <c r="G77" s="298"/>
      <c r="H77" s="296"/>
      <c r="I77" s="296"/>
      <c r="J77" s="296" t="s">
        <v>947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50</v>
      </c>
      <c r="D79" s="301"/>
      <c r="E79" s="301"/>
      <c r="F79" s="302" t="s">
        <v>948</v>
      </c>
      <c r="G79" s="303"/>
      <c r="H79" s="279" t="s">
        <v>949</v>
      </c>
      <c r="I79" s="279" t="s">
        <v>950</v>
      </c>
      <c r="J79" s="279">
        <v>20</v>
      </c>
      <c r="K79" s="293"/>
    </row>
    <row r="80" s="1" customFormat="1" ht="15" customHeight="1">
      <c r="B80" s="291"/>
      <c r="C80" s="279" t="s">
        <v>951</v>
      </c>
      <c r="D80" s="279"/>
      <c r="E80" s="279"/>
      <c r="F80" s="302" t="s">
        <v>948</v>
      </c>
      <c r="G80" s="303"/>
      <c r="H80" s="279" t="s">
        <v>952</v>
      </c>
      <c r="I80" s="279" t="s">
        <v>950</v>
      </c>
      <c r="J80" s="279">
        <v>120</v>
      </c>
      <c r="K80" s="293"/>
    </row>
    <row r="81" s="1" customFormat="1" ht="15" customHeight="1">
      <c r="B81" s="304"/>
      <c r="C81" s="279" t="s">
        <v>953</v>
      </c>
      <c r="D81" s="279"/>
      <c r="E81" s="279"/>
      <c r="F81" s="302" t="s">
        <v>954</v>
      </c>
      <c r="G81" s="303"/>
      <c r="H81" s="279" t="s">
        <v>955</v>
      </c>
      <c r="I81" s="279" t="s">
        <v>950</v>
      </c>
      <c r="J81" s="279">
        <v>50</v>
      </c>
      <c r="K81" s="293"/>
    </row>
    <row r="82" s="1" customFormat="1" ht="15" customHeight="1">
      <c r="B82" s="304"/>
      <c r="C82" s="279" t="s">
        <v>956</v>
      </c>
      <c r="D82" s="279"/>
      <c r="E82" s="279"/>
      <c r="F82" s="302" t="s">
        <v>948</v>
      </c>
      <c r="G82" s="303"/>
      <c r="H82" s="279" t="s">
        <v>957</v>
      </c>
      <c r="I82" s="279" t="s">
        <v>958</v>
      </c>
      <c r="J82" s="279"/>
      <c r="K82" s="293"/>
    </row>
    <row r="83" s="1" customFormat="1" ht="15" customHeight="1">
      <c r="B83" s="304"/>
      <c r="C83" s="305" t="s">
        <v>959</v>
      </c>
      <c r="D83" s="305"/>
      <c r="E83" s="305"/>
      <c r="F83" s="306" t="s">
        <v>954</v>
      </c>
      <c r="G83" s="305"/>
      <c r="H83" s="305" t="s">
        <v>960</v>
      </c>
      <c r="I83" s="305" t="s">
        <v>950</v>
      </c>
      <c r="J83" s="305">
        <v>15</v>
      </c>
      <c r="K83" s="293"/>
    </row>
    <row r="84" s="1" customFormat="1" ht="15" customHeight="1">
      <c r="B84" s="304"/>
      <c r="C84" s="305" t="s">
        <v>961</v>
      </c>
      <c r="D84" s="305"/>
      <c r="E84" s="305"/>
      <c r="F84" s="306" t="s">
        <v>954</v>
      </c>
      <c r="G84" s="305"/>
      <c r="H84" s="305" t="s">
        <v>962</v>
      </c>
      <c r="I84" s="305" t="s">
        <v>950</v>
      </c>
      <c r="J84" s="305">
        <v>15</v>
      </c>
      <c r="K84" s="293"/>
    </row>
    <row r="85" s="1" customFormat="1" ht="15" customHeight="1">
      <c r="B85" s="304"/>
      <c r="C85" s="305" t="s">
        <v>963</v>
      </c>
      <c r="D85" s="305"/>
      <c r="E85" s="305"/>
      <c r="F85" s="306" t="s">
        <v>954</v>
      </c>
      <c r="G85" s="305"/>
      <c r="H85" s="305" t="s">
        <v>964</v>
      </c>
      <c r="I85" s="305" t="s">
        <v>950</v>
      </c>
      <c r="J85" s="305">
        <v>20</v>
      </c>
      <c r="K85" s="293"/>
    </row>
    <row r="86" s="1" customFormat="1" ht="15" customHeight="1">
      <c r="B86" s="304"/>
      <c r="C86" s="305" t="s">
        <v>965</v>
      </c>
      <c r="D86" s="305"/>
      <c r="E86" s="305"/>
      <c r="F86" s="306" t="s">
        <v>954</v>
      </c>
      <c r="G86" s="305"/>
      <c r="H86" s="305" t="s">
        <v>966</v>
      </c>
      <c r="I86" s="305" t="s">
        <v>950</v>
      </c>
      <c r="J86" s="305">
        <v>20</v>
      </c>
      <c r="K86" s="293"/>
    </row>
    <row r="87" s="1" customFormat="1" ht="15" customHeight="1">
      <c r="B87" s="304"/>
      <c r="C87" s="279" t="s">
        <v>967</v>
      </c>
      <c r="D87" s="279"/>
      <c r="E87" s="279"/>
      <c r="F87" s="302" t="s">
        <v>954</v>
      </c>
      <c r="G87" s="303"/>
      <c r="H87" s="279" t="s">
        <v>968</v>
      </c>
      <c r="I87" s="279" t="s">
        <v>950</v>
      </c>
      <c r="J87" s="279">
        <v>50</v>
      </c>
      <c r="K87" s="293"/>
    </row>
    <row r="88" s="1" customFormat="1" ht="15" customHeight="1">
      <c r="B88" s="304"/>
      <c r="C88" s="279" t="s">
        <v>969</v>
      </c>
      <c r="D88" s="279"/>
      <c r="E88" s="279"/>
      <c r="F88" s="302" t="s">
        <v>954</v>
      </c>
      <c r="G88" s="303"/>
      <c r="H88" s="279" t="s">
        <v>970</v>
      </c>
      <c r="I88" s="279" t="s">
        <v>950</v>
      </c>
      <c r="J88" s="279">
        <v>20</v>
      </c>
      <c r="K88" s="293"/>
    </row>
    <row r="89" s="1" customFormat="1" ht="15" customHeight="1">
      <c r="B89" s="304"/>
      <c r="C89" s="279" t="s">
        <v>971</v>
      </c>
      <c r="D89" s="279"/>
      <c r="E89" s="279"/>
      <c r="F89" s="302" t="s">
        <v>954</v>
      </c>
      <c r="G89" s="303"/>
      <c r="H89" s="279" t="s">
        <v>972</v>
      </c>
      <c r="I89" s="279" t="s">
        <v>950</v>
      </c>
      <c r="J89" s="279">
        <v>20</v>
      </c>
      <c r="K89" s="293"/>
    </row>
    <row r="90" s="1" customFormat="1" ht="15" customHeight="1">
      <c r="B90" s="304"/>
      <c r="C90" s="279" t="s">
        <v>973</v>
      </c>
      <c r="D90" s="279"/>
      <c r="E90" s="279"/>
      <c r="F90" s="302" t="s">
        <v>954</v>
      </c>
      <c r="G90" s="303"/>
      <c r="H90" s="279" t="s">
        <v>974</v>
      </c>
      <c r="I90" s="279" t="s">
        <v>950</v>
      </c>
      <c r="J90" s="279">
        <v>50</v>
      </c>
      <c r="K90" s="293"/>
    </row>
    <row r="91" s="1" customFormat="1" ht="15" customHeight="1">
      <c r="B91" s="304"/>
      <c r="C91" s="279" t="s">
        <v>975</v>
      </c>
      <c r="D91" s="279"/>
      <c r="E91" s="279"/>
      <c r="F91" s="302" t="s">
        <v>954</v>
      </c>
      <c r="G91" s="303"/>
      <c r="H91" s="279" t="s">
        <v>975</v>
      </c>
      <c r="I91" s="279" t="s">
        <v>950</v>
      </c>
      <c r="J91" s="279">
        <v>50</v>
      </c>
      <c r="K91" s="293"/>
    </row>
    <row r="92" s="1" customFormat="1" ht="15" customHeight="1">
      <c r="B92" s="304"/>
      <c r="C92" s="279" t="s">
        <v>976</v>
      </c>
      <c r="D92" s="279"/>
      <c r="E92" s="279"/>
      <c r="F92" s="302" t="s">
        <v>954</v>
      </c>
      <c r="G92" s="303"/>
      <c r="H92" s="279" t="s">
        <v>977</v>
      </c>
      <c r="I92" s="279" t="s">
        <v>950</v>
      </c>
      <c r="J92" s="279">
        <v>255</v>
      </c>
      <c r="K92" s="293"/>
    </row>
    <row r="93" s="1" customFormat="1" ht="15" customHeight="1">
      <c r="B93" s="304"/>
      <c r="C93" s="279" t="s">
        <v>978</v>
      </c>
      <c r="D93" s="279"/>
      <c r="E93" s="279"/>
      <c r="F93" s="302" t="s">
        <v>948</v>
      </c>
      <c r="G93" s="303"/>
      <c r="H93" s="279" t="s">
        <v>979</v>
      </c>
      <c r="I93" s="279" t="s">
        <v>980</v>
      </c>
      <c r="J93" s="279"/>
      <c r="K93" s="293"/>
    </row>
    <row r="94" s="1" customFormat="1" ht="15" customHeight="1">
      <c r="B94" s="304"/>
      <c r="C94" s="279" t="s">
        <v>981</v>
      </c>
      <c r="D94" s="279"/>
      <c r="E94" s="279"/>
      <c r="F94" s="302" t="s">
        <v>948</v>
      </c>
      <c r="G94" s="303"/>
      <c r="H94" s="279" t="s">
        <v>982</v>
      </c>
      <c r="I94" s="279" t="s">
        <v>983</v>
      </c>
      <c r="J94" s="279"/>
      <c r="K94" s="293"/>
    </row>
    <row r="95" s="1" customFormat="1" ht="15" customHeight="1">
      <c r="B95" s="304"/>
      <c r="C95" s="279" t="s">
        <v>984</v>
      </c>
      <c r="D95" s="279"/>
      <c r="E95" s="279"/>
      <c r="F95" s="302" t="s">
        <v>948</v>
      </c>
      <c r="G95" s="303"/>
      <c r="H95" s="279" t="s">
        <v>984</v>
      </c>
      <c r="I95" s="279" t="s">
        <v>983</v>
      </c>
      <c r="J95" s="279"/>
      <c r="K95" s="293"/>
    </row>
    <row r="96" s="1" customFormat="1" ht="15" customHeight="1">
      <c r="B96" s="304"/>
      <c r="C96" s="279" t="s">
        <v>35</v>
      </c>
      <c r="D96" s="279"/>
      <c r="E96" s="279"/>
      <c r="F96" s="302" t="s">
        <v>948</v>
      </c>
      <c r="G96" s="303"/>
      <c r="H96" s="279" t="s">
        <v>985</v>
      </c>
      <c r="I96" s="279" t="s">
        <v>983</v>
      </c>
      <c r="J96" s="279"/>
      <c r="K96" s="293"/>
    </row>
    <row r="97" s="1" customFormat="1" ht="15" customHeight="1">
      <c r="B97" s="304"/>
      <c r="C97" s="279" t="s">
        <v>45</v>
      </c>
      <c r="D97" s="279"/>
      <c r="E97" s="279"/>
      <c r="F97" s="302" t="s">
        <v>948</v>
      </c>
      <c r="G97" s="303"/>
      <c r="H97" s="279" t="s">
        <v>986</v>
      </c>
      <c r="I97" s="279" t="s">
        <v>983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987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942</v>
      </c>
      <c r="D103" s="294"/>
      <c r="E103" s="294"/>
      <c r="F103" s="294" t="s">
        <v>943</v>
      </c>
      <c r="G103" s="295"/>
      <c r="H103" s="294" t="s">
        <v>51</v>
      </c>
      <c r="I103" s="294" t="s">
        <v>54</v>
      </c>
      <c r="J103" s="294" t="s">
        <v>944</v>
      </c>
      <c r="K103" s="293"/>
    </row>
    <row r="104" s="1" customFormat="1" ht="17.25" customHeight="1">
      <c r="B104" s="291"/>
      <c r="C104" s="296" t="s">
        <v>945</v>
      </c>
      <c r="D104" s="296"/>
      <c r="E104" s="296"/>
      <c r="F104" s="297" t="s">
        <v>946</v>
      </c>
      <c r="G104" s="298"/>
      <c r="H104" s="296"/>
      <c r="I104" s="296"/>
      <c r="J104" s="296" t="s">
        <v>947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50</v>
      </c>
      <c r="D106" s="301"/>
      <c r="E106" s="301"/>
      <c r="F106" s="302" t="s">
        <v>948</v>
      </c>
      <c r="G106" s="279"/>
      <c r="H106" s="279" t="s">
        <v>988</v>
      </c>
      <c r="I106" s="279" t="s">
        <v>950</v>
      </c>
      <c r="J106" s="279">
        <v>20</v>
      </c>
      <c r="K106" s="293"/>
    </row>
    <row r="107" s="1" customFormat="1" ht="15" customHeight="1">
      <c r="B107" s="291"/>
      <c r="C107" s="279" t="s">
        <v>951</v>
      </c>
      <c r="D107" s="279"/>
      <c r="E107" s="279"/>
      <c r="F107" s="302" t="s">
        <v>948</v>
      </c>
      <c r="G107" s="279"/>
      <c r="H107" s="279" t="s">
        <v>988</v>
      </c>
      <c r="I107" s="279" t="s">
        <v>950</v>
      </c>
      <c r="J107" s="279">
        <v>120</v>
      </c>
      <c r="K107" s="293"/>
    </row>
    <row r="108" s="1" customFormat="1" ht="15" customHeight="1">
      <c r="B108" s="304"/>
      <c r="C108" s="279" t="s">
        <v>953</v>
      </c>
      <c r="D108" s="279"/>
      <c r="E108" s="279"/>
      <c r="F108" s="302" t="s">
        <v>954</v>
      </c>
      <c r="G108" s="279"/>
      <c r="H108" s="279" t="s">
        <v>988</v>
      </c>
      <c r="I108" s="279" t="s">
        <v>950</v>
      </c>
      <c r="J108" s="279">
        <v>50</v>
      </c>
      <c r="K108" s="293"/>
    </row>
    <row r="109" s="1" customFormat="1" ht="15" customHeight="1">
      <c r="B109" s="304"/>
      <c r="C109" s="279" t="s">
        <v>956</v>
      </c>
      <c r="D109" s="279"/>
      <c r="E109" s="279"/>
      <c r="F109" s="302" t="s">
        <v>948</v>
      </c>
      <c r="G109" s="279"/>
      <c r="H109" s="279" t="s">
        <v>988</v>
      </c>
      <c r="I109" s="279" t="s">
        <v>958</v>
      </c>
      <c r="J109" s="279"/>
      <c r="K109" s="293"/>
    </row>
    <row r="110" s="1" customFormat="1" ht="15" customHeight="1">
      <c r="B110" s="304"/>
      <c r="C110" s="279" t="s">
        <v>967</v>
      </c>
      <c r="D110" s="279"/>
      <c r="E110" s="279"/>
      <c r="F110" s="302" t="s">
        <v>954</v>
      </c>
      <c r="G110" s="279"/>
      <c r="H110" s="279" t="s">
        <v>988</v>
      </c>
      <c r="I110" s="279" t="s">
        <v>950</v>
      </c>
      <c r="J110" s="279">
        <v>50</v>
      </c>
      <c r="K110" s="293"/>
    </row>
    <row r="111" s="1" customFormat="1" ht="15" customHeight="1">
      <c r="B111" s="304"/>
      <c r="C111" s="279" t="s">
        <v>975</v>
      </c>
      <c r="D111" s="279"/>
      <c r="E111" s="279"/>
      <c r="F111" s="302" t="s">
        <v>954</v>
      </c>
      <c r="G111" s="279"/>
      <c r="H111" s="279" t="s">
        <v>988</v>
      </c>
      <c r="I111" s="279" t="s">
        <v>950</v>
      </c>
      <c r="J111" s="279">
        <v>50</v>
      </c>
      <c r="K111" s="293"/>
    </row>
    <row r="112" s="1" customFormat="1" ht="15" customHeight="1">
      <c r="B112" s="304"/>
      <c r="C112" s="279" t="s">
        <v>973</v>
      </c>
      <c r="D112" s="279"/>
      <c r="E112" s="279"/>
      <c r="F112" s="302" t="s">
        <v>954</v>
      </c>
      <c r="G112" s="279"/>
      <c r="H112" s="279" t="s">
        <v>988</v>
      </c>
      <c r="I112" s="279" t="s">
        <v>950</v>
      </c>
      <c r="J112" s="279">
        <v>50</v>
      </c>
      <c r="K112" s="293"/>
    </row>
    <row r="113" s="1" customFormat="1" ht="15" customHeight="1">
      <c r="B113" s="304"/>
      <c r="C113" s="279" t="s">
        <v>50</v>
      </c>
      <c r="D113" s="279"/>
      <c r="E113" s="279"/>
      <c r="F113" s="302" t="s">
        <v>948</v>
      </c>
      <c r="G113" s="279"/>
      <c r="H113" s="279" t="s">
        <v>989</v>
      </c>
      <c r="I113" s="279" t="s">
        <v>950</v>
      </c>
      <c r="J113" s="279">
        <v>20</v>
      </c>
      <c r="K113" s="293"/>
    </row>
    <row r="114" s="1" customFormat="1" ht="15" customHeight="1">
      <c r="B114" s="304"/>
      <c r="C114" s="279" t="s">
        <v>990</v>
      </c>
      <c r="D114" s="279"/>
      <c r="E114" s="279"/>
      <c r="F114" s="302" t="s">
        <v>948</v>
      </c>
      <c r="G114" s="279"/>
      <c r="H114" s="279" t="s">
        <v>991</v>
      </c>
      <c r="I114" s="279" t="s">
        <v>950</v>
      </c>
      <c r="J114" s="279">
        <v>120</v>
      </c>
      <c r="K114" s="293"/>
    </row>
    <row r="115" s="1" customFormat="1" ht="15" customHeight="1">
      <c r="B115" s="304"/>
      <c r="C115" s="279" t="s">
        <v>35</v>
      </c>
      <c r="D115" s="279"/>
      <c r="E115" s="279"/>
      <c r="F115" s="302" t="s">
        <v>948</v>
      </c>
      <c r="G115" s="279"/>
      <c r="H115" s="279" t="s">
        <v>992</v>
      </c>
      <c r="I115" s="279" t="s">
        <v>983</v>
      </c>
      <c r="J115" s="279"/>
      <c r="K115" s="293"/>
    </row>
    <row r="116" s="1" customFormat="1" ht="15" customHeight="1">
      <c r="B116" s="304"/>
      <c r="C116" s="279" t="s">
        <v>45</v>
      </c>
      <c r="D116" s="279"/>
      <c r="E116" s="279"/>
      <c r="F116" s="302" t="s">
        <v>948</v>
      </c>
      <c r="G116" s="279"/>
      <c r="H116" s="279" t="s">
        <v>993</v>
      </c>
      <c r="I116" s="279" t="s">
        <v>983</v>
      </c>
      <c r="J116" s="279"/>
      <c r="K116" s="293"/>
    </row>
    <row r="117" s="1" customFormat="1" ht="15" customHeight="1">
      <c r="B117" s="304"/>
      <c r="C117" s="279" t="s">
        <v>54</v>
      </c>
      <c r="D117" s="279"/>
      <c r="E117" s="279"/>
      <c r="F117" s="302" t="s">
        <v>948</v>
      </c>
      <c r="G117" s="279"/>
      <c r="H117" s="279" t="s">
        <v>994</v>
      </c>
      <c r="I117" s="279" t="s">
        <v>995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996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942</v>
      </c>
      <c r="D123" s="294"/>
      <c r="E123" s="294"/>
      <c r="F123" s="294" t="s">
        <v>943</v>
      </c>
      <c r="G123" s="295"/>
      <c r="H123" s="294" t="s">
        <v>51</v>
      </c>
      <c r="I123" s="294" t="s">
        <v>54</v>
      </c>
      <c r="J123" s="294" t="s">
        <v>944</v>
      </c>
      <c r="K123" s="323"/>
    </row>
    <row r="124" s="1" customFormat="1" ht="17.25" customHeight="1">
      <c r="B124" s="322"/>
      <c r="C124" s="296" t="s">
        <v>945</v>
      </c>
      <c r="D124" s="296"/>
      <c r="E124" s="296"/>
      <c r="F124" s="297" t="s">
        <v>946</v>
      </c>
      <c r="G124" s="298"/>
      <c r="H124" s="296"/>
      <c r="I124" s="296"/>
      <c r="J124" s="296" t="s">
        <v>947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951</v>
      </c>
      <c r="D126" s="301"/>
      <c r="E126" s="301"/>
      <c r="F126" s="302" t="s">
        <v>948</v>
      </c>
      <c r="G126" s="279"/>
      <c r="H126" s="279" t="s">
        <v>988</v>
      </c>
      <c r="I126" s="279" t="s">
        <v>950</v>
      </c>
      <c r="J126" s="279">
        <v>120</v>
      </c>
      <c r="K126" s="327"/>
    </row>
    <row r="127" s="1" customFormat="1" ht="15" customHeight="1">
      <c r="B127" s="324"/>
      <c r="C127" s="279" t="s">
        <v>997</v>
      </c>
      <c r="D127" s="279"/>
      <c r="E127" s="279"/>
      <c r="F127" s="302" t="s">
        <v>948</v>
      </c>
      <c r="G127" s="279"/>
      <c r="H127" s="279" t="s">
        <v>998</v>
      </c>
      <c r="I127" s="279" t="s">
        <v>950</v>
      </c>
      <c r="J127" s="279" t="s">
        <v>999</v>
      </c>
      <c r="K127" s="327"/>
    </row>
    <row r="128" s="1" customFormat="1" ht="15" customHeight="1">
      <c r="B128" s="324"/>
      <c r="C128" s="279" t="s">
        <v>896</v>
      </c>
      <c r="D128" s="279"/>
      <c r="E128" s="279"/>
      <c r="F128" s="302" t="s">
        <v>948</v>
      </c>
      <c r="G128" s="279"/>
      <c r="H128" s="279" t="s">
        <v>1000</v>
      </c>
      <c r="I128" s="279" t="s">
        <v>950</v>
      </c>
      <c r="J128" s="279" t="s">
        <v>999</v>
      </c>
      <c r="K128" s="327"/>
    </row>
    <row r="129" s="1" customFormat="1" ht="15" customHeight="1">
      <c r="B129" s="324"/>
      <c r="C129" s="279" t="s">
        <v>959</v>
      </c>
      <c r="D129" s="279"/>
      <c r="E129" s="279"/>
      <c r="F129" s="302" t="s">
        <v>954</v>
      </c>
      <c r="G129" s="279"/>
      <c r="H129" s="279" t="s">
        <v>960</v>
      </c>
      <c r="I129" s="279" t="s">
        <v>950</v>
      </c>
      <c r="J129" s="279">
        <v>15</v>
      </c>
      <c r="K129" s="327"/>
    </row>
    <row r="130" s="1" customFormat="1" ht="15" customHeight="1">
      <c r="B130" s="324"/>
      <c r="C130" s="305" t="s">
        <v>961</v>
      </c>
      <c r="D130" s="305"/>
      <c r="E130" s="305"/>
      <c r="F130" s="306" t="s">
        <v>954</v>
      </c>
      <c r="G130" s="305"/>
      <c r="H130" s="305" t="s">
        <v>962</v>
      </c>
      <c r="I130" s="305" t="s">
        <v>950</v>
      </c>
      <c r="J130" s="305">
        <v>15</v>
      </c>
      <c r="K130" s="327"/>
    </row>
    <row r="131" s="1" customFormat="1" ht="15" customHeight="1">
      <c r="B131" s="324"/>
      <c r="C131" s="305" t="s">
        <v>963</v>
      </c>
      <c r="D131" s="305"/>
      <c r="E131" s="305"/>
      <c r="F131" s="306" t="s">
        <v>954</v>
      </c>
      <c r="G131" s="305"/>
      <c r="H131" s="305" t="s">
        <v>964</v>
      </c>
      <c r="I131" s="305" t="s">
        <v>950</v>
      </c>
      <c r="J131" s="305">
        <v>20</v>
      </c>
      <c r="K131" s="327"/>
    </row>
    <row r="132" s="1" customFormat="1" ht="15" customHeight="1">
      <c r="B132" s="324"/>
      <c r="C132" s="305" t="s">
        <v>965</v>
      </c>
      <c r="D132" s="305"/>
      <c r="E132" s="305"/>
      <c r="F132" s="306" t="s">
        <v>954</v>
      </c>
      <c r="G132" s="305"/>
      <c r="H132" s="305" t="s">
        <v>966</v>
      </c>
      <c r="I132" s="305" t="s">
        <v>950</v>
      </c>
      <c r="J132" s="305">
        <v>20</v>
      </c>
      <c r="K132" s="327"/>
    </row>
    <row r="133" s="1" customFormat="1" ht="15" customHeight="1">
      <c r="B133" s="324"/>
      <c r="C133" s="279" t="s">
        <v>953</v>
      </c>
      <c r="D133" s="279"/>
      <c r="E133" s="279"/>
      <c r="F133" s="302" t="s">
        <v>954</v>
      </c>
      <c r="G133" s="279"/>
      <c r="H133" s="279" t="s">
        <v>988</v>
      </c>
      <c r="I133" s="279" t="s">
        <v>950</v>
      </c>
      <c r="J133" s="279">
        <v>50</v>
      </c>
      <c r="K133" s="327"/>
    </row>
    <row r="134" s="1" customFormat="1" ht="15" customHeight="1">
      <c r="B134" s="324"/>
      <c r="C134" s="279" t="s">
        <v>967</v>
      </c>
      <c r="D134" s="279"/>
      <c r="E134" s="279"/>
      <c r="F134" s="302" t="s">
        <v>954</v>
      </c>
      <c r="G134" s="279"/>
      <c r="H134" s="279" t="s">
        <v>988</v>
      </c>
      <c r="I134" s="279" t="s">
        <v>950</v>
      </c>
      <c r="J134" s="279">
        <v>50</v>
      </c>
      <c r="K134" s="327"/>
    </row>
    <row r="135" s="1" customFormat="1" ht="15" customHeight="1">
      <c r="B135" s="324"/>
      <c r="C135" s="279" t="s">
        <v>973</v>
      </c>
      <c r="D135" s="279"/>
      <c r="E135" s="279"/>
      <c r="F135" s="302" t="s">
        <v>954</v>
      </c>
      <c r="G135" s="279"/>
      <c r="H135" s="279" t="s">
        <v>988</v>
      </c>
      <c r="I135" s="279" t="s">
        <v>950</v>
      </c>
      <c r="J135" s="279">
        <v>50</v>
      </c>
      <c r="K135" s="327"/>
    </row>
    <row r="136" s="1" customFormat="1" ht="15" customHeight="1">
      <c r="B136" s="324"/>
      <c r="C136" s="279" t="s">
        <v>975</v>
      </c>
      <c r="D136" s="279"/>
      <c r="E136" s="279"/>
      <c r="F136" s="302" t="s">
        <v>954</v>
      </c>
      <c r="G136" s="279"/>
      <c r="H136" s="279" t="s">
        <v>988</v>
      </c>
      <c r="I136" s="279" t="s">
        <v>950</v>
      </c>
      <c r="J136" s="279">
        <v>50</v>
      </c>
      <c r="K136" s="327"/>
    </row>
    <row r="137" s="1" customFormat="1" ht="15" customHeight="1">
      <c r="B137" s="324"/>
      <c r="C137" s="279" t="s">
        <v>976</v>
      </c>
      <c r="D137" s="279"/>
      <c r="E137" s="279"/>
      <c r="F137" s="302" t="s">
        <v>954</v>
      </c>
      <c r="G137" s="279"/>
      <c r="H137" s="279" t="s">
        <v>1001</v>
      </c>
      <c r="I137" s="279" t="s">
        <v>950</v>
      </c>
      <c r="J137" s="279">
        <v>255</v>
      </c>
      <c r="K137" s="327"/>
    </row>
    <row r="138" s="1" customFormat="1" ht="15" customHeight="1">
      <c r="B138" s="324"/>
      <c r="C138" s="279" t="s">
        <v>978</v>
      </c>
      <c r="D138" s="279"/>
      <c r="E138" s="279"/>
      <c r="F138" s="302" t="s">
        <v>948</v>
      </c>
      <c r="G138" s="279"/>
      <c r="H138" s="279" t="s">
        <v>1002</v>
      </c>
      <c r="I138" s="279" t="s">
        <v>980</v>
      </c>
      <c r="J138" s="279"/>
      <c r="K138" s="327"/>
    </row>
    <row r="139" s="1" customFormat="1" ht="15" customHeight="1">
      <c r="B139" s="324"/>
      <c r="C139" s="279" t="s">
        <v>981</v>
      </c>
      <c r="D139" s="279"/>
      <c r="E139" s="279"/>
      <c r="F139" s="302" t="s">
        <v>948</v>
      </c>
      <c r="G139" s="279"/>
      <c r="H139" s="279" t="s">
        <v>1003</v>
      </c>
      <c r="I139" s="279" t="s">
        <v>983</v>
      </c>
      <c r="J139" s="279"/>
      <c r="K139" s="327"/>
    </row>
    <row r="140" s="1" customFormat="1" ht="15" customHeight="1">
      <c r="B140" s="324"/>
      <c r="C140" s="279" t="s">
        <v>984</v>
      </c>
      <c r="D140" s="279"/>
      <c r="E140" s="279"/>
      <c r="F140" s="302" t="s">
        <v>948</v>
      </c>
      <c r="G140" s="279"/>
      <c r="H140" s="279" t="s">
        <v>984</v>
      </c>
      <c r="I140" s="279" t="s">
        <v>983</v>
      </c>
      <c r="J140" s="279"/>
      <c r="K140" s="327"/>
    </row>
    <row r="141" s="1" customFormat="1" ht="15" customHeight="1">
      <c r="B141" s="324"/>
      <c r="C141" s="279" t="s">
        <v>35</v>
      </c>
      <c r="D141" s="279"/>
      <c r="E141" s="279"/>
      <c r="F141" s="302" t="s">
        <v>948</v>
      </c>
      <c r="G141" s="279"/>
      <c r="H141" s="279" t="s">
        <v>1004</v>
      </c>
      <c r="I141" s="279" t="s">
        <v>983</v>
      </c>
      <c r="J141" s="279"/>
      <c r="K141" s="327"/>
    </row>
    <row r="142" s="1" customFormat="1" ht="15" customHeight="1">
      <c r="B142" s="324"/>
      <c r="C142" s="279" t="s">
        <v>1005</v>
      </c>
      <c r="D142" s="279"/>
      <c r="E142" s="279"/>
      <c r="F142" s="302" t="s">
        <v>948</v>
      </c>
      <c r="G142" s="279"/>
      <c r="H142" s="279" t="s">
        <v>1006</v>
      </c>
      <c r="I142" s="279" t="s">
        <v>983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1007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942</v>
      </c>
      <c r="D148" s="294"/>
      <c r="E148" s="294"/>
      <c r="F148" s="294" t="s">
        <v>943</v>
      </c>
      <c r="G148" s="295"/>
      <c r="H148" s="294" t="s">
        <v>51</v>
      </c>
      <c r="I148" s="294" t="s">
        <v>54</v>
      </c>
      <c r="J148" s="294" t="s">
        <v>944</v>
      </c>
      <c r="K148" s="293"/>
    </row>
    <row r="149" s="1" customFormat="1" ht="17.25" customHeight="1">
      <c r="B149" s="291"/>
      <c r="C149" s="296" t="s">
        <v>945</v>
      </c>
      <c r="D149" s="296"/>
      <c r="E149" s="296"/>
      <c r="F149" s="297" t="s">
        <v>946</v>
      </c>
      <c r="G149" s="298"/>
      <c r="H149" s="296"/>
      <c r="I149" s="296"/>
      <c r="J149" s="296" t="s">
        <v>947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951</v>
      </c>
      <c r="D151" s="279"/>
      <c r="E151" s="279"/>
      <c r="F151" s="332" t="s">
        <v>948</v>
      </c>
      <c r="G151" s="279"/>
      <c r="H151" s="331" t="s">
        <v>988</v>
      </c>
      <c r="I151" s="331" t="s">
        <v>950</v>
      </c>
      <c r="J151" s="331">
        <v>120</v>
      </c>
      <c r="K151" s="327"/>
    </row>
    <row r="152" s="1" customFormat="1" ht="15" customHeight="1">
      <c r="B152" s="304"/>
      <c r="C152" s="331" t="s">
        <v>997</v>
      </c>
      <c r="D152" s="279"/>
      <c r="E152" s="279"/>
      <c r="F152" s="332" t="s">
        <v>948</v>
      </c>
      <c r="G152" s="279"/>
      <c r="H152" s="331" t="s">
        <v>1008</v>
      </c>
      <c r="I152" s="331" t="s">
        <v>950</v>
      </c>
      <c r="J152" s="331" t="s">
        <v>999</v>
      </c>
      <c r="K152" s="327"/>
    </row>
    <row r="153" s="1" customFormat="1" ht="15" customHeight="1">
      <c r="B153" s="304"/>
      <c r="C153" s="331" t="s">
        <v>896</v>
      </c>
      <c r="D153" s="279"/>
      <c r="E153" s="279"/>
      <c r="F153" s="332" t="s">
        <v>948</v>
      </c>
      <c r="G153" s="279"/>
      <c r="H153" s="331" t="s">
        <v>1009</v>
      </c>
      <c r="I153" s="331" t="s">
        <v>950</v>
      </c>
      <c r="J153" s="331" t="s">
        <v>999</v>
      </c>
      <c r="K153" s="327"/>
    </row>
    <row r="154" s="1" customFormat="1" ht="15" customHeight="1">
      <c r="B154" s="304"/>
      <c r="C154" s="331" t="s">
        <v>953</v>
      </c>
      <c r="D154" s="279"/>
      <c r="E154" s="279"/>
      <c r="F154" s="332" t="s">
        <v>954</v>
      </c>
      <c r="G154" s="279"/>
      <c r="H154" s="331" t="s">
        <v>988</v>
      </c>
      <c r="I154" s="331" t="s">
        <v>950</v>
      </c>
      <c r="J154" s="331">
        <v>50</v>
      </c>
      <c r="K154" s="327"/>
    </row>
    <row r="155" s="1" customFormat="1" ht="15" customHeight="1">
      <c r="B155" s="304"/>
      <c r="C155" s="331" t="s">
        <v>956</v>
      </c>
      <c r="D155" s="279"/>
      <c r="E155" s="279"/>
      <c r="F155" s="332" t="s">
        <v>948</v>
      </c>
      <c r="G155" s="279"/>
      <c r="H155" s="331" t="s">
        <v>988</v>
      </c>
      <c r="I155" s="331" t="s">
        <v>958</v>
      </c>
      <c r="J155" s="331"/>
      <c r="K155" s="327"/>
    </row>
    <row r="156" s="1" customFormat="1" ht="15" customHeight="1">
      <c r="B156" s="304"/>
      <c r="C156" s="331" t="s">
        <v>967</v>
      </c>
      <c r="D156" s="279"/>
      <c r="E156" s="279"/>
      <c r="F156" s="332" t="s">
        <v>954</v>
      </c>
      <c r="G156" s="279"/>
      <c r="H156" s="331" t="s">
        <v>988</v>
      </c>
      <c r="I156" s="331" t="s">
        <v>950</v>
      </c>
      <c r="J156" s="331">
        <v>50</v>
      </c>
      <c r="K156" s="327"/>
    </row>
    <row r="157" s="1" customFormat="1" ht="15" customHeight="1">
      <c r="B157" s="304"/>
      <c r="C157" s="331" t="s">
        <v>975</v>
      </c>
      <c r="D157" s="279"/>
      <c r="E157" s="279"/>
      <c r="F157" s="332" t="s">
        <v>954</v>
      </c>
      <c r="G157" s="279"/>
      <c r="H157" s="331" t="s">
        <v>988</v>
      </c>
      <c r="I157" s="331" t="s">
        <v>950</v>
      </c>
      <c r="J157" s="331">
        <v>50</v>
      </c>
      <c r="K157" s="327"/>
    </row>
    <row r="158" s="1" customFormat="1" ht="15" customHeight="1">
      <c r="B158" s="304"/>
      <c r="C158" s="331" t="s">
        <v>973</v>
      </c>
      <c r="D158" s="279"/>
      <c r="E158" s="279"/>
      <c r="F158" s="332" t="s">
        <v>954</v>
      </c>
      <c r="G158" s="279"/>
      <c r="H158" s="331" t="s">
        <v>988</v>
      </c>
      <c r="I158" s="331" t="s">
        <v>950</v>
      </c>
      <c r="J158" s="331">
        <v>50</v>
      </c>
      <c r="K158" s="327"/>
    </row>
    <row r="159" s="1" customFormat="1" ht="15" customHeight="1">
      <c r="B159" s="304"/>
      <c r="C159" s="331" t="s">
        <v>93</v>
      </c>
      <c r="D159" s="279"/>
      <c r="E159" s="279"/>
      <c r="F159" s="332" t="s">
        <v>948</v>
      </c>
      <c r="G159" s="279"/>
      <c r="H159" s="331" t="s">
        <v>1010</v>
      </c>
      <c r="I159" s="331" t="s">
        <v>950</v>
      </c>
      <c r="J159" s="331" t="s">
        <v>1011</v>
      </c>
      <c r="K159" s="327"/>
    </row>
    <row r="160" s="1" customFormat="1" ht="15" customHeight="1">
      <c r="B160" s="304"/>
      <c r="C160" s="331" t="s">
        <v>1012</v>
      </c>
      <c r="D160" s="279"/>
      <c r="E160" s="279"/>
      <c r="F160" s="332" t="s">
        <v>948</v>
      </c>
      <c r="G160" s="279"/>
      <c r="H160" s="331" t="s">
        <v>1013</v>
      </c>
      <c r="I160" s="331" t="s">
        <v>983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1014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942</v>
      </c>
      <c r="D166" s="294"/>
      <c r="E166" s="294"/>
      <c r="F166" s="294" t="s">
        <v>943</v>
      </c>
      <c r="G166" s="336"/>
      <c r="H166" s="337" t="s">
        <v>51</v>
      </c>
      <c r="I166" s="337" t="s">
        <v>54</v>
      </c>
      <c r="J166" s="294" t="s">
        <v>944</v>
      </c>
      <c r="K166" s="271"/>
    </row>
    <row r="167" s="1" customFormat="1" ht="17.25" customHeight="1">
      <c r="B167" s="272"/>
      <c r="C167" s="296" t="s">
        <v>945</v>
      </c>
      <c r="D167" s="296"/>
      <c r="E167" s="296"/>
      <c r="F167" s="297" t="s">
        <v>946</v>
      </c>
      <c r="G167" s="338"/>
      <c r="H167" s="339"/>
      <c r="I167" s="339"/>
      <c r="J167" s="296" t="s">
        <v>947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951</v>
      </c>
      <c r="D169" s="279"/>
      <c r="E169" s="279"/>
      <c r="F169" s="302" t="s">
        <v>948</v>
      </c>
      <c r="G169" s="279"/>
      <c r="H169" s="279" t="s">
        <v>988</v>
      </c>
      <c r="I169" s="279" t="s">
        <v>950</v>
      </c>
      <c r="J169" s="279">
        <v>120</v>
      </c>
      <c r="K169" s="327"/>
    </row>
    <row r="170" s="1" customFormat="1" ht="15" customHeight="1">
      <c r="B170" s="304"/>
      <c r="C170" s="279" t="s">
        <v>997</v>
      </c>
      <c r="D170" s="279"/>
      <c r="E170" s="279"/>
      <c r="F170" s="302" t="s">
        <v>948</v>
      </c>
      <c r="G170" s="279"/>
      <c r="H170" s="279" t="s">
        <v>998</v>
      </c>
      <c r="I170" s="279" t="s">
        <v>950</v>
      </c>
      <c r="J170" s="279" t="s">
        <v>999</v>
      </c>
      <c r="K170" s="327"/>
    </row>
    <row r="171" s="1" customFormat="1" ht="15" customHeight="1">
      <c r="B171" s="304"/>
      <c r="C171" s="279" t="s">
        <v>896</v>
      </c>
      <c r="D171" s="279"/>
      <c r="E171" s="279"/>
      <c r="F171" s="302" t="s">
        <v>948</v>
      </c>
      <c r="G171" s="279"/>
      <c r="H171" s="279" t="s">
        <v>1015</v>
      </c>
      <c r="I171" s="279" t="s">
        <v>950</v>
      </c>
      <c r="J171" s="279" t="s">
        <v>999</v>
      </c>
      <c r="K171" s="327"/>
    </row>
    <row r="172" s="1" customFormat="1" ht="15" customHeight="1">
      <c r="B172" s="304"/>
      <c r="C172" s="279" t="s">
        <v>953</v>
      </c>
      <c r="D172" s="279"/>
      <c r="E172" s="279"/>
      <c r="F172" s="302" t="s">
        <v>954</v>
      </c>
      <c r="G172" s="279"/>
      <c r="H172" s="279" t="s">
        <v>1015</v>
      </c>
      <c r="I172" s="279" t="s">
        <v>950</v>
      </c>
      <c r="J172" s="279">
        <v>50</v>
      </c>
      <c r="K172" s="327"/>
    </row>
    <row r="173" s="1" customFormat="1" ht="15" customHeight="1">
      <c r="B173" s="304"/>
      <c r="C173" s="279" t="s">
        <v>956</v>
      </c>
      <c r="D173" s="279"/>
      <c r="E173" s="279"/>
      <c r="F173" s="302" t="s">
        <v>948</v>
      </c>
      <c r="G173" s="279"/>
      <c r="H173" s="279" t="s">
        <v>1015</v>
      </c>
      <c r="I173" s="279" t="s">
        <v>958</v>
      </c>
      <c r="J173" s="279"/>
      <c r="K173" s="327"/>
    </row>
    <row r="174" s="1" customFormat="1" ht="15" customHeight="1">
      <c r="B174" s="304"/>
      <c r="C174" s="279" t="s">
        <v>967</v>
      </c>
      <c r="D174" s="279"/>
      <c r="E174" s="279"/>
      <c r="F174" s="302" t="s">
        <v>954</v>
      </c>
      <c r="G174" s="279"/>
      <c r="H174" s="279" t="s">
        <v>1015</v>
      </c>
      <c r="I174" s="279" t="s">
        <v>950</v>
      </c>
      <c r="J174" s="279">
        <v>50</v>
      </c>
      <c r="K174" s="327"/>
    </row>
    <row r="175" s="1" customFormat="1" ht="15" customHeight="1">
      <c r="B175" s="304"/>
      <c r="C175" s="279" t="s">
        <v>975</v>
      </c>
      <c r="D175" s="279"/>
      <c r="E175" s="279"/>
      <c r="F175" s="302" t="s">
        <v>954</v>
      </c>
      <c r="G175" s="279"/>
      <c r="H175" s="279" t="s">
        <v>1015</v>
      </c>
      <c r="I175" s="279" t="s">
        <v>950</v>
      </c>
      <c r="J175" s="279">
        <v>50</v>
      </c>
      <c r="K175" s="327"/>
    </row>
    <row r="176" s="1" customFormat="1" ht="15" customHeight="1">
      <c r="B176" s="304"/>
      <c r="C176" s="279" t="s">
        <v>973</v>
      </c>
      <c r="D176" s="279"/>
      <c r="E176" s="279"/>
      <c r="F176" s="302" t="s">
        <v>954</v>
      </c>
      <c r="G176" s="279"/>
      <c r="H176" s="279" t="s">
        <v>1015</v>
      </c>
      <c r="I176" s="279" t="s">
        <v>950</v>
      </c>
      <c r="J176" s="279">
        <v>50</v>
      </c>
      <c r="K176" s="327"/>
    </row>
    <row r="177" s="1" customFormat="1" ht="15" customHeight="1">
      <c r="B177" s="304"/>
      <c r="C177" s="279" t="s">
        <v>108</v>
      </c>
      <c r="D177" s="279"/>
      <c r="E177" s="279"/>
      <c r="F177" s="302" t="s">
        <v>948</v>
      </c>
      <c r="G177" s="279"/>
      <c r="H177" s="279" t="s">
        <v>1016</v>
      </c>
      <c r="I177" s="279" t="s">
        <v>1017</v>
      </c>
      <c r="J177" s="279"/>
      <c r="K177" s="327"/>
    </row>
    <row r="178" s="1" customFormat="1" ht="15" customHeight="1">
      <c r="B178" s="304"/>
      <c r="C178" s="279" t="s">
        <v>54</v>
      </c>
      <c r="D178" s="279"/>
      <c r="E178" s="279"/>
      <c r="F178" s="302" t="s">
        <v>948</v>
      </c>
      <c r="G178" s="279"/>
      <c r="H178" s="279" t="s">
        <v>1018</v>
      </c>
      <c r="I178" s="279" t="s">
        <v>1019</v>
      </c>
      <c r="J178" s="279">
        <v>1</v>
      </c>
      <c r="K178" s="327"/>
    </row>
    <row r="179" s="1" customFormat="1" ht="15" customHeight="1">
      <c r="B179" s="304"/>
      <c r="C179" s="279" t="s">
        <v>50</v>
      </c>
      <c r="D179" s="279"/>
      <c r="E179" s="279"/>
      <c r="F179" s="302" t="s">
        <v>948</v>
      </c>
      <c r="G179" s="279"/>
      <c r="H179" s="279" t="s">
        <v>1020</v>
      </c>
      <c r="I179" s="279" t="s">
        <v>950</v>
      </c>
      <c r="J179" s="279">
        <v>20</v>
      </c>
      <c r="K179" s="327"/>
    </row>
    <row r="180" s="1" customFormat="1" ht="15" customHeight="1">
      <c r="B180" s="304"/>
      <c r="C180" s="279" t="s">
        <v>51</v>
      </c>
      <c r="D180" s="279"/>
      <c r="E180" s="279"/>
      <c r="F180" s="302" t="s">
        <v>948</v>
      </c>
      <c r="G180" s="279"/>
      <c r="H180" s="279" t="s">
        <v>1021</v>
      </c>
      <c r="I180" s="279" t="s">
        <v>950</v>
      </c>
      <c r="J180" s="279">
        <v>255</v>
      </c>
      <c r="K180" s="327"/>
    </row>
    <row r="181" s="1" customFormat="1" ht="15" customHeight="1">
      <c r="B181" s="304"/>
      <c r="C181" s="279" t="s">
        <v>109</v>
      </c>
      <c r="D181" s="279"/>
      <c r="E181" s="279"/>
      <c r="F181" s="302" t="s">
        <v>948</v>
      </c>
      <c r="G181" s="279"/>
      <c r="H181" s="279" t="s">
        <v>912</v>
      </c>
      <c r="I181" s="279" t="s">
        <v>950</v>
      </c>
      <c r="J181" s="279">
        <v>10</v>
      </c>
      <c r="K181" s="327"/>
    </row>
    <row r="182" s="1" customFormat="1" ht="15" customHeight="1">
      <c r="B182" s="304"/>
      <c r="C182" s="279" t="s">
        <v>110</v>
      </c>
      <c r="D182" s="279"/>
      <c r="E182" s="279"/>
      <c r="F182" s="302" t="s">
        <v>948</v>
      </c>
      <c r="G182" s="279"/>
      <c r="H182" s="279" t="s">
        <v>1022</v>
      </c>
      <c r="I182" s="279" t="s">
        <v>983</v>
      </c>
      <c r="J182" s="279"/>
      <c r="K182" s="327"/>
    </row>
    <row r="183" s="1" customFormat="1" ht="15" customHeight="1">
      <c r="B183" s="304"/>
      <c r="C183" s="279" t="s">
        <v>1023</v>
      </c>
      <c r="D183" s="279"/>
      <c r="E183" s="279"/>
      <c r="F183" s="302" t="s">
        <v>948</v>
      </c>
      <c r="G183" s="279"/>
      <c r="H183" s="279" t="s">
        <v>1024</v>
      </c>
      <c r="I183" s="279" t="s">
        <v>983</v>
      </c>
      <c r="J183" s="279"/>
      <c r="K183" s="327"/>
    </row>
    <row r="184" s="1" customFormat="1" ht="15" customHeight="1">
      <c r="B184" s="304"/>
      <c r="C184" s="279" t="s">
        <v>1012</v>
      </c>
      <c r="D184" s="279"/>
      <c r="E184" s="279"/>
      <c r="F184" s="302" t="s">
        <v>948</v>
      </c>
      <c r="G184" s="279"/>
      <c r="H184" s="279" t="s">
        <v>1025</v>
      </c>
      <c r="I184" s="279" t="s">
        <v>983</v>
      </c>
      <c r="J184" s="279"/>
      <c r="K184" s="327"/>
    </row>
    <row r="185" s="1" customFormat="1" ht="15" customHeight="1">
      <c r="B185" s="304"/>
      <c r="C185" s="279" t="s">
        <v>112</v>
      </c>
      <c r="D185" s="279"/>
      <c r="E185" s="279"/>
      <c r="F185" s="302" t="s">
        <v>954</v>
      </c>
      <c r="G185" s="279"/>
      <c r="H185" s="279" t="s">
        <v>1026</v>
      </c>
      <c r="I185" s="279" t="s">
        <v>950</v>
      </c>
      <c r="J185" s="279">
        <v>50</v>
      </c>
      <c r="K185" s="327"/>
    </row>
    <row r="186" s="1" customFormat="1" ht="15" customHeight="1">
      <c r="B186" s="304"/>
      <c r="C186" s="279" t="s">
        <v>1027</v>
      </c>
      <c r="D186" s="279"/>
      <c r="E186" s="279"/>
      <c r="F186" s="302" t="s">
        <v>954</v>
      </c>
      <c r="G186" s="279"/>
      <c r="H186" s="279" t="s">
        <v>1028</v>
      </c>
      <c r="I186" s="279" t="s">
        <v>1029</v>
      </c>
      <c r="J186" s="279"/>
      <c r="K186" s="327"/>
    </row>
    <row r="187" s="1" customFormat="1" ht="15" customHeight="1">
      <c r="B187" s="304"/>
      <c r="C187" s="279" t="s">
        <v>1030</v>
      </c>
      <c r="D187" s="279"/>
      <c r="E187" s="279"/>
      <c r="F187" s="302" t="s">
        <v>954</v>
      </c>
      <c r="G187" s="279"/>
      <c r="H187" s="279" t="s">
        <v>1031</v>
      </c>
      <c r="I187" s="279" t="s">
        <v>1029</v>
      </c>
      <c r="J187" s="279"/>
      <c r="K187" s="327"/>
    </row>
    <row r="188" s="1" customFormat="1" ht="15" customHeight="1">
      <c r="B188" s="304"/>
      <c r="C188" s="279" t="s">
        <v>1032</v>
      </c>
      <c r="D188" s="279"/>
      <c r="E188" s="279"/>
      <c r="F188" s="302" t="s">
        <v>954</v>
      </c>
      <c r="G188" s="279"/>
      <c r="H188" s="279" t="s">
        <v>1033</v>
      </c>
      <c r="I188" s="279" t="s">
        <v>1029</v>
      </c>
      <c r="J188" s="279"/>
      <c r="K188" s="327"/>
    </row>
    <row r="189" s="1" customFormat="1" ht="15" customHeight="1">
      <c r="B189" s="304"/>
      <c r="C189" s="340" t="s">
        <v>1034</v>
      </c>
      <c r="D189" s="279"/>
      <c r="E189" s="279"/>
      <c r="F189" s="302" t="s">
        <v>954</v>
      </c>
      <c r="G189" s="279"/>
      <c r="H189" s="279" t="s">
        <v>1035</v>
      </c>
      <c r="I189" s="279" t="s">
        <v>1036</v>
      </c>
      <c r="J189" s="341" t="s">
        <v>1037</v>
      </c>
      <c r="K189" s="327"/>
    </row>
    <row r="190" s="16" customFormat="1" ht="15" customHeight="1">
      <c r="B190" s="342"/>
      <c r="C190" s="343" t="s">
        <v>1038</v>
      </c>
      <c r="D190" s="344"/>
      <c r="E190" s="344"/>
      <c r="F190" s="345" t="s">
        <v>954</v>
      </c>
      <c r="G190" s="344"/>
      <c r="H190" s="344" t="s">
        <v>1039</v>
      </c>
      <c r="I190" s="344" t="s">
        <v>1036</v>
      </c>
      <c r="J190" s="346" t="s">
        <v>1037</v>
      </c>
      <c r="K190" s="347"/>
    </row>
    <row r="191" s="1" customFormat="1" ht="15" customHeight="1">
      <c r="B191" s="304"/>
      <c r="C191" s="340" t="s">
        <v>39</v>
      </c>
      <c r="D191" s="279"/>
      <c r="E191" s="279"/>
      <c r="F191" s="302" t="s">
        <v>948</v>
      </c>
      <c r="G191" s="279"/>
      <c r="H191" s="276" t="s">
        <v>1040</v>
      </c>
      <c r="I191" s="279" t="s">
        <v>1041</v>
      </c>
      <c r="J191" s="279"/>
      <c r="K191" s="327"/>
    </row>
    <row r="192" s="1" customFormat="1" ht="15" customHeight="1">
      <c r="B192" s="304"/>
      <c r="C192" s="340" t="s">
        <v>1042</v>
      </c>
      <c r="D192" s="279"/>
      <c r="E192" s="279"/>
      <c r="F192" s="302" t="s">
        <v>948</v>
      </c>
      <c r="G192" s="279"/>
      <c r="H192" s="279" t="s">
        <v>1043</v>
      </c>
      <c r="I192" s="279" t="s">
        <v>983</v>
      </c>
      <c r="J192" s="279"/>
      <c r="K192" s="327"/>
    </row>
    <row r="193" s="1" customFormat="1" ht="15" customHeight="1">
      <c r="B193" s="304"/>
      <c r="C193" s="340" t="s">
        <v>1044</v>
      </c>
      <c r="D193" s="279"/>
      <c r="E193" s="279"/>
      <c r="F193" s="302" t="s">
        <v>948</v>
      </c>
      <c r="G193" s="279"/>
      <c r="H193" s="279" t="s">
        <v>1045</v>
      </c>
      <c r="I193" s="279" t="s">
        <v>983</v>
      </c>
      <c r="J193" s="279"/>
      <c r="K193" s="327"/>
    </row>
    <row r="194" s="1" customFormat="1" ht="15" customHeight="1">
      <c r="B194" s="304"/>
      <c r="C194" s="340" t="s">
        <v>1046</v>
      </c>
      <c r="D194" s="279"/>
      <c r="E194" s="279"/>
      <c r="F194" s="302" t="s">
        <v>954</v>
      </c>
      <c r="G194" s="279"/>
      <c r="H194" s="279" t="s">
        <v>1047</v>
      </c>
      <c r="I194" s="279" t="s">
        <v>983</v>
      </c>
      <c r="J194" s="279"/>
      <c r="K194" s="327"/>
    </row>
    <row r="195" s="1" customFormat="1" ht="15" customHeight="1">
      <c r="B195" s="333"/>
      <c r="C195" s="348"/>
      <c r="D195" s="313"/>
      <c r="E195" s="313"/>
      <c r="F195" s="313"/>
      <c r="G195" s="313"/>
      <c r="H195" s="313"/>
      <c r="I195" s="313"/>
      <c r="J195" s="313"/>
      <c r="K195" s="334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315"/>
      <c r="C197" s="325"/>
      <c r="D197" s="325"/>
      <c r="E197" s="325"/>
      <c r="F197" s="335"/>
      <c r="G197" s="325"/>
      <c r="H197" s="325"/>
      <c r="I197" s="325"/>
      <c r="J197" s="325"/>
      <c r="K197" s="315"/>
    </row>
    <row r="198" s="1" customFormat="1" ht="18.75" customHeight="1"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</row>
    <row r="199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1">
      <c r="B200" s="269"/>
      <c r="C200" s="270" t="s">
        <v>1048</v>
      </c>
      <c r="D200" s="270"/>
      <c r="E200" s="270"/>
      <c r="F200" s="270"/>
      <c r="G200" s="270"/>
      <c r="H200" s="270"/>
      <c r="I200" s="270"/>
      <c r="J200" s="270"/>
      <c r="K200" s="271"/>
    </row>
    <row r="201" s="1" customFormat="1" ht="25.5" customHeight="1">
      <c r="B201" s="269"/>
      <c r="C201" s="349" t="s">
        <v>1049</v>
      </c>
      <c r="D201" s="349"/>
      <c r="E201" s="349"/>
      <c r="F201" s="349" t="s">
        <v>1050</v>
      </c>
      <c r="G201" s="350"/>
      <c r="H201" s="349" t="s">
        <v>1051</v>
      </c>
      <c r="I201" s="349"/>
      <c r="J201" s="349"/>
      <c r="K201" s="271"/>
    </row>
    <row r="202" s="1" customFormat="1" ht="5.25" customHeight="1">
      <c r="B202" s="304"/>
      <c r="C202" s="299"/>
      <c r="D202" s="299"/>
      <c r="E202" s="299"/>
      <c r="F202" s="299"/>
      <c r="G202" s="325"/>
      <c r="H202" s="299"/>
      <c r="I202" s="299"/>
      <c r="J202" s="299"/>
      <c r="K202" s="327"/>
    </row>
    <row r="203" s="1" customFormat="1" ht="15" customHeight="1">
      <c r="B203" s="304"/>
      <c r="C203" s="279" t="s">
        <v>1041</v>
      </c>
      <c r="D203" s="279"/>
      <c r="E203" s="279"/>
      <c r="F203" s="302" t="s">
        <v>40</v>
      </c>
      <c r="G203" s="279"/>
      <c r="H203" s="279" t="s">
        <v>1052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41</v>
      </c>
      <c r="G204" s="279"/>
      <c r="H204" s="279" t="s">
        <v>1053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44</v>
      </c>
      <c r="G205" s="279"/>
      <c r="H205" s="279" t="s">
        <v>1054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42</v>
      </c>
      <c r="G206" s="279"/>
      <c r="H206" s="279" t="s">
        <v>1055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 t="s">
        <v>43</v>
      </c>
      <c r="G207" s="279"/>
      <c r="H207" s="279" t="s">
        <v>1056</v>
      </c>
      <c r="I207" s="279"/>
      <c r="J207" s="279"/>
      <c r="K207" s="327"/>
    </row>
    <row r="208" s="1" customFormat="1" ht="15" customHeight="1">
      <c r="B208" s="304"/>
      <c r="C208" s="279"/>
      <c r="D208" s="279"/>
      <c r="E208" s="279"/>
      <c r="F208" s="302"/>
      <c r="G208" s="279"/>
      <c r="H208" s="279"/>
      <c r="I208" s="279"/>
      <c r="J208" s="279"/>
      <c r="K208" s="327"/>
    </row>
    <row r="209" s="1" customFormat="1" ht="15" customHeight="1">
      <c r="B209" s="304"/>
      <c r="C209" s="279" t="s">
        <v>995</v>
      </c>
      <c r="D209" s="279"/>
      <c r="E209" s="279"/>
      <c r="F209" s="302" t="s">
        <v>76</v>
      </c>
      <c r="G209" s="279"/>
      <c r="H209" s="279" t="s">
        <v>1057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892</v>
      </c>
      <c r="G210" s="279"/>
      <c r="H210" s="279" t="s">
        <v>893</v>
      </c>
      <c r="I210" s="279"/>
      <c r="J210" s="279"/>
      <c r="K210" s="327"/>
    </row>
    <row r="211" s="1" customFormat="1" ht="15" customHeight="1">
      <c r="B211" s="304"/>
      <c r="C211" s="279"/>
      <c r="D211" s="279"/>
      <c r="E211" s="279"/>
      <c r="F211" s="302" t="s">
        <v>890</v>
      </c>
      <c r="G211" s="279"/>
      <c r="H211" s="279" t="s">
        <v>1058</v>
      </c>
      <c r="I211" s="279"/>
      <c r="J211" s="279"/>
      <c r="K211" s="327"/>
    </row>
    <row r="212" s="1" customFormat="1" ht="15" customHeight="1">
      <c r="B212" s="351"/>
      <c r="C212" s="279"/>
      <c r="D212" s="279"/>
      <c r="E212" s="279"/>
      <c r="F212" s="302" t="s">
        <v>894</v>
      </c>
      <c r="G212" s="340"/>
      <c r="H212" s="331" t="s">
        <v>895</v>
      </c>
      <c r="I212" s="331"/>
      <c r="J212" s="331"/>
      <c r="K212" s="352"/>
    </row>
    <row r="213" s="1" customFormat="1" ht="15" customHeight="1">
      <c r="B213" s="351"/>
      <c r="C213" s="279"/>
      <c r="D213" s="279"/>
      <c r="E213" s="279"/>
      <c r="F213" s="302" t="s">
        <v>751</v>
      </c>
      <c r="G213" s="340"/>
      <c r="H213" s="331" t="s">
        <v>1059</v>
      </c>
      <c r="I213" s="331"/>
      <c r="J213" s="331"/>
      <c r="K213" s="352"/>
    </row>
    <row r="214" s="1" customFormat="1" ht="15" customHeight="1">
      <c r="B214" s="351"/>
      <c r="C214" s="279"/>
      <c r="D214" s="279"/>
      <c r="E214" s="279"/>
      <c r="F214" s="302"/>
      <c r="G214" s="340"/>
      <c r="H214" s="331"/>
      <c r="I214" s="331"/>
      <c r="J214" s="331"/>
      <c r="K214" s="352"/>
    </row>
    <row r="215" s="1" customFormat="1" ht="15" customHeight="1">
      <c r="B215" s="351"/>
      <c r="C215" s="279" t="s">
        <v>1019</v>
      </c>
      <c r="D215" s="279"/>
      <c r="E215" s="279"/>
      <c r="F215" s="302">
        <v>1</v>
      </c>
      <c r="G215" s="340"/>
      <c r="H215" s="331" t="s">
        <v>1060</v>
      </c>
      <c r="I215" s="331"/>
      <c r="J215" s="331"/>
      <c r="K215" s="352"/>
    </row>
    <row r="216" s="1" customFormat="1" ht="15" customHeight="1">
      <c r="B216" s="351"/>
      <c r="C216" s="279"/>
      <c r="D216" s="279"/>
      <c r="E216" s="279"/>
      <c r="F216" s="302">
        <v>2</v>
      </c>
      <c r="G216" s="340"/>
      <c r="H216" s="331" t="s">
        <v>1061</v>
      </c>
      <c r="I216" s="331"/>
      <c r="J216" s="331"/>
      <c r="K216" s="352"/>
    </row>
    <row r="217" s="1" customFormat="1" ht="15" customHeight="1">
      <c r="B217" s="351"/>
      <c r="C217" s="279"/>
      <c r="D217" s="279"/>
      <c r="E217" s="279"/>
      <c r="F217" s="302">
        <v>3</v>
      </c>
      <c r="G217" s="340"/>
      <c r="H217" s="331" t="s">
        <v>1062</v>
      </c>
      <c r="I217" s="331"/>
      <c r="J217" s="331"/>
      <c r="K217" s="352"/>
    </row>
    <row r="218" s="1" customFormat="1" ht="15" customHeight="1">
      <c r="B218" s="351"/>
      <c r="C218" s="279"/>
      <c r="D218" s="279"/>
      <c r="E218" s="279"/>
      <c r="F218" s="302">
        <v>4</v>
      </c>
      <c r="G218" s="340"/>
      <c r="H218" s="331" t="s">
        <v>1063</v>
      </c>
      <c r="I218" s="331"/>
      <c r="J218" s="331"/>
      <c r="K218" s="352"/>
    </row>
    <row r="219" s="1" customFormat="1" ht="12.75" customHeight="1">
      <c r="B219" s="353"/>
      <c r="C219" s="354"/>
      <c r="D219" s="354"/>
      <c r="E219" s="354"/>
      <c r="F219" s="354"/>
      <c r="G219" s="354"/>
      <c r="H219" s="354"/>
      <c r="I219" s="354"/>
      <c r="J219" s="354"/>
      <c r="K219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Pospíšil Zdeněk</dc:creator>
  <cp:lastModifiedBy>Pospíšil Zdeněk</cp:lastModifiedBy>
  <dcterms:created xsi:type="dcterms:W3CDTF">2025-01-27T09:50:37Z</dcterms:created>
  <dcterms:modified xsi:type="dcterms:W3CDTF">2025-01-27T09:51:02Z</dcterms:modified>
</cp:coreProperties>
</file>