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defaultThemeVersion="124226"/>
  <bookViews>
    <workbookView xWindow="65416" yWindow="65416" windowWidth="38640" windowHeight="21240" activeTab="0"/>
  </bookViews>
  <sheets>
    <sheet name="2ZS" sheetId="1" r:id="rId1"/>
  </sheets>
  <definedNames/>
  <calcPr calcId="191029"/>
  <extLst/>
</workbook>
</file>

<file path=xl/sharedStrings.xml><?xml version="1.0" encoding="utf-8"?>
<sst xmlns="http://schemas.openxmlformats.org/spreadsheetml/2006/main" count="339" uniqueCount="87">
  <si>
    <t>Číslo položky</t>
  </si>
  <si>
    <t>Požadované množštví</t>
  </si>
  <si>
    <t>Název položky</t>
  </si>
  <si>
    <t>DOPLNÍ DODAVATEL</t>
  </si>
  <si>
    <t>Jednotková cena v Kč bez DPH</t>
  </si>
  <si>
    <t xml:space="preserve">Zadavatelem požadovaná min. technická specifikace </t>
  </si>
  <si>
    <t>Cena celkem v Kč bez DPH</t>
  </si>
  <si>
    <t>Cena celkem v Kč včetně DPH</t>
  </si>
  <si>
    <t>Vyčíslení DPH v Kč</t>
  </si>
  <si>
    <t>Příloha č. 1 Kupní smlouvy - Soupis předmětu plnění</t>
  </si>
  <si>
    <t>Parametry nabízeného plnění</t>
  </si>
  <si>
    <t>DODAVATEL DOPLNÍ VLASTNÍ TECHNICKOU SPECIFIKACI (NESTAČÍ OPSAT ZADAVATELEM UVEDENOU SPECIFIKACI)</t>
  </si>
  <si>
    <t xml:space="preserve">Učebna fyziky                  </t>
  </si>
  <si>
    <t>Jednotka</t>
  </si>
  <si>
    <t>ks</t>
  </si>
  <si>
    <t xml:space="preserve"> Součástí dodávky jsou veškeré potřebné instalační materiály jako kabely, lišty, konektory (HDMI VGA, Cinch atd.) včetně revize elektroinstalace a dopravy, kompletní instalace veškerých komponent na místě - tabule budou umístěny ve vybavovaných učebnách.</t>
  </si>
  <si>
    <t>Ovládací pult pro učitele</t>
  </si>
  <si>
    <t>Sluchátka učitel</t>
  </si>
  <si>
    <t>Sluchátka žák</t>
  </si>
  <si>
    <t>Prodlužovací kabel</t>
  </si>
  <si>
    <t>Nahrávací software</t>
  </si>
  <si>
    <t>Vybavení - technická část jazykové učebny</t>
  </si>
  <si>
    <t>Vybavení - interaktivní tabule s příslušenstvím</t>
  </si>
  <si>
    <t>Ovládací pult pro učitele s požadovanými funkcemi - individuální odposlech zadaného žáka, identifikace odposlechu, univerzální vstup externího audia, audiodabing externího vstupu, dělení žáků do min. čtyř skupin, možnost připojení do jiné učebny - přenosnost ovládacího pultu, možnost náhodného párování studentů nezávisle v každé polovině učebny s identifikací spojení přímo na monitoru barevnými spojovacími čarami s identifikací spojení párů v seznamu žáků, jmenný seznam studentů všech tříd, všechny funkce nutno zobrazit na monitoru učitele s reálným uspořádáním dispozice učebny. Oslovení všech studentů přes mikrofon.</t>
  </si>
  <si>
    <t>Sluchátka s vysokou mechanickou odolností (případ rozsednutí, pádu, zkroucení mikrofonního držáku), dynamický mikrofon, velké náušníky pro izolovaný odposlech, individuální regulace hlasitosti digitálním zesilovačem ovládaným dvěma tlačítky na vnějším krytu sluchátka.</t>
  </si>
  <si>
    <t>Prodlužovací kabel vinutý.</t>
  </si>
  <si>
    <t>Propojovací kabel /student/.</t>
  </si>
  <si>
    <t>Nahrávací software pro záznam zvukových a hlasových projevů studentů s možností okamžité přehrávky, vlastní grafický výstup s okamžitým ovládáním z plochy, ovládání všech funkcí ovládacího pultu, kompatibilní s jazykovou laboratoří.</t>
  </si>
  <si>
    <t>Interaktivní tabule</t>
  </si>
  <si>
    <t>SW pro interaktivní tabuli</t>
  </si>
  <si>
    <t>Reproduktory</t>
  </si>
  <si>
    <t>Projektor</t>
  </si>
  <si>
    <t>Vertikální posuv</t>
  </si>
  <si>
    <t>Interaktivní tabule s poměrem stran 16:10. Úhlopříčka obrazu min. 220 cm. Dotyková plocha min 117 x 188 cm. Dotyková technologie založená na principu min 4 kamer pro přesné a intuitivní ovládání. Dotyk prstem, popisovačem, houbičkou nebo jiným předmětem. Multidotyk min. 4 současné dotyky a gesta. Odolný povrch s úpravou pro projekci obrazu bez odlesků. Včetně min 2 popisovačů s přepínáním min 4 barev a mazací houbičky. Propojení s přídavným projektorem.</t>
  </si>
  <si>
    <t>SW balíček, který obsahuje autorský nástroj učitele – SW pro přípravu interaktivních cvičení. Prostředí musí být v českém jazyce. 
Balíček dále musí obsahovat nástroj pro rychlou přípravu digitálních učebních aktivit, hlasování. Aktivity je možno sdílet na žákovská zařízení přes cloud prostředí.  Vzhledem k proškolení pracovníků školy a zajištění kompatibility se stávajícím SW zadavatel požaduje SW SMART Notebook v nejnovější verzi.  Zdůvodnění: Zadavatel již používá požadovaný SW. Pro zadavatele by bylo obtížné a nákladné znovu zaměstnance proškolovat, případná nekompatibilita SW vybavení by činila potíže při přípravě.</t>
  </si>
  <si>
    <t>Přídavné reproduktory s možností uchycení na pylonový pojezd tabule, min 20 W.</t>
  </si>
  <si>
    <t>Ultrakrátký datový projektor, technologie 3LCD, rozlišení min.  1280 x 800,  výkon min. 3500 ANSI lumenů, projekční poměr max. 0,28:1, kontrast min. 14 000 : 1, obrazové vstupy min. 3 x HDMI, 2 x VGA, hmotnost max. 6 kg, včetně nástěnného držáku</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</si>
  <si>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 / křídou</t>
  </si>
  <si>
    <t xml:space="preserve">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 </t>
  </si>
  <si>
    <t>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t>
  </si>
  <si>
    <t>Učebna chemie</t>
  </si>
  <si>
    <t>Učebna cizích jazyků - NJ</t>
  </si>
  <si>
    <t>Učebna cizích jazyků</t>
  </si>
  <si>
    <t>Počítačová učebna a sklad pomůcek učebny</t>
  </si>
  <si>
    <t>Vybavení - ICT</t>
  </si>
  <si>
    <t>Tabletová verze jazykové laboratoře</t>
  </si>
  <si>
    <t>Konvertibilní zařízení s dotykovým displejem min. 11,6" s tvrzeného skla Corning® Gorilla® Glass 3 a LED podsvícením, rozlišení 1366 x 768, čelní kamera 720p,zadní sekundární 5Mpx kamera, výkon CPU min. 2350 bodu dle nezávislého testu www.cpubenchmark.net (v10), operační paměť 4GB DDR3, pevný SSD s kapacitou 128GB, Gbit síťová karta, WiFi ac (2x2) + BT, min. video výstup HDMI, USB-C s podporou napájení, USB 3.1, klávesnice odolná vůči polití, pogumovaný povrch odolný vůdčí pádům a nárazům, operační systém s podporu AD (domény).Stylus s nastavitelnými tlačítky a rozpoznání přítlaku, bez nutnosti instalace ovladačů nebo software,  připojení přes Bluetooth,  váha max 20g
Software: Operační systém Microsoft Windows v aktuální verzi s podporou domény Active Directory, 64 bitový, české rozhraní
Kancelářský balík Microsoft Office Standard v aktuální verzi, české rozhraní
Požadavky na software jsou dány kompatibilitou se stávajícím prostředím a pořízeným výukovým programovým vybavením.</t>
  </si>
  <si>
    <t>Digitální učebnice angličtiny</t>
  </si>
  <si>
    <t>Digitální cvičebnice AJ pro jazykovou laboratoř min. pro min 25 žáků, mezinárodní standard  CEFR pro úrovně A1, A2, B1, B2, každá úroveň min.  50 hod. multimediálních aktivit kombinujících video, audio, obrázky a text, min. 80% samostatných cvičení
Tištěné učebnice pro úrovně A1, A2, B1, B2 s návody aktivního obsahu pro učitele, každá učebnice min. 250 stránek</t>
  </si>
  <si>
    <t>Dokovací stanice pro tablety</t>
  </si>
  <si>
    <t>Dobíjecí skříň pro Notebooky / tablety - prostor pro uložení až 32ks dle rozměrů (2in1/tabletů), pro 16ks notebooků standardních 15" rozměrů, max. velikost uložených zařízení  - 50 x 450 x 360 (mm),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32 zařízení ze sítě 230V,v pěti volitelných barevných provedeních: fialová, modrá, šedá, oranžová, lime. pro uložení a nabíjení 25 ks dodávaných tabletů/notebooků v položce č. 5.</t>
  </si>
  <si>
    <t>Ovládací SW se společným řízením pro organizaci aktivit v laboratoři s tablety pro 25 tabletů (24 žáků+1 učitel).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tabletů (pokud jsou součástí učebny): sdílení obsahu tabletů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Databáze učebních materiálů, organizovaná dle vyučujícího a tříd. Třídění materiálů do učebních lekcí. Jazykové varianty SW.
Funkce přepínání zvukového propojení, náhodné párování a konference, nastavené párování a konference, monitorování zvukových spojení studentů učitelem.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Včetně kompletní instalace všech požadovaných funkcionalit a včetně zaškolení obsluhy na tyto funkcionality.</t>
  </si>
  <si>
    <t>Ovládací pult pro učitele - prodloužená podpora</t>
  </si>
  <si>
    <t>Prodloužená podpora min. 60 měsíců včetně bezpečnostních a funkčních aktualizací</t>
  </si>
  <si>
    <t>Sluchátka pro učitele</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</si>
  <si>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</si>
  <si>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Sluchátka pro žáky</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</si>
  <si>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</si>
  <si>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Nahrávací media server</t>
  </si>
  <si>
    <t>Pracovní stanice, case Tower, min. 500W zdrojem, sestav pro provoz 24/7, výkon CPU min. 8900 dle nezávislého testu cpubenchmark.net, operační paměť min. 8GB DDR4, SSD M.2 disk s kapacitou min. 250GB, DVD-RW optická mechanika, čtečka MCR, Gbit síťová karta, klávesnici a myš stejného výrobce, 
Software: Operační systém Microsoft Windows v aktuální verzi s podporou domény Active Directory, 64 bitový, české rozhraní.
Požadavky na software jsou dány kompatibilitou se stávajícím prostředím a pořízeným výukovým programovým vybavením.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pevný disk pro provoz 24/7 a RAID kompatibilní, kapacita 2TB, 3,5 palcový disk, rozhraní SATA 6 Gb/s, počet otáček 7.200ot/s, vyrovnávací paměť 128 MB
Záložní zdroj napájení s výstupním výkonem 720W / 1200VA, 3x CEE zásuvka s ochranným kolíkem zajišťující napájení v případě výpadku proudu, 3x CEE zásuvka s ochranným kolíkem s přepěťovou ochranou, s přepěťovou ochranou datové linky RJ45</t>
  </si>
  <si>
    <t>Multimediální jazyková učebna</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</si>
  <si>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25 studentů do databáze.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Ovládací SW se společným řízením pro přepínání interkomu, náhodné párování a konference studentů, přednastavené párování a konference studentů a monitoring zvukových spojení studentů učitelem
LAN přístup učitele do databáze studijních materiálů, mimo jazykovou laboratoř. Příprava cvičení, kontrola vyplněných úloh.
Zvuková karta, vstup pro mikrofon 1x 3,5mm konektor, 4pólový výstup pro sluchátka s mikrofonem 1 x 3,5mm, stereo výstup, kompatibilita s USB 2.0 / 3.0
Včetně kompletní instalace všech požadovaných funkcionalit a včetně zaškolení obsluhy na tyto funkcionality.</t>
  </si>
  <si>
    <t>Sluchátka - učitel</t>
  </si>
  <si>
    <t>Sluchátka - žák</t>
  </si>
  <si>
    <t>Externí zvuková karta</t>
  </si>
  <si>
    <t>Zvuková karta, vstup pro mikrofon 1x 3,5mm konektor, 4pólový výstup pro sluchátka s mikrofonem 1 x 3,5mm, stereo výstup, kompatibilita s USB 2.0 / 3.0</t>
  </si>
  <si>
    <t>Učebnice angličtiny</t>
  </si>
  <si>
    <t>Tištěné učebnice A1, A2, B1, B2 s návody aktivního obsahu pro učitele, každá učebnice min. 250 stránek</t>
  </si>
  <si>
    <t>Učebna fyziky a chemie, kabinet a sklad pomůcek</t>
  </si>
  <si>
    <t>Vizualizér</t>
  </si>
  <si>
    <t>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t>
  </si>
  <si>
    <t>3D tiskárna</t>
  </si>
  <si>
    <t>3D tiskárna - technologie tisku FDM, maximální tisková plocha min 250x 210x 210mm, celkový modelovací prostor alespoň 11cm3, výška vrstvy 0.05mm, tryska 0.4mm, tiskový materiál je struna 1.75mm, rychlost tisku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Včetně zaškolení obsluhy</t>
  </si>
  <si>
    <t>Počítač All in on pro 3D digitalizaci</t>
  </si>
  <si>
    <t>3D pracovní stanice složená ze tří kompatibilních komponent:
- AllInOne, 23.8" IPS multi-dotykový zobrazovač s rozlišením FullHD s min. 210W zdrojem s účinnosti 92%, 5MP výsuvná webová kamera s integrovaným duálními digitálními mikrofony + 480p IR webkamerou, výkon CPU min. 17000 bodu dle nezávislého testu www.cpubenchmark.net, operační paměť 16GB DDR4 2933, grafická karta s min. 8GB paměti GDDR6 a propustnosti min. 448GB/s, s min. počtem streamovaných multiprocesorových jader 2560 a GPU výkonu min. 17800 dle www.videocardbenchmark.net, SSD M.2 disk s kapacitou 512GB, LAN, WiFi 6 ax, Bluetooth, 2x USB-C 3.2, 5x USB 3.2, DisplayPort, HDMI, čtečka SD karet, naklápěcí/výškově stavitelný stojan, klávesnici a myš stejného výrobce, operační systém s podporu AD (domény), servisní služba u zákazníka s odezvou do následujícího pracovního dne od nahlášení servisní události
- grafický tablet 21,5" IPS displej, 1920 × 1080, aktivní plocha 476 × 268 mm, 8192 úrovní přítlaku, rozlišení snímací vrstvy 5080 lpi, barevný rozsah Adobe RGB 94 %, napájení přes USB, Pro Pen 2, hmotnost max. 5.8kg
- 3D skener nabízející 3 skenovací módy zarovnání a to obrysy/otočný stolek/manuální. Přesnost jednotlivého snímku je ≤0,1mm, minimální rozměry snímaného objektu jsou 30×30×30mm, maximální rozměry snímaného objektu jsou 700×700×700mm (v ručním režimu) / 200×200×200mm (využití točny). Dále pak disponuje dalšími parametry jako rozsah jednotlivého snímku 200×150mm, rychlost snímání &lt; 8s, vzdálenost bodů 0,17–0,2mm. Podporuje barevné textury, formát exportovaných souboru OBJ, STL, ASC, PLY. Rozlišení snímací kamery je 1,3 MPx a jako zdroj strukturálního osvitu slouží bílé světlo. Nezbytnou součásti je kalibrační deska a točna, která napomáhá 3D skenovacímu procesu a umožní skenování objektů rychle a důsledně</t>
  </si>
  <si>
    <t>Minibot</t>
  </si>
  <si>
    <t>Sada 12 kusů robotů se snadným programováním pomocí intuitivního editoru. Výdrž na jedno nabití minimálně 45 minut, musí sledovat vodicí čáry nakreslené na papír a vykonávat příkazy. Aplikace, hry a lekce součástí dodávky. Dostupnost minimálně 150 podrobně zpracovaných lekcí. Musí obsahovat min infračervené senzory, barevné diody a vestavěý reproduktor.</t>
  </si>
  <si>
    <t>Robotická stavebnice</t>
  </si>
  <si>
    <t>Robotická stavebnice s min. 250 plastovými konstrukčními a pohybovými díly, dále obsahuje mozek robota s baterií, min. 1. motor, 2 senzory. Vč. plastového boxu.</t>
  </si>
  <si>
    <t>Učebna přírodopisu a kabinet</t>
  </si>
  <si>
    <t>6. ZŠ</t>
  </si>
  <si>
    <t>2. ZŠ</t>
  </si>
  <si>
    <t>Celkem za 2. ZŠ</t>
  </si>
  <si>
    <t>Celkem za 6. ZŠ</t>
  </si>
  <si>
    <t>Celková cena za předmět plnění</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</si>
  <si>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</si>
  <si>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Název veřejné zakázky: Dodávka vizualizační a výukové techniky pro 2. ZŠ Cheb a 6. ZŠ Cheb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</si>
</sst>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0"/>
      <color indexed="8"/>
      <name val="Times New Roman"/>
      <family val="1"/>
    </font>
    <font>
      <sz val="12"/>
      <color rgb="FFFF0000"/>
      <name val="Times New Roman"/>
      <family val="1"/>
    </font>
    <font>
      <sz val="9"/>
      <name val="Times New Roman"/>
      <family val="1"/>
    </font>
    <font>
      <sz val="9"/>
      <color theme="1"/>
      <name val="Times New Roman"/>
      <family val="1"/>
    </font>
    <font>
      <sz val="9"/>
      <color indexed="8"/>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b/>
      <sz val="16"/>
      <color theme="1"/>
      <name val="Calibri"/>
      <family val="2"/>
      <scheme val="minor"/>
    </font>
    <font>
      <b/>
      <sz val="14"/>
      <color theme="1"/>
      <name val="Times New Roman"/>
      <family val="1"/>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rgb="FF00B050"/>
        <bgColor indexed="64"/>
      </patternFill>
    </fill>
    <fill>
      <patternFill patternType="solid">
        <fgColor theme="3" tint="0.5999900102615356"/>
        <bgColor indexed="64"/>
      </patternFill>
    </fill>
  </fills>
  <borders count="4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top style="thick"/>
      <bottom/>
    </border>
    <border>
      <left/>
      <right/>
      <top style="thick"/>
      <bottom/>
    </border>
    <border>
      <left/>
      <right style="medium"/>
      <top style="thick"/>
      <bottom/>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style="thin"/>
      <top/>
      <bottom/>
    </border>
    <border>
      <left style="thin"/>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ck"/>
      <right style="thick"/>
      <top style="thick"/>
      <bottom style="medium"/>
    </border>
    <border>
      <left style="thick"/>
      <right style="medium"/>
      <top style="thick"/>
      <bottom style="medium"/>
    </border>
    <border>
      <left/>
      <right style="thick"/>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16">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0" fontId="1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2" borderId="2" xfId="0" applyNumberFormat="1" applyFont="1" applyFill="1" applyBorder="1" applyAlignment="1">
      <alignment vertical="center" wrapText="1"/>
    </xf>
    <xf numFmtId="0" fontId="14" fillId="0" borderId="1" xfId="0" applyFont="1" applyBorder="1" applyAlignment="1">
      <alignment horizontal="center" vertical="center" wrapText="1"/>
    </xf>
    <xf numFmtId="0" fontId="16" fillId="2" borderId="1" xfId="0" applyNumberFormat="1" applyFont="1" applyFill="1" applyBorder="1" applyAlignment="1">
      <alignment vertical="center" wrapText="1"/>
    </xf>
    <xf numFmtId="0" fontId="16"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20" applyFont="1" applyFill="1" applyBorder="1" applyAlignment="1">
      <alignment horizontal="left" vertical="center" wrapText="1"/>
      <protection/>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 fontId="17" fillId="0" borderId="2"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17" fillId="0" borderId="3" xfId="0" applyNumberFormat="1" applyFont="1" applyBorder="1" applyAlignment="1">
      <alignment horizontal="center" vertical="center"/>
    </xf>
    <xf numFmtId="4" fontId="17" fillId="0" borderId="4" xfId="0" applyNumberFormat="1" applyFont="1" applyBorder="1" applyAlignment="1">
      <alignment horizontal="center" vertical="center"/>
    </xf>
    <xf numFmtId="4" fontId="17" fillId="0" borderId="2" xfId="0" applyNumberFormat="1" applyFont="1" applyBorder="1" applyAlignment="1">
      <alignment horizontal="center" vertical="center" wrapText="1"/>
    </xf>
    <xf numFmtId="0" fontId="13" fillId="0" borderId="0" xfId="0" applyFont="1"/>
    <xf numFmtId="0" fontId="7" fillId="0" borderId="2"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4" fontId="17" fillId="0" borderId="3" xfId="0" applyNumberFormat="1" applyFont="1" applyBorder="1" applyAlignment="1">
      <alignment horizontal="center" vertical="center" wrapText="1"/>
    </xf>
    <xf numFmtId="0" fontId="5"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5" fillId="2"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8" fillId="0" borderId="6"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0" fontId="18" fillId="4" borderId="2" xfId="0" applyFont="1" applyFill="1" applyBorder="1" applyAlignment="1" applyProtection="1">
      <alignment horizontal="center" vertical="center" wrapText="1"/>
      <protection locked="0"/>
    </xf>
    <xf numFmtId="4" fontId="17" fillId="4" borderId="1" xfId="0" applyNumberFormat="1"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4" fontId="17" fillId="5" borderId="2" xfId="0" applyNumberFormat="1" applyFont="1" applyFill="1" applyBorder="1" applyAlignment="1" applyProtection="1">
      <alignment horizontal="center" vertical="center" wrapText="1"/>
      <protection locked="0"/>
    </xf>
    <xf numFmtId="4" fontId="17" fillId="5" borderId="1" xfId="0" applyNumberFormat="1" applyFont="1" applyFill="1" applyBorder="1" applyAlignment="1" applyProtection="1">
      <alignment horizontal="center" vertical="center" wrapText="1"/>
      <protection locked="0"/>
    </xf>
    <xf numFmtId="0" fontId="4"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4" fontId="17" fillId="4" borderId="9" xfId="0" applyNumberFormat="1"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15" fillId="0" borderId="6" xfId="0" applyFont="1" applyBorder="1" applyAlignment="1">
      <alignment horizontal="center" vertical="center"/>
    </xf>
    <xf numFmtId="0" fontId="2" fillId="0" borderId="0" xfId="0" applyFont="1" applyAlignment="1">
      <alignment horizontal="left"/>
    </xf>
    <xf numFmtId="0" fontId="0" fillId="0" borderId="0" xfId="0" applyAlignment="1">
      <alignment/>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3" fillId="6" borderId="3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2" xfId="0" applyFont="1" applyFill="1" applyBorder="1" applyAlignment="1">
      <alignment horizontal="center" vertical="center"/>
    </xf>
    <xf numFmtId="0" fontId="10" fillId="3" borderId="3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10" fillId="3" borderId="9"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32" xfId="0" applyFont="1" applyFill="1" applyBorder="1" applyAlignment="1">
      <alignment horizontal="center" vertical="center" wrapText="1"/>
    </xf>
    <xf numFmtId="4" fontId="17" fillId="7" borderId="41" xfId="0" applyNumberFormat="1" applyFont="1" applyFill="1" applyBorder="1" applyAlignment="1">
      <alignment horizontal="center" vertical="center"/>
    </xf>
    <xf numFmtId="4" fontId="17" fillId="7" borderId="42" xfId="0" applyNumberFormat="1" applyFont="1" applyFill="1" applyBorder="1" applyAlignment="1">
      <alignment horizontal="center" vertical="center"/>
    </xf>
    <xf numFmtId="4" fontId="17" fillId="8" borderId="41" xfId="0" applyNumberFormat="1" applyFont="1" applyFill="1" applyBorder="1" applyAlignment="1">
      <alignment horizontal="center" vertical="center"/>
    </xf>
    <xf numFmtId="4" fontId="17" fillId="8" borderId="42" xfId="0" applyNumberFormat="1" applyFont="1" applyFill="1" applyBorder="1" applyAlignment="1">
      <alignment horizontal="center" vertical="center"/>
    </xf>
    <xf numFmtId="0" fontId="22" fillId="8" borderId="1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38" xfId="0" applyFont="1" applyFill="1" applyBorder="1" applyAlignment="1">
      <alignment horizontal="center" vertical="center"/>
    </xf>
    <xf numFmtId="0" fontId="22" fillId="8" borderId="39" xfId="0" applyFont="1" applyFill="1" applyBorder="1" applyAlignment="1">
      <alignment horizontal="center" vertical="center"/>
    </xf>
    <xf numFmtId="0" fontId="22" fillId="8" borderId="43" xfId="0" applyFont="1" applyFill="1" applyBorder="1" applyAlignment="1">
      <alignment horizontal="center" vertical="center"/>
    </xf>
    <xf numFmtId="0" fontId="22" fillId="9" borderId="0" xfId="0" applyFont="1" applyFill="1" applyAlignment="1">
      <alignment horizontal="center"/>
    </xf>
    <xf numFmtId="0" fontId="22" fillId="7" borderId="38" xfId="0" applyFont="1" applyFill="1" applyBorder="1" applyAlignment="1">
      <alignment horizontal="center" vertical="center"/>
    </xf>
    <xf numFmtId="0" fontId="22" fillId="7" borderId="39" xfId="0" applyFont="1" applyFill="1" applyBorder="1" applyAlignment="1">
      <alignment horizontal="center" vertical="center"/>
    </xf>
    <xf numFmtId="0" fontId="22" fillId="7" borderId="43"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108</xdr:row>
      <xdr:rowOff>180975</xdr:rowOff>
    </xdr:from>
    <xdr:to>
      <xdr:col>5</xdr:col>
      <xdr:colOff>2628900</xdr:colOff>
      <xdr:row>113</xdr:row>
      <xdr:rowOff>142875</xdr:rowOff>
    </xdr:to>
    <xdr:pic>
      <xdr:nvPicPr>
        <xdr:cNvPr id="2" name="Obrázek 1" descr="C:\Users\kurucz\Desktop\Logo IROP a MMR v JPG\IROP_CZ_RO_C_C RG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86150" y="77438250"/>
          <a:ext cx="5915025" cy="962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zoomScale="145" zoomScaleNormal="145" zoomScalePageLayoutView="90" workbookViewId="0" topLeftCell="A1">
      <selection activeCell="G94" sqref="G94"/>
    </sheetView>
  </sheetViews>
  <sheetFormatPr defaultColWidth="9.140625" defaultRowHeight="15"/>
  <cols>
    <col min="1" max="1" width="6.7109375" style="1" customWidth="1"/>
    <col min="2" max="2" width="11.28125" style="1" customWidth="1"/>
    <col min="3" max="3" width="64.57421875" style="4" customWidth="1"/>
    <col min="4" max="4" width="10.140625" style="1" customWidth="1"/>
    <col min="5" max="5" width="8.8515625" style="1" customWidth="1"/>
    <col min="6" max="6" width="52.140625" style="1" customWidth="1"/>
    <col min="7" max="7" width="11.421875" style="1" customWidth="1"/>
    <col min="8" max="8" width="15.00390625" style="1" customWidth="1"/>
    <col min="9" max="9" width="11.28125" style="1" customWidth="1"/>
    <col min="10" max="10" width="16.421875" style="1" customWidth="1"/>
    <col min="11" max="16384" width="9.140625" style="1" customWidth="1"/>
  </cols>
  <sheetData>
    <row r="1" spans="1:10" ht="16.5" thickBot="1">
      <c r="A1" s="79" t="s">
        <v>9</v>
      </c>
      <c r="B1" s="80"/>
      <c r="C1" s="80"/>
      <c r="D1" s="80"/>
      <c r="E1" s="80"/>
      <c r="F1" s="80"/>
      <c r="G1" s="80"/>
      <c r="H1" s="80"/>
      <c r="I1" s="80"/>
      <c r="J1" s="81"/>
    </row>
    <row r="2" spans="1:10" ht="15">
      <c r="A2" s="92" t="s">
        <v>86</v>
      </c>
      <c r="B2" s="93"/>
      <c r="C2" s="93"/>
      <c r="D2" s="93"/>
      <c r="E2" s="93"/>
      <c r="F2" s="93"/>
      <c r="G2" s="93"/>
      <c r="H2" s="93"/>
      <c r="I2" s="93"/>
      <c r="J2" s="94"/>
    </row>
    <row r="3" spans="1:10" ht="15" customHeight="1" thickBot="1">
      <c r="A3" s="95"/>
      <c r="B3" s="96"/>
      <c r="C3" s="96"/>
      <c r="D3" s="96"/>
      <c r="E3" s="96"/>
      <c r="F3" s="96"/>
      <c r="G3" s="96"/>
      <c r="H3" s="96"/>
      <c r="I3" s="96"/>
      <c r="J3" s="97"/>
    </row>
    <row r="4" spans="1:10" ht="72.75" customHeight="1">
      <c r="A4" s="99" t="s">
        <v>85</v>
      </c>
      <c r="B4" s="100"/>
      <c r="C4" s="100"/>
      <c r="D4" s="100"/>
      <c r="E4" s="100"/>
      <c r="F4" s="100"/>
      <c r="G4" s="100"/>
      <c r="H4" s="100"/>
      <c r="I4" s="100"/>
      <c r="J4" s="101"/>
    </row>
    <row r="5" spans="1:11" ht="41.25" customHeight="1">
      <c r="A5" s="89" t="s">
        <v>15</v>
      </c>
      <c r="B5" s="90"/>
      <c r="C5" s="90"/>
      <c r="D5" s="90"/>
      <c r="E5" s="90"/>
      <c r="F5" s="90"/>
      <c r="G5" s="90"/>
      <c r="H5" s="90"/>
      <c r="I5" s="90"/>
      <c r="J5" s="91"/>
      <c r="K5" s="23"/>
    </row>
    <row r="6" spans="1:10" ht="52.5" customHeight="1">
      <c r="A6" s="85" t="s">
        <v>0</v>
      </c>
      <c r="B6" s="86" t="s">
        <v>2</v>
      </c>
      <c r="C6" s="86" t="s">
        <v>5</v>
      </c>
      <c r="D6" s="88" t="s">
        <v>1</v>
      </c>
      <c r="E6" s="98" t="s">
        <v>13</v>
      </c>
      <c r="F6" s="31" t="s">
        <v>10</v>
      </c>
      <c r="G6" s="32" t="s">
        <v>4</v>
      </c>
      <c r="H6" s="86" t="s">
        <v>6</v>
      </c>
      <c r="I6" s="86" t="s">
        <v>8</v>
      </c>
      <c r="J6" s="87" t="s">
        <v>7</v>
      </c>
    </row>
    <row r="7" spans="1:10" s="2" customFormat="1" ht="32.25" customHeight="1" thickBot="1">
      <c r="A7" s="85"/>
      <c r="B7" s="86"/>
      <c r="C7" s="86"/>
      <c r="D7" s="88"/>
      <c r="E7" s="88"/>
      <c r="F7" s="45" t="s">
        <v>3</v>
      </c>
      <c r="G7" s="46" t="s">
        <v>3</v>
      </c>
      <c r="H7" s="86"/>
      <c r="I7" s="86"/>
      <c r="J7" s="87"/>
    </row>
    <row r="8" spans="1:10" s="2" customFormat="1" ht="32.25" customHeight="1" thickBot="1">
      <c r="A8" s="106" t="s">
        <v>81</v>
      </c>
      <c r="B8" s="107"/>
      <c r="C8" s="107"/>
      <c r="D8" s="107"/>
      <c r="E8" s="107"/>
      <c r="F8" s="107"/>
      <c r="G8" s="107"/>
      <c r="H8" s="107"/>
      <c r="I8" s="107"/>
      <c r="J8" s="108"/>
    </row>
    <row r="9" spans="1:11" s="26" customFormat="1" ht="36" customHeight="1">
      <c r="A9" s="82" t="s">
        <v>42</v>
      </c>
      <c r="B9" s="83"/>
      <c r="C9" s="83"/>
      <c r="D9" s="83"/>
      <c r="E9" s="83"/>
      <c r="F9" s="83"/>
      <c r="G9" s="83"/>
      <c r="H9" s="83"/>
      <c r="I9" s="83"/>
      <c r="J9" s="84"/>
      <c r="K9" s="25"/>
    </row>
    <row r="10" spans="1:11" s="26" customFormat="1" ht="36" customHeight="1">
      <c r="A10" s="56" t="s">
        <v>21</v>
      </c>
      <c r="B10" s="57"/>
      <c r="C10" s="57"/>
      <c r="D10" s="57"/>
      <c r="E10" s="57"/>
      <c r="F10" s="57"/>
      <c r="G10" s="57"/>
      <c r="H10" s="57"/>
      <c r="I10" s="57"/>
      <c r="J10" s="58"/>
      <c r="K10" s="25"/>
    </row>
    <row r="11" spans="1:10" s="3" customFormat="1" ht="96">
      <c r="A11" s="27">
        <v>1</v>
      </c>
      <c r="B11" s="8" t="s">
        <v>16</v>
      </c>
      <c r="C11" s="9" t="s">
        <v>23</v>
      </c>
      <c r="D11" s="7">
        <v>1</v>
      </c>
      <c r="E11" s="7" t="s">
        <v>14</v>
      </c>
      <c r="F11" s="42" t="s">
        <v>11</v>
      </c>
      <c r="G11" s="43"/>
      <c r="H11" s="18">
        <f aca="true" t="shared" si="0" ref="H11:H16">G11*D11</f>
        <v>0</v>
      </c>
      <c r="I11" s="18">
        <f>H11*0.21</f>
        <v>0</v>
      </c>
      <c r="J11" s="20">
        <f>SUM(H11:I11)</f>
        <v>0</v>
      </c>
    </row>
    <row r="12" spans="1:10" s="3" customFormat="1" ht="96">
      <c r="A12" s="28">
        <v>2</v>
      </c>
      <c r="B12" s="10" t="s">
        <v>17</v>
      </c>
      <c r="C12" s="11" t="s">
        <v>39</v>
      </c>
      <c r="D12" s="6">
        <v>1</v>
      </c>
      <c r="E12" s="24" t="s">
        <v>14</v>
      </c>
      <c r="F12" s="42" t="s">
        <v>11</v>
      </c>
      <c r="G12" s="44"/>
      <c r="H12" s="19">
        <f t="shared" si="0"/>
        <v>0</v>
      </c>
      <c r="I12" s="19">
        <f aca="true" t="shared" si="1" ref="I12:I20">H12*0.21</f>
        <v>0</v>
      </c>
      <c r="J12" s="21">
        <f aca="true" t="shared" si="2" ref="J12:J20">SUM(H12:I12)</f>
        <v>0</v>
      </c>
    </row>
    <row r="13" spans="1:10" s="3" customFormat="1" ht="48">
      <c r="A13" s="28">
        <v>3</v>
      </c>
      <c r="B13" s="10" t="s">
        <v>18</v>
      </c>
      <c r="C13" s="11" t="s">
        <v>24</v>
      </c>
      <c r="D13" s="6">
        <v>24</v>
      </c>
      <c r="E13" s="24" t="s">
        <v>14</v>
      </c>
      <c r="F13" s="42" t="s">
        <v>11</v>
      </c>
      <c r="G13" s="44"/>
      <c r="H13" s="18">
        <f t="shared" si="0"/>
        <v>0</v>
      </c>
      <c r="I13" s="18">
        <f t="shared" si="1"/>
        <v>0</v>
      </c>
      <c r="J13" s="20">
        <f t="shared" si="2"/>
        <v>0</v>
      </c>
    </row>
    <row r="14" spans="1:10" s="3" customFormat="1" ht="24">
      <c r="A14" s="28">
        <v>4</v>
      </c>
      <c r="B14" s="12" t="s">
        <v>19</v>
      </c>
      <c r="C14" s="13" t="s">
        <v>25</v>
      </c>
      <c r="D14" s="6">
        <v>1</v>
      </c>
      <c r="E14" s="24" t="s">
        <v>14</v>
      </c>
      <c r="F14" s="42" t="s">
        <v>11</v>
      </c>
      <c r="G14" s="44"/>
      <c r="H14" s="18">
        <f t="shared" si="0"/>
        <v>0</v>
      </c>
      <c r="I14" s="18">
        <f t="shared" si="1"/>
        <v>0</v>
      </c>
      <c r="J14" s="20">
        <f t="shared" si="2"/>
        <v>0</v>
      </c>
    </row>
    <row r="15" spans="1:10" s="3" customFormat="1" ht="24">
      <c r="A15" s="28">
        <v>5</v>
      </c>
      <c r="B15" s="14" t="s">
        <v>19</v>
      </c>
      <c r="C15" s="13" t="s">
        <v>26</v>
      </c>
      <c r="D15" s="5">
        <v>24</v>
      </c>
      <c r="E15" s="24" t="s">
        <v>14</v>
      </c>
      <c r="F15" s="42" t="s">
        <v>11</v>
      </c>
      <c r="G15" s="44"/>
      <c r="H15" s="18">
        <f t="shared" si="0"/>
        <v>0</v>
      </c>
      <c r="I15" s="18">
        <f t="shared" si="1"/>
        <v>0</v>
      </c>
      <c r="J15" s="20">
        <f t="shared" si="2"/>
        <v>0</v>
      </c>
    </row>
    <row r="16" spans="1:10" s="3" customFormat="1" ht="36">
      <c r="A16" s="28">
        <v>6</v>
      </c>
      <c r="B16" s="12" t="s">
        <v>20</v>
      </c>
      <c r="C16" s="15" t="s">
        <v>27</v>
      </c>
      <c r="D16" s="5">
        <v>1</v>
      </c>
      <c r="E16" s="24" t="s">
        <v>14</v>
      </c>
      <c r="F16" s="42" t="s">
        <v>11</v>
      </c>
      <c r="G16" s="44"/>
      <c r="H16" s="18">
        <f t="shared" si="0"/>
        <v>0</v>
      </c>
      <c r="I16" s="18">
        <f t="shared" si="1"/>
        <v>0</v>
      </c>
      <c r="J16" s="20">
        <f t="shared" si="2"/>
        <v>0</v>
      </c>
    </row>
    <row r="17" spans="1:11" s="26" customFormat="1" ht="36" customHeight="1">
      <c r="A17" s="56" t="s">
        <v>22</v>
      </c>
      <c r="B17" s="57"/>
      <c r="C17" s="57"/>
      <c r="D17" s="57"/>
      <c r="E17" s="57"/>
      <c r="F17" s="57"/>
      <c r="G17" s="57"/>
      <c r="H17" s="57"/>
      <c r="I17" s="57"/>
      <c r="J17" s="58"/>
      <c r="K17" s="25"/>
    </row>
    <row r="18" spans="1:10" s="3" customFormat="1" ht="72">
      <c r="A18" s="53">
        <v>7</v>
      </c>
      <c r="B18" s="16" t="s">
        <v>28</v>
      </c>
      <c r="C18" s="15" t="s">
        <v>33</v>
      </c>
      <c r="D18" s="5">
        <v>1</v>
      </c>
      <c r="E18" s="6" t="s">
        <v>14</v>
      </c>
      <c r="F18" s="47" t="s">
        <v>11</v>
      </c>
      <c r="G18" s="44"/>
      <c r="H18" s="19">
        <f>G18*D18</f>
        <v>0</v>
      </c>
      <c r="I18" s="19">
        <f t="shared" si="1"/>
        <v>0</v>
      </c>
      <c r="J18" s="21">
        <f t="shared" si="2"/>
        <v>0</v>
      </c>
    </row>
    <row r="19" spans="1:10" s="3" customFormat="1" ht="96">
      <c r="A19" s="53">
        <v>8</v>
      </c>
      <c r="B19" s="17" t="s">
        <v>29</v>
      </c>
      <c r="C19" s="15" t="s">
        <v>34</v>
      </c>
      <c r="D19" s="5">
        <v>1</v>
      </c>
      <c r="E19" s="24" t="s">
        <v>14</v>
      </c>
      <c r="F19" s="42" t="s">
        <v>11</v>
      </c>
      <c r="G19" s="44"/>
      <c r="H19" s="18">
        <f>G19*D19</f>
        <v>0</v>
      </c>
      <c r="I19" s="18">
        <f t="shared" si="1"/>
        <v>0</v>
      </c>
      <c r="J19" s="20">
        <f t="shared" si="2"/>
        <v>0</v>
      </c>
    </row>
    <row r="20" spans="1:10" s="3" customFormat="1" ht="22.5">
      <c r="A20" s="53">
        <v>9</v>
      </c>
      <c r="B20" s="17" t="s">
        <v>30</v>
      </c>
      <c r="C20" s="15" t="s">
        <v>35</v>
      </c>
      <c r="D20" s="5">
        <v>1</v>
      </c>
      <c r="E20" s="24" t="s">
        <v>14</v>
      </c>
      <c r="F20" s="42" t="s">
        <v>11</v>
      </c>
      <c r="G20" s="44"/>
      <c r="H20" s="18">
        <f>G20*D20</f>
        <v>0</v>
      </c>
      <c r="I20" s="18">
        <f t="shared" si="1"/>
        <v>0</v>
      </c>
      <c r="J20" s="20">
        <f t="shared" si="2"/>
        <v>0</v>
      </c>
    </row>
    <row r="21" spans="1:10" s="3" customFormat="1" ht="36">
      <c r="A21" s="53">
        <v>10</v>
      </c>
      <c r="B21" s="17" t="s">
        <v>31</v>
      </c>
      <c r="C21" s="15" t="s">
        <v>36</v>
      </c>
      <c r="D21" s="5">
        <v>1</v>
      </c>
      <c r="E21" s="24" t="s">
        <v>14</v>
      </c>
      <c r="F21" s="42" t="s">
        <v>11</v>
      </c>
      <c r="G21" s="44"/>
      <c r="H21" s="18">
        <f>G21*D21</f>
        <v>0</v>
      </c>
      <c r="I21" s="18">
        <f aca="true" t="shared" si="3" ref="I21:I22">H21*0.21</f>
        <v>0</v>
      </c>
      <c r="J21" s="20">
        <f aca="true" t="shared" si="4" ref="J21:J22">SUM(H21:I21)</f>
        <v>0</v>
      </c>
    </row>
    <row r="22" spans="1:10" s="3" customFormat="1" ht="48.75" thickBot="1">
      <c r="A22" s="53">
        <v>11</v>
      </c>
      <c r="B22" s="17" t="s">
        <v>32</v>
      </c>
      <c r="C22" s="15" t="s">
        <v>37</v>
      </c>
      <c r="D22" s="5">
        <v>1</v>
      </c>
      <c r="E22" s="24" t="s">
        <v>14</v>
      </c>
      <c r="F22" s="42" t="s">
        <v>11</v>
      </c>
      <c r="G22" s="44"/>
      <c r="H22" s="18">
        <f>G22*D22</f>
        <v>0</v>
      </c>
      <c r="I22" s="18">
        <f t="shared" si="3"/>
        <v>0</v>
      </c>
      <c r="J22" s="20">
        <f t="shared" si="4"/>
        <v>0</v>
      </c>
    </row>
    <row r="23" spans="1:10" s="3" customFormat="1" ht="36" customHeight="1" thickBot="1" thickTop="1">
      <c r="A23" s="64" t="s">
        <v>41</v>
      </c>
      <c r="B23" s="65"/>
      <c r="C23" s="65"/>
      <c r="D23" s="65"/>
      <c r="E23" s="65"/>
      <c r="F23" s="65"/>
      <c r="G23" s="65"/>
      <c r="H23" s="65"/>
      <c r="I23" s="65"/>
      <c r="J23" s="66"/>
    </row>
    <row r="24" spans="1:10" s="3" customFormat="1" ht="36" customHeight="1" thickTop="1">
      <c r="A24" s="56" t="s">
        <v>21</v>
      </c>
      <c r="B24" s="57"/>
      <c r="C24" s="57"/>
      <c r="D24" s="57"/>
      <c r="E24" s="57"/>
      <c r="F24" s="57"/>
      <c r="G24" s="57"/>
      <c r="H24" s="57"/>
      <c r="I24" s="57"/>
      <c r="J24" s="58"/>
    </row>
    <row r="25" spans="1:10" s="3" customFormat="1" ht="96">
      <c r="A25" s="28">
        <v>12</v>
      </c>
      <c r="B25" s="10" t="s">
        <v>16</v>
      </c>
      <c r="C25" s="33" t="s">
        <v>23</v>
      </c>
      <c r="D25" s="34">
        <v>1</v>
      </c>
      <c r="E25" s="34" t="s">
        <v>14</v>
      </c>
      <c r="F25" s="47" t="s">
        <v>11</v>
      </c>
      <c r="G25" s="44"/>
      <c r="H25" s="19">
        <f aca="true" t="shared" si="5" ref="H25:H36">G25*D25</f>
        <v>0</v>
      </c>
      <c r="I25" s="19">
        <f>H25*0.21</f>
        <v>0</v>
      </c>
      <c r="J25" s="21">
        <f>SUM(H25:I25)</f>
        <v>0</v>
      </c>
    </row>
    <row r="26" spans="1:10" s="3" customFormat="1" ht="96">
      <c r="A26" s="28">
        <v>13</v>
      </c>
      <c r="B26" s="10" t="s">
        <v>17</v>
      </c>
      <c r="C26" s="11" t="s">
        <v>38</v>
      </c>
      <c r="D26" s="6">
        <v>1</v>
      </c>
      <c r="E26" s="24" t="s">
        <v>14</v>
      </c>
      <c r="F26" s="42" t="s">
        <v>11</v>
      </c>
      <c r="G26" s="44"/>
      <c r="H26" s="18">
        <f t="shared" si="5"/>
        <v>0</v>
      </c>
      <c r="I26" s="18">
        <f aca="true" t="shared" si="6" ref="I26:I34">H26*0.21</f>
        <v>0</v>
      </c>
      <c r="J26" s="20">
        <f aca="true" t="shared" si="7" ref="J26:J34">SUM(H26:I26)</f>
        <v>0</v>
      </c>
    </row>
    <row r="27" spans="1:10" s="3" customFormat="1" ht="48">
      <c r="A27" s="27">
        <v>14</v>
      </c>
      <c r="B27" s="10" t="s">
        <v>18</v>
      </c>
      <c r="C27" s="11" t="s">
        <v>24</v>
      </c>
      <c r="D27" s="6">
        <v>24</v>
      </c>
      <c r="E27" s="24" t="s">
        <v>14</v>
      </c>
      <c r="F27" s="42" t="s">
        <v>11</v>
      </c>
      <c r="G27" s="44"/>
      <c r="H27" s="18">
        <f t="shared" si="5"/>
        <v>0</v>
      </c>
      <c r="I27" s="18">
        <f t="shared" si="6"/>
        <v>0</v>
      </c>
      <c r="J27" s="20">
        <f t="shared" si="7"/>
        <v>0</v>
      </c>
    </row>
    <row r="28" spans="1:10" s="3" customFormat="1" ht="24">
      <c r="A28" s="28">
        <v>15</v>
      </c>
      <c r="B28" s="12" t="s">
        <v>19</v>
      </c>
      <c r="C28" s="13" t="s">
        <v>25</v>
      </c>
      <c r="D28" s="6">
        <v>1</v>
      </c>
      <c r="E28" s="24" t="s">
        <v>14</v>
      </c>
      <c r="F28" s="42" t="s">
        <v>11</v>
      </c>
      <c r="G28" s="44"/>
      <c r="H28" s="18">
        <f t="shared" si="5"/>
        <v>0</v>
      </c>
      <c r="I28" s="18">
        <f t="shared" si="6"/>
        <v>0</v>
      </c>
      <c r="J28" s="20">
        <f t="shared" si="7"/>
        <v>0</v>
      </c>
    </row>
    <row r="29" spans="1:10" s="3" customFormat="1" ht="24">
      <c r="A29" s="27">
        <v>16</v>
      </c>
      <c r="B29" s="14" t="s">
        <v>19</v>
      </c>
      <c r="C29" s="13" t="s">
        <v>26</v>
      </c>
      <c r="D29" s="5">
        <v>24</v>
      </c>
      <c r="E29" s="24" t="s">
        <v>14</v>
      </c>
      <c r="F29" s="42" t="s">
        <v>11</v>
      </c>
      <c r="G29" s="44"/>
      <c r="H29" s="18">
        <f t="shared" si="5"/>
        <v>0</v>
      </c>
      <c r="I29" s="18">
        <f t="shared" si="6"/>
        <v>0</v>
      </c>
      <c r="J29" s="20">
        <f t="shared" si="7"/>
        <v>0</v>
      </c>
    </row>
    <row r="30" spans="1:10" s="3" customFormat="1" ht="36">
      <c r="A30" s="28">
        <v>17</v>
      </c>
      <c r="B30" s="12" t="s">
        <v>20</v>
      </c>
      <c r="C30" s="15" t="s">
        <v>27</v>
      </c>
      <c r="D30" s="5">
        <v>1</v>
      </c>
      <c r="E30" s="24" t="s">
        <v>14</v>
      </c>
      <c r="F30" s="42" t="s">
        <v>11</v>
      </c>
      <c r="G30" s="44"/>
      <c r="H30" s="18">
        <f t="shared" si="5"/>
        <v>0</v>
      </c>
      <c r="I30" s="18">
        <f t="shared" si="6"/>
        <v>0</v>
      </c>
      <c r="J30" s="20">
        <f t="shared" si="7"/>
        <v>0</v>
      </c>
    </row>
    <row r="31" spans="1:10" s="3" customFormat="1" ht="36" customHeight="1">
      <c r="A31" s="56" t="s">
        <v>22</v>
      </c>
      <c r="B31" s="57"/>
      <c r="C31" s="57"/>
      <c r="D31" s="57"/>
      <c r="E31" s="57"/>
      <c r="F31" s="57" t="s">
        <v>11</v>
      </c>
      <c r="G31" s="57"/>
      <c r="H31" s="57">
        <f t="shared" si="5"/>
        <v>0</v>
      </c>
      <c r="I31" s="57">
        <f t="shared" si="6"/>
        <v>0</v>
      </c>
      <c r="J31" s="58">
        <f t="shared" si="7"/>
        <v>0</v>
      </c>
    </row>
    <row r="32" spans="1:10" s="3" customFormat="1" ht="72">
      <c r="A32" s="28">
        <v>18</v>
      </c>
      <c r="B32" s="16" t="s">
        <v>28</v>
      </c>
      <c r="C32" s="15" t="s">
        <v>33</v>
      </c>
      <c r="D32" s="5">
        <v>1</v>
      </c>
      <c r="E32" s="24" t="s">
        <v>14</v>
      </c>
      <c r="F32" s="42" t="s">
        <v>11</v>
      </c>
      <c r="G32" s="44"/>
      <c r="H32" s="18">
        <f t="shared" si="5"/>
        <v>0</v>
      </c>
      <c r="I32" s="18">
        <f t="shared" si="6"/>
        <v>0</v>
      </c>
      <c r="J32" s="20">
        <f t="shared" si="7"/>
        <v>0</v>
      </c>
    </row>
    <row r="33" spans="1:10" s="3" customFormat="1" ht="96">
      <c r="A33" s="28">
        <v>19</v>
      </c>
      <c r="B33" s="17" t="s">
        <v>29</v>
      </c>
      <c r="C33" s="15" t="s">
        <v>34</v>
      </c>
      <c r="D33" s="5">
        <v>1</v>
      </c>
      <c r="E33" s="24" t="s">
        <v>14</v>
      </c>
      <c r="F33" s="42" t="s">
        <v>11</v>
      </c>
      <c r="G33" s="44"/>
      <c r="H33" s="18">
        <f t="shared" si="5"/>
        <v>0</v>
      </c>
      <c r="I33" s="18">
        <f t="shared" si="6"/>
        <v>0</v>
      </c>
      <c r="J33" s="20">
        <f t="shared" si="7"/>
        <v>0</v>
      </c>
    </row>
    <row r="34" spans="1:10" s="3" customFormat="1" ht="22.5">
      <c r="A34" s="28">
        <v>20</v>
      </c>
      <c r="B34" s="17" t="s">
        <v>30</v>
      </c>
      <c r="C34" s="15" t="s">
        <v>35</v>
      </c>
      <c r="D34" s="5">
        <v>1</v>
      </c>
      <c r="E34" s="24" t="s">
        <v>14</v>
      </c>
      <c r="F34" s="42" t="s">
        <v>11</v>
      </c>
      <c r="G34" s="44"/>
      <c r="H34" s="18">
        <f t="shared" si="5"/>
        <v>0</v>
      </c>
      <c r="I34" s="18">
        <f t="shared" si="6"/>
        <v>0</v>
      </c>
      <c r="J34" s="20">
        <f t="shared" si="7"/>
        <v>0</v>
      </c>
    </row>
    <row r="35" spans="1:10" s="3" customFormat="1" ht="36">
      <c r="A35" s="29">
        <v>21</v>
      </c>
      <c r="B35" s="17" t="s">
        <v>31</v>
      </c>
      <c r="C35" s="15" t="s">
        <v>36</v>
      </c>
      <c r="D35" s="5">
        <v>1</v>
      </c>
      <c r="E35" s="24" t="s">
        <v>14</v>
      </c>
      <c r="F35" s="42" t="s">
        <v>11</v>
      </c>
      <c r="G35" s="44"/>
      <c r="H35" s="18">
        <f t="shared" si="5"/>
        <v>0</v>
      </c>
      <c r="I35" s="18">
        <f aca="true" t="shared" si="8" ref="I35">H35*0.21</f>
        <v>0</v>
      </c>
      <c r="J35" s="20">
        <f aca="true" t="shared" si="9" ref="J35">SUM(H35:I35)</f>
        <v>0</v>
      </c>
    </row>
    <row r="36" spans="1:10" s="3" customFormat="1" ht="48.75" thickBot="1">
      <c r="A36" s="29">
        <v>22</v>
      </c>
      <c r="B36" s="17" t="s">
        <v>32</v>
      </c>
      <c r="C36" s="15" t="s">
        <v>37</v>
      </c>
      <c r="D36" s="5">
        <v>1</v>
      </c>
      <c r="E36" s="24" t="s">
        <v>14</v>
      </c>
      <c r="F36" s="42" t="s">
        <v>11</v>
      </c>
      <c r="G36" s="44"/>
      <c r="H36" s="18">
        <f t="shared" si="5"/>
        <v>0</v>
      </c>
      <c r="I36" s="18">
        <f aca="true" t="shared" si="10" ref="I36">H36*0.21</f>
        <v>0</v>
      </c>
      <c r="J36" s="20">
        <f aca="true" t="shared" si="11" ref="J36">SUM(H36:I36)</f>
        <v>0</v>
      </c>
    </row>
    <row r="37" spans="1:10" s="3" customFormat="1" ht="36" customHeight="1" thickBot="1" thickTop="1">
      <c r="A37" s="67" t="s">
        <v>40</v>
      </c>
      <c r="B37" s="68"/>
      <c r="C37" s="68"/>
      <c r="D37" s="68"/>
      <c r="E37" s="68"/>
      <c r="F37" s="68"/>
      <c r="G37" s="68"/>
      <c r="H37" s="68"/>
      <c r="I37" s="68"/>
      <c r="J37" s="69"/>
    </row>
    <row r="38" spans="1:10" s="3" customFormat="1" ht="36" customHeight="1" thickTop="1">
      <c r="A38" s="70" t="s">
        <v>22</v>
      </c>
      <c r="B38" s="71"/>
      <c r="C38" s="71"/>
      <c r="D38" s="71"/>
      <c r="E38" s="71"/>
      <c r="F38" s="71" t="s">
        <v>11</v>
      </c>
      <c r="G38" s="71"/>
      <c r="H38" s="71">
        <f aca="true" t="shared" si="12" ref="H38:H43">G38*D38</f>
        <v>0</v>
      </c>
      <c r="I38" s="71">
        <f>H38*0.21</f>
        <v>0</v>
      </c>
      <c r="J38" s="72">
        <f>SUM(H38:I38)</f>
        <v>0</v>
      </c>
    </row>
    <row r="39" spans="1:10" s="3" customFormat="1" ht="72">
      <c r="A39" s="28">
        <v>23</v>
      </c>
      <c r="B39" s="16" t="s">
        <v>28</v>
      </c>
      <c r="C39" s="15" t="s">
        <v>33</v>
      </c>
      <c r="D39" s="5">
        <v>1</v>
      </c>
      <c r="E39" s="24" t="s">
        <v>14</v>
      </c>
      <c r="F39" s="42" t="s">
        <v>11</v>
      </c>
      <c r="G39" s="44"/>
      <c r="H39" s="18">
        <f t="shared" si="12"/>
        <v>0</v>
      </c>
      <c r="I39" s="18">
        <f aca="true" t="shared" si="13" ref="I39:I43">H39*0.21</f>
        <v>0</v>
      </c>
      <c r="J39" s="20">
        <f aca="true" t="shared" si="14" ref="J39:J43">SUM(H39:I39)</f>
        <v>0</v>
      </c>
    </row>
    <row r="40" spans="1:10" s="3" customFormat="1" ht="96">
      <c r="A40" s="28">
        <v>24</v>
      </c>
      <c r="B40" s="17" t="s">
        <v>29</v>
      </c>
      <c r="C40" s="15" t="s">
        <v>34</v>
      </c>
      <c r="D40" s="5">
        <v>1</v>
      </c>
      <c r="E40" s="24" t="s">
        <v>14</v>
      </c>
      <c r="F40" s="42" t="s">
        <v>11</v>
      </c>
      <c r="G40" s="44"/>
      <c r="H40" s="18">
        <f t="shared" si="12"/>
        <v>0</v>
      </c>
      <c r="I40" s="18">
        <f t="shared" si="13"/>
        <v>0</v>
      </c>
      <c r="J40" s="20">
        <f t="shared" si="14"/>
        <v>0</v>
      </c>
    </row>
    <row r="41" spans="1:10" s="3" customFormat="1" ht="22.5">
      <c r="A41" s="28">
        <v>25</v>
      </c>
      <c r="B41" s="17" t="s">
        <v>30</v>
      </c>
      <c r="C41" s="15" t="s">
        <v>35</v>
      </c>
      <c r="D41" s="5">
        <v>1</v>
      </c>
      <c r="E41" s="24" t="s">
        <v>14</v>
      </c>
      <c r="F41" s="42" t="s">
        <v>11</v>
      </c>
      <c r="G41" s="44"/>
      <c r="H41" s="18">
        <f t="shared" si="12"/>
        <v>0</v>
      </c>
      <c r="I41" s="18">
        <f t="shared" si="13"/>
        <v>0</v>
      </c>
      <c r="J41" s="20">
        <f t="shared" si="14"/>
        <v>0</v>
      </c>
    </row>
    <row r="42" spans="1:10" s="3" customFormat="1" ht="36">
      <c r="A42" s="29">
        <v>26</v>
      </c>
      <c r="B42" s="17" t="s">
        <v>31</v>
      </c>
      <c r="C42" s="15" t="s">
        <v>36</v>
      </c>
      <c r="D42" s="5">
        <v>1</v>
      </c>
      <c r="E42" s="24" t="s">
        <v>14</v>
      </c>
      <c r="F42" s="42" t="s">
        <v>11</v>
      </c>
      <c r="G42" s="44"/>
      <c r="H42" s="18">
        <f t="shared" si="12"/>
        <v>0</v>
      </c>
      <c r="I42" s="18">
        <f t="shared" si="13"/>
        <v>0</v>
      </c>
      <c r="J42" s="20">
        <f t="shared" si="14"/>
        <v>0</v>
      </c>
    </row>
    <row r="43" spans="1:10" s="3" customFormat="1" ht="48.75" thickBot="1">
      <c r="A43" s="28">
        <v>27</v>
      </c>
      <c r="B43" s="17" t="s">
        <v>32</v>
      </c>
      <c r="C43" s="15" t="s">
        <v>37</v>
      </c>
      <c r="D43" s="5">
        <v>1</v>
      </c>
      <c r="E43" s="24" t="s">
        <v>14</v>
      </c>
      <c r="F43" s="42" t="s">
        <v>11</v>
      </c>
      <c r="G43" s="44"/>
      <c r="H43" s="18">
        <f t="shared" si="12"/>
        <v>0</v>
      </c>
      <c r="I43" s="18">
        <f t="shared" si="13"/>
        <v>0</v>
      </c>
      <c r="J43" s="20">
        <f t="shared" si="14"/>
        <v>0</v>
      </c>
    </row>
    <row r="44" spans="1:10" s="3" customFormat="1" ht="36" customHeight="1" thickBot="1">
      <c r="A44" s="61" t="s">
        <v>12</v>
      </c>
      <c r="B44" s="62"/>
      <c r="C44" s="62"/>
      <c r="D44" s="62"/>
      <c r="E44" s="62"/>
      <c r="F44" s="62"/>
      <c r="G44" s="62"/>
      <c r="H44" s="62"/>
      <c r="I44" s="62"/>
      <c r="J44" s="63"/>
    </row>
    <row r="45" spans="1:10" s="3" customFormat="1" ht="36" customHeight="1">
      <c r="A45" s="56" t="s">
        <v>22</v>
      </c>
      <c r="B45" s="57"/>
      <c r="C45" s="57"/>
      <c r="D45" s="57"/>
      <c r="E45" s="57"/>
      <c r="F45" s="57" t="s">
        <v>11</v>
      </c>
      <c r="G45" s="57"/>
      <c r="H45" s="57">
        <f aca="true" t="shared" si="15" ref="H45:H50">G45*D45</f>
        <v>0</v>
      </c>
      <c r="I45" s="57">
        <f aca="true" t="shared" si="16" ref="I45:I49">H45*0.21</f>
        <v>0</v>
      </c>
      <c r="J45" s="58">
        <f aca="true" t="shared" si="17" ref="J45:J49">SUM(H45:I45)</f>
        <v>0</v>
      </c>
    </row>
    <row r="46" spans="1:10" s="3" customFormat="1" ht="72">
      <c r="A46" s="28">
        <v>28</v>
      </c>
      <c r="B46" s="16" t="s">
        <v>28</v>
      </c>
      <c r="C46" s="15" t="s">
        <v>33</v>
      </c>
      <c r="D46" s="5">
        <v>1</v>
      </c>
      <c r="E46" s="24" t="s">
        <v>14</v>
      </c>
      <c r="F46" s="42" t="s">
        <v>11</v>
      </c>
      <c r="G46" s="44"/>
      <c r="H46" s="22">
        <f t="shared" si="15"/>
        <v>0</v>
      </c>
      <c r="I46" s="22">
        <f t="shared" si="16"/>
        <v>0</v>
      </c>
      <c r="J46" s="30">
        <f t="shared" si="17"/>
        <v>0</v>
      </c>
    </row>
    <row r="47" spans="1:10" s="3" customFormat="1" ht="96">
      <c r="A47" s="28">
        <v>29</v>
      </c>
      <c r="B47" s="17" t="s">
        <v>29</v>
      </c>
      <c r="C47" s="15" t="s">
        <v>34</v>
      </c>
      <c r="D47" s="5">
        <v>1</v>
      </c>
      <c r="E47" s="24" t="s">
        <v>14</v>
      </c>
      <c r="F47" s="42" t="s">
        <v>11</v>
      </c>
      <c r="G47" s="44"/>
      <c r="H47" s="22">
        <f t="shared" si="15"/>
        <v>0</v>
      </c>
      <c r="I47" s="22">
        <f t="shared" si="16"/>
        <v>0</v>
      </c>
      <c r="J47" s="30">
        <f t="shared" si="17"/>
        <v>0</v>
      </c>
    </row>
    <row r="48" spans="1:10" s="3" customFormat="1" ht="22.5">
      <c r="A48" s="28">
        <v>30</v>
      </c>
      <c r="B48" s="17" t="s">
        <v>30</v>
      </c>
      <c r="C48" s="15" t="s">
        <v>35</v>
      </c>
      <c r="D48" s="5">
        <v>1</v>
      </c>
      <c r="E48" s="24" t="s">
        <v>14</v>
      </c>
      <c r="F48" s="42" t="s">
        <v>11</v>
      </c>
      <c r="G48" s="44"/>
      <c r="H48" s="22">
        <f t="shared" si="15"/>
        <v>0</v>
      </c>
      <c r="I48" s="22">
        <f t="shared" si="16"/>
        <v>0</v>
      </c>
      <c r="J48" s="30">
        <f t="shared" si="17"/>
        <v>0</v>
      </c>
    </row>
    <row r="49" spans="1:10" s="3" customFormat="1" ht="36">
      <c r="A49" s="28">
        <v>31</v>
      </c>
      <c r="B49" s="17" t="s">
        <v>31</v>
      </c>
      <c r="C49" s="15" t="s">
        <v>36</v>
      </c>
      <c r="D49" s="5">
        <v>1</v>
      </c>
      <c r="E49" s="24" t="s">
        <v>14</v>
      </c>
      <c r="F49" s="42" t="s">
        <v>11</v>
      </c>
      <c r="G49" s="44"/>
      <c r="H49" s="22">
        <f t="shared" si="15"/>
        <v>0</v>
      </c>
      <c r="I49" s="22">
        <f t="shared" si="16"/>
        <v>0</v>
      </c>
      <c r="J49" s="30">
        <f t="shared" si="17"/>
        <v>0</v>
      </c>
    </row>
    <row r="50" spans="1:10" s="3" customFormat="1" ht="36.75" thickBot="1">
      <c r="A50" s="28">
        <v>32</v>
      </c>
      <c r="B50" s="17" t="s">
        <v>32</v>
      </c>
      <c r="C50" s="15" t="s">
        <v>37</v>
      </c>
      <c r="D50" s="5">
        <v>1</v>
      </c>
      <c r="E50" s="24" t="s">
        <v>14</v>
      </c>
      <c r="F50" s="42" t="s">
        <v>11</v>
      </c>
      <c r="G50" s="44"/>
      <c r="H50" s="22">
        <f t="shared" si="15"/>
        <v>0</v>
      </c>
      <c r="I50" s="22">
        <f aca="true" t="shared" si="18" ref="I50">H50*0.21</f>
        <v>0</v>
      </c>
      <c r="J50" s="30">
        <f aca="true" t="shared" si="19" ref="J50">SUM(H50:I50)</f>
        <v>0</v>
      </c>
    </row>
    <row r="51" spans="1:10" s="3" customFormat="1" ht="30.75" customHeight="1" thickBot="1" thickTop="1">
      <c r="A51" s="109" t="s">
        <v>82</v>
      </c>
      <c r="B51" s="110"/>
      <c r="C51" s="110"/>
      <c r="D51" s="110"/>
      <c r="E51" s="110"/>
      <c r="F51" s="110"/>
      <c r="G51" s="111"/>
      <c r="H51" s="104">
        <f>SUM(H11:H16,H18:H22,H25:H30,H32:H36,H39:H43,H46:H50)</f>
        <v>0</v>
      </c>
      <c r="I51" s="104">
        <f>SUM(I11:I16,I18:I22,I25:I30,I32:I36,I39:I43,I46:I50)</f>
        <v>0</v>
      </c>
      <c r="J51" s="105">
        <f>SUM(H51:I51)</f>
        <v>0</v>
      </c>
    </row>
    <row r="53" spans="1:10" ht="19.5" thickBot="1">
      <c r="A53" s="112" t="s">
        <v>80</v>
      </c>
      <c r="B53" s="112"/>
      <c r="C53" s="112"/>
      <c r="D53" s="112"/>
      <c r="E53" s="112"/>
      <c r="F53" s="112"/>
      <c r="G53" s="112"/>
      <c r="H53" s="112"/>
      <c r="I53" s="112"/>
      <c r="J53" s="112"/>
    </row>
    <row r="54" spans="1:10" ht="16.5" thickTop="1">
      <c r="A54" s="73" t="s">
        <v>43</v>
      </c>
      <c r="B54" s="74"/>
      <c r="C54" s="74"/>
      <c r="D54" s="74"/>
      <c r="E54" s="74"/>
      <c r="F54" s="74"/>
      <c r="G54" s="74"/>
      <c r="H54" s="74"/>
      <c r="I54" s="74"/>
      <c r="J54" s="75"/>
    </row>
    <row r="55" spans="1:10" ht="15">
      <c r="A55" s="56" t="s">
        <v>44</v>
      </c>
      <c r="B55" s="57"/>
      <c r="C55" s="57"/>
      <c r="D55" s="57"/>
      <c r="E55" s="57"/>
      <c r="F55" s="57"/>
      <c r="G55" s="57"/>
      <c r="H55" s="57"/>
      <c r="I55" s="57"/>
      <c r="J55" s="58"/>
    </row>
    <row r="56" spans="1:10" ht="168">
      <c r="A56" s="28">
        <v>1</v>
      </c>
      <c r="B56" s="16" t="s">
        <v>45</v>
      </c>
      <c r="C56" s="15" t="s">
        <v>46</v>
      </c>
      <c r="D56" s="5">
        <v>25</v>
      </c>
      <c r="E56" s="6" t="s">
        <v>14</v>
      </c>
      <c r="F56" s="48" t="s">
        <v>11</v>
      </c>
      <c r="G56" s="41"/>
      <c r="H56" s="19">
        <f aca="true" t="shared" si="20" ref="H56:H63">G56*D56</f>
        <v>0</v>
      </c>
      <c r="I56" s="19">
        <f aca="true" t="shared" si="21" ref="I56:I63">H56*0.21</f>
        <v>0</v>
      </c>
      <c r="J56" s="21">
        <f aca="true" t="shared" si="22" ref="J56:J63">SUM(H56:I56)</f>
        <v>0</v>
      </c>
    </row>
    <row r="57" spans="1:10" ht="72">
      <c r="A57" s="28">
        <v>2</v>
      </c>
      <c r="B57" s="16" t="s">
        <v>47</v>
      </c>
      <c r="C57" s="15" t="s">
        <v>48</v>
      </c>
      <c r="D57" s="5">
        <v>1</v>
      </c>
      <c r="E57" s="6" t="s">
        <v>14</v>
      </c>
      <c r="F57" s="48" t="s">
        <v>11</v>
      </c>
      <c r="G57" s="41"/>
      <c r="H57" s="19">
        <f t="shared" si="20"/>
        <v>0</v>
      </c>
      <c r="I57" s="19">
        <f t="shared" si="21"/>
        <v>0</v>
      </c>
      <c r="J57" s="21">
        <f t="shared" si="22"/>
        <v>0</v>
      </c>
    </row>
    <row r="58" spans="1:10" ht="120">
      <c r="A58" s="35">
        <v>3</v>
      </c>
      <c r="B58" s="16" t="s">
        <v>49</v>
      </c>
      <c r="C58" s="15" t="s">
        <v>50</v>
      </c>
      <c r="D58" s="36">
        <v>1</v>
      </c>
      <c r="E58" s="37" t="s">
        <v>14</v>
      </c>
      <c r="F58" s="48" t="s">
        <v>11</v>
      </c>
      <c r="G58" s="41"/>
      <c r="H58" s="38">
        <f t="shared" si="20"/>
        <v>0</v>
      </c>
      <c r="I58" s="38">
        <f t="shared" si="21"/>
        <v>0</v>
      </c>
      <c r="J58" s="21">
        <f t="shared" si="22"/>
        <v>0</v>
      </c>
    </row>
    <row r="59" spans="1:10" ht="312">
      <c r="A59" s="28">
        <v>4</v>
      </c>
      <c r="B59" s="16" t="s">
        <v>16</v>
      </c>
      <c r="C59" s="15" t="s">
        <v>51</v>
      </c>
      <c r="D59" s="5">
        <v>1</v>
      </c>
      <c r="E59" s="6" t="s">
        <v>14</v>
      </c>
      <c r="F59" s="48" t="s">
        <v>11</v>
      </c>
      <c r="G59" s="41"/>
      <c r="H59" s="19">
        <f t="shared" si="20"/>
        <v>0</v>
      </c>
      <c r="I59" s="19">
        <f t="shared" si="21"/>
        <v>0</v>
      </c>
      <c r="J59" s="21">
        <f t="shared" si="22"/>
        <v>0</v>
      </c>
    </row>
    <row r="60" spans="1:10" ht="48">
      <c r="A60" s="28">
        <v>5</v>
      </c>
      <c r="B60" s="16" t="s">
        <v>52</v>
      </c>
      <c r="C60" s="15" t="s">
        <v>53</v>
      </c>
      <c r="D60" s="5">
        <v>1</v>
      </c>
      <c r="E60" s="6" t="s">
        <v>14</v>
      </c>
      <c r="F60" s="48" t="s">
        <v>11</v>
      </c>
      <c r="G60" s="41"/>
      <c r="H60" s="19">
        <f t="shared" si="20"/>
        <v>0</v>
      </c>
      <c r="I60" s="19">
        <f t="shared" si="21"/>
        <v>0</v>
      </c>
      <c r="J60" s="21">
        <f t="shared" si="22"/>
        <v>0</v>
      </c>
    </row>
    <row r="61" spans="1:10" ht="72">
      <c r="A61" s="28">
        <v>6</v>
      </c>
      <c r="B61" s="16" t="s">
        <v>54</v>
      </c>
      <c r="C61" s="15" t="s">
        <v>55</v>
      </c>
      <c r="D61" s="5">
        <v>1</v>
      </c>
      <c r="E61" s="6" t="s">
        <v>14</v>
      </c>
      <c r="F61" s="48" t="s">
        <v>11</v>
      </c>
      <c r="G61" s="41"/>
      <c r="H61" s="19">
        <f t="shared" si="20"/>
        <v>0</v>
      </c>
      <c r="I61" s="19">
        <f t="shared" si="21"/>
        <v>0</v>
      </c>
      <c r="J61" s="21">
        <f t="shared" si="22"/>
        <v>0</v>
      </c>
    </row>
    <row r="62" spans="1:10" ht="72">
      <c r="A62" s="28">
        <v>7</v>
      </c>
      <c r="B62" s="16" t="s">
        <v>56</v>
      </c>
      <c r="C62" s="15" t="s">
        <v>57</v>
      </c>
      <c r="D62" s="5">
        <v>30</v>
      </c>
      <c r="E62" s="6" t="s">
        <v>14</v>
      </c>
      <c r="F62" s="48" t="s">
        <v>11</v>
      </c>
      <c r="G62" s="41"/>
      <c r="H62" s="19">
        <f t="shared" si="20"/>
        <v>0</v>
      </c>
      <c r="I62" s="19">
        <f t="shared" si="21"/>
        <v>0</v>
      </c>
      <c r="J62" s="21">
        <f t="shared" si="22"/>
        <v>0</v>
      </c>
    </row>
    <row r="63" spans="1:10" ht="252">
      <c r="A63" s="28">
        <v>8</v>
      </c>
      <c r="B63" s="16" t="s">
        <v>58</v>
      </c>
      <c r="C63" s="15" t="s">
        <v>59</v>
      </c>
      <c r="D63" s="5">
        <v>1</v>
      </c>
      <c r="E63" s="6" t="s">
        <v>14</v>
      </c>
      <c r="F63" s="48" t="s">
        <v>11</v>
      </c>
      <c r="G63" s="41"/>
      <c r="H63" s="19">
        <f t="shared" si="20"/>
        <v>0</v>
      </c>
      <c r="I63" s="19">
        <f t="shared" si="21"/>
        <v>0</v>
      </c>
      <c r="J63" s="21">
        <f t="shared" si="22"/>
        <v>0</v>
      </c>
    </row>
    <row r="64" spans="1:10" ht="15">
      <c r="A64" s="76" t="s">
        <v>22</v>
      </c>
      <c r="B64" s="77"/>
      <c r="C64" s="77"/>
      <c r="D64" s="77"/>
      <c r="E64" s="77"/>
      <c r="F64" s="77"/>
      <c r="G64" s="77"/>
      <c r="H64" s="77"/>
      <c r="I64" s="77"/>
      <c r="J64" s="78"/>
    </row>
    <row r="65" spans="1:10" ht="72">
      <c r="A65" s="28">
        <v>9</v>
      </c>
      <c r="B65" s="16" t="s">
        <v>28</v>
      </c>
      <c r="C65" s="15" t="s">
        <v>33</v>
      </c>
      <c r="D65" s="5">
        <v>1</v>
      </c>
      <c r="E65" s="6" t="s">
        <v>14</v>
      </c>
      <c r="F65" s="48" t="s">
        <v>11</v>
      </c>
      <c r="G65" s="41"/>
      <c r="H65" s="19">
        <f>G65*D65</f>
        <v>0</v>
      </c>
      <c r="I65" s="19">
        <f aca="true" t="shared" si="23" ref="I65:I69">H65*0.21</f>
        <v>0</v>
      </c>
      <c r="J65" s="21">
        <f aca="true" t="shared" si="24" ref="J65:J69">SUM(H65:I65)</f>
        <v>0</v>
      </c>
    </row>
    <row r="66" spans="1:10" ht="96">
      <c r="A66" s="28">
        <v>10</v>
      </c>
      <c r="B66" s="17" t="s">
        <v>29</v>
      </c>
      <c r="C66" s="15" t="s">
        <v>34</v>
      </c>
      <c r="D66" s="5">
        <v>1</v>
      </c>
      <c r="E66" s="24" t="s">
        <v>14</v>
      </c>
      <c r="F66" s="40" t="s">
        <v>11</v>
      </c>
      <c r="G66" s="41"/>
      <c r="H66" s="18">
        <f>G66*D66</f>
        <v>0</v>
      </c>
      <c r="I66" s="18">
        <f t="shared" si="23"/>
        <v>0</v>
      </c>
      <c r="J66" s="20">
        <f t="shared" si="24"/>
        <v>0</v>
      </c>
    </row>
    <row r="67" spans="1:10" ht="22.5">
      <c r="A67" s="28">
        <v>11</v>
      </c>
      <c r="B67" s="17" t="s">
        <v>30</v>
      </c>
      <c r="C67" s="15" t="s">
        <v>35</v>
      </c>
      <c r="D67" s="5">
        <v>1</v>
      </c>
      <c r="E67" s="24" t="s">
        <v>14</v>
      </c>
      <c r="F67" s="40" t="s">
        <v>11</v>
      </c>
      <c r="G67" s="41"/>
      <c r="H67" s="18">
        <f>G67*D67</f>
        <v>0</v>
      </c>
      <c r="I67" s="18">
        <f t="shared" si="23"/>
        <v>0</v>
      </c>
      <c r="J67" s="20">
        <f t="shared" si="24"/>
        <v>0</v>
      </c>
    </row>
    <row r="68" spans="1:10" ht="36">
      <c r="A68" s="28">
        <v>12</v>
      </c>
      <c r="B68" s="17" t="s">
        <v>31</v>
      </c>
      <c r="C68" s="15" t="s">
        <v>36</v>
      </c>
      <c r="D68" s="5">
        <v>1</v>
      </c>
      <c r="E68" s="24" t="s">
        <v>14</v>
      </c>
      <c r="F68" s="40" t="s">
        <v>11</v>
      </c>
      <c r="G68" s="41"/>
      <c r="H68" s="18">
        <f>G68*D68</f>
        <v>0</v>
      </c>
      <c r="I68" s="18">
        <f t="shared" si="23"/>
        <v>0</v>
      </c>
      <c r="J68" s="20">
        <f t="shared" si="24"/>
        <v>0</v>
      </c>
    </row>
    <row r="69" spans="1:10" ht="48.75" thickBot="1">
      <c r="A69" s="28">
        <v>13</v>
      </c>
      <c r="B69" s="17" t="s">
        <v>32</v>
      </c>
      <c r="C69" s="15" t="s">
        <v>37</v>
      </c>
      <c r="D69" s="5">
        <v>1</v>
      </c>
      <c r="E69" s="24" t="s">
        <v>14</v>
      </c>
      <c r="F69" s="40" t="s">
        <v>11</v>
      </c>
      <c r="G69" s="41"/>
      <c r="H69" s="18">
        <f>G69*D69</f>
        <v>0</v>
      </c>
      <c r="I69" s="18">
        <f t="shared" si="23"/>
        <v>0</v>
      </c>
      <c r="J69" s="20">
        <f t="shared" si="24"/>
        <v>0</v>
      </c>
    </row>
    <row r="70" spans="1:10" ht="17.25" thickBot="1" thickTop="1">
      <c r="A70" s="64" t="s">
        <v>60</v>
      </c>
      <c r="B70" s="65"/>
      <c r="C70" s="65"/>
      <c r="D70" s="65"/>
      <c r="E70" s="65"/>
      <c r="F70" s="65"/>
      <c r="G70" s="65"/>
      <c r="H70" s="65"/>
      <c r="I70" s="65"/>
      <c r="J70" s="66"/>
    </row>
    <row r="71" spans="1:10" ht="16.5" thickTop="1">
      <c r="A71" s="56" t="s">
        <v>22</v>
      </c>
      <c r="B71" s="57"/>
      <c r="C71" s="57"/>
      <c r="D71" s="57"/>
      <c r="E71" s="57"/>
      <c r="F71" s="57" t="s">
        <v>11</v>
      </c>
      <c r="G71" s="57"/>
      <c r="H71" s="57">
        <f aca="true" t="shared" si="25" ref="H71:H76">G71*D71</f>
        <v>0</v>
      </c>
      <c r="I71" s="57">
        <f aca="true" t="shared" si="26" ref="I71:I76">H71*0.21</f>
        <v>0</v>
      </c>
      <c r="J71" s="58">
        <f aca="true" t="shared" si="27" ref="J71:J76">SUM(H71:I71)</f>
        <v>0</v>
      </c>
    </row>
    <row r="72" spans="1:10" ht="72">
      <c r="A72" s="28">
        <v>14</v>
      </c>
      <c r="B72" s="16" t="s">
        <v>28</v>
      </c>
      <c r="C72" s="15" t="s">
        <v>33</v>
      </c>
      <c r="D72" s="5">
        <v>1</v>
      </c>
      <c r="E72" s="24" t="s">
        <v>14</v>
      </c>
      <c r="F72" s="40" t="s">
        <v>11</v>
      </c>
      <c r="G72" s="41"/>
      <c r="H72" s="18">
        <f t="shared" si="25"/>
        <v>0</v>
      </c>
      <c r="I72" s="18">
        <f t="shared" si="26"/>
        <v>0</v>
      </c>
      <c r="J72" s="20">
        <f t="shared" si="27"/>
        <v>0</v>
      </c>
    </row>
    <row r="73" spans="1:10" ht="96">
      <c r="A73" s="28">
        <v>15</v>
      </c>
      <c r="B73" s="17" t="s">
        <v>29</v>
      </c>
      <c r="C73" s="15" t="s">
        <v>34</v>
      </c>
      <c r="D73" s="5">
        <v>1</v>
      </c>
      <c r="E73" s="24" t="s">
        <v>14</v>
      </c>
      <c r="F73" s="40" t="s">
        <v>11</v>
      </c>
      <c r="G73" s="41"/>
      <c r="H73" s="18">
        <f t="shared" si="25"/>
        <v>0</v>
      </c>
      <c r="I73" s="18">
        <f t="shared" si="26"/>
        <v>0</v>
      </c>
      <c r="J73" s="20">
        <f t="shared" si="27"/>
        <v>0</v>
      </c>
    </row>
    <row r="74" spans="1:10" ht="22.5">
      <c r="A74" s="28">
        <v>16</v>
      </c>
      <c r="B74" s="17" t="s">
        <v>30</v>
      </c>
      <c r="C74" s="15" t="s">
        <v>35</v>
      </c>
      <c r="D74" s="5">
        <v>1</v>
      </c>
      <c r="E74" s="24" t="s">
        <v>14</v>
      </c>
      <c r="F74" s="40" t="s">
        <v>11</v>
      </c>
      <c r="G74" s="41"/>
      <c r="H74" s="18">
        <f t="shared" si="25"/>
        <v>0</v>
      </c>
      <c r="I74" s="18">
        <f t="shared" si="26"/>
        <v>0</v>
      </c>
      <c r="J74" s="20">
        <f t="shared" si="27"/>
        <v>0</v>
      </c>
    </row>
    <row r="75" spans="1:10" ht="36">
      <c r="A75" s="28">
        <v>17</v>
      </c>
      <c r="B75" s="17" t="s">
        <v>31</v>
      </c>
      <c r="C75" s="15" t="s">
        <v>36</v>
      </c>
      <c r="D75" s="5">
        <v>1</v>
      </c>
      <c r="E75" s="24" t="s">
        <v>14</v>
      </c>
      <c r="F75" s="40" t="s">
        <v>11</v>
      </c>
      <c r="G75" s="41"/>
      <c r="H75" s="18">
        <f t="shared" si="25"/>
        <v>0</v>
      </c>
      <c r="I75" s="18">
        <f t="shared" si="26"/>
        <v>0</v>
      </c>
      <c r="J75" s="20">
        <f t="shared" si="27"/>
        <v>0</v>
      </c>
    </row>
    <row r="76" spans="1:10" ht="48">
      <c r="A76" s="28">
        <v>18</v>
      </c>
      <c r="B76" s="17" t="s">
        <v>32</v>
      </c>
      <c r="C76" s="15" t="s">
        <v>37</v>
      </c>
      <c r="D76" s="5">
        <v>1</v>
      </c>
      <c r="E76" s="24" t="s">
        <v>14</v>
      </c>
      <c r="F76" s="40" t="s">
        <v>11</v>
      </c>
      <c r="G76" s="41"/>
      <c r="H76" s="18">
        <f t="shared" si="25"/>
        <v>0</v>
      </c>
      <c r="I76" s="18">
        <f t="shared" si="26"/>
        <v>0</v>
      </c>
      <c r="J76" s="20">
        <f t="shared" si="27"/>
        <v>0</v>
      </c>
    </row>
    <row r="77" spans="1:10" ht="15">
      <c r="A77" s="56" t="s">
        <v>21</v>
      </c>
      <c r="B77" s="57"/>
      <c r="C77" s="57"/>
      <c r="D77" s="57"/>
      <c r="E77" s="57"/>
      <c r="F77" s="57"/>
      <c r="G77" s="57"/>
      <c r="H77" s="57"/>
      <c r="I77" s="57"/>
      <c r="J77" s="58"/>
    </row>
    <row r="78" spans="1:10" ht="348">
      <c r="A78" s="29">
        <v>19</v>
      </c>
      <c r="B78" s="17" t="s">
        <v>16</v>
      </c>
      <c r="C78" s="15" t="s">
        <v>61</v>
      </c>
      <c r="D78" s="5">
        <v>1</v>
      </c>
      <c r="E78" s="24" t="s">
        <v>14</v>
      </c>
      <c r="F78" s="40" t="s">
        <v>11</v>
      </c>
      <c r="G78" s="49"/>
      <c r="H78" s="18">
        <f aca="true" t="shared" si="28" ref="H78:H83">G78*D78</f>
        <v>0</v>
      </c>
      <c r="I78" s="18">
        <f aca="true" t="shared" si="29" ref="I78:I83">H78*0.21</f>
        <v>0</v>
      </c>
      <c r="J78" s="20">
        <f aca="true" t="shared" si="30" ref="J78:J83">SUM(H78:I78)</f>
        <v>0</v>
      </c>
    </row>
    <row r="79" spans="1:10" ht="48">
      <c r="A79" s="29">
        <v>20</v>
      </c>
      <c r="B79" s="16" t="s">
        <v>52</v>
      </c>
      <c r="C79" s="15" t="s">
        <v>53</v>
      </c>
      <c r="D79" s="5">
        <v>1</v>
      </c>
      <c r="E79" s="24" t="s">
        <v>14</v>
      </c>
      <c r="F79" s="40" t="s">
        <v>11</v>
      </c>
      <c r="G79" s="49"/>
      <c r="H79" s="18">
        <f t="shared" si="28"/>
        <v>0</v>
      </c>
      <c r="I79" s="18">
        <f t="shared" si="29"/>
        <v>0</v>
      </c>
      <c r="J79" s="20">
        <f t="shared" si="30"/>
        <v>0</v>
      </c>
    </row>
    <row r="80" spans="1:10" ht="72">
      <c r="A80" s="29">
        <v>21</v>
      </c>
      <c r="B80" s="17" t="s">
        <v>62</v>
      </c>
      <c r="C80" s="15" t="s">
        <v>55</v>
      </c>
      <c r="D80" s="5">
        <v>1</v>
      </c>
      <c r="E80" s="24" t="s">
        <v>14</v>
      </c>
      <c r="F80" s="40" t="s">
        <v>11</v>
      </c>
      <c r="G80" s="49"/>
      <c r="H80" s="18">
        <f t="shared" si="28"/>
        <v>0</v>
      </c>
      <c r="I80" s="18">
        <f t="shared" si="29"/>
        <v>0</v>
      </c>
      <c r="J80" s="20">
        <f t="shared" si="30"/>
        <v>0</v>
      </c>
    </row>
    <row r="81" spans="1:10" ht="72">
      <c r="A81" s="29">
        <v>22</v>
      </c>
      <c r="B81" s="17" t="s">
        <v>63</v>
      </c>
      <c r="C81" s="15" t="s">
        <v>55</v>
      </c>
      <c r="D81" s="5">
        <v>25</v>
      </c>
      <c r="E81" s="24" t="s">
        <v>14</v>
      </c>
      <c r="F81" s="40" t="s">
        <v>11</v>
      </c>
      <c r="G81" s="49"/>
      <c r="H81" s="18">
        <f t="shared" si="28"/>
        <v>0</v>
      </c>
      <c r="I81" s="18">
        <f t="shared" si="29"/>
        <v>0</v>
      </c>
      <c r="J81" s="20">
        <f t="shared" si="30"/>
        <v>0</v>
      </c>
    </row>
    <row r="82" spans="1:10" ht="24">
      <c r="A82" s="29">
        <v>23</v>
      </c>
      <c r="B82" s="17" t="s">
        <v>64</v>
      </c>
      <c r="C82" s="15" t="s">
        <v>65</v>
      </c>
      <c r="D82" s="5">
        <v>25</v>
      </c>
      <c r="E82" s="24" t="s">
        <v>14</v>
      </c>
      <c r="F82" s="40" t="s">
        <v>11</v>
      </c>
      <c r="G82" s="49"/>
      <c r="H82" s="18">
        <f t="shared" si="28"/>
        <v>0</v>
      </c>
      <c r="I82" s="18">
        <f t="shared" si="29"/>
        <v>0</v>
      </c>
      <c r="J82" s="20">
        <f t="shared" si="30"/>
        <v>0</v>
      </c>
    </row>
    <row r="83" spans="1:10" ht="24.75" thickBot="1">
      <c r="A83" s="29">
        <v>24</v>
      </c>
      <c r="B83" s="17" t="s">
        <v>66</v>
      </c>
      <c r="C83" s="15" t="s">
        <v>67</v>
      </c>
      <c r="D83" s="5">
        <v>1</v>
      </c>
      <c r="E83" s="24" t="s">
        <v>14</v>
      </c>
      <c r="F83" s="40" t="s">
        <v>11</v>
      </c>
      <c r="G83" s="49"/>
      <c r="H83" s="18">
        <f t="shared" si="28"/>
        <v>0</v>
      </c>
      <c r="I83" s="18">
        <f t="shared" si="29"/>
        <v>0</v>
      </c>
      <c r="J83" s="20">
        <f t="shared" si="30"/>
        <v>0</v>
      </c>
    </row>
    <row r="84" spans="1:10" ht="17.25" thickBot="1" thickTop="1">
      <c r="A84" s="67" t="s">
        <v>68</v>
      </c>
      <c r="B84" s="68"/>
      <c r="C84" s="68"/>
      <c r="D84" s="68"/>
      <c r="E84" s="68"/>
      <c r="F84" s="68"/>
      <c r="G84" s="68"/>
      <c r="H84" s="68"/>
      <c r="I84" s="68"/>
      <c r="J84" s="69"/>
    </row>
    <row r="85" spans="1:10" ht="16.5" thickTop="1">
      <c r="A85" s="70" t="s">
        <v>22</v>
      </c>
      <c r="B85" s="71"/>
      <c r="C85" s="71"/>
      <c r="D85" s="71"/>
      <c r="E85" s="71"/>
      <c r="F85" s="71" t="s">
        <v>11</v>
      </c>
      <c r="G85" s="71"/>
      <c r="H85" s="71">
        <f aca="true" t="shared" si="31" ref="H85:H96">G85*D85</f>
        <v>0</v>
      </c>
      <c r="I85" s="71">
        <f>H85*0.21</f>
        <v>0</v>
      </c>
      <c r="J85" s="72">
        <f>SUM(H85:I85)</f>
        <v>0</v>
      </c>
    </row>
    <row r="86" spans="1:10" ht="72">
      <c r="A86" s="28">
        <v>25</v>
      </c>
      <c r="B86" s="16" t="s">
        <v>28</v>
      </c>
      <c r="C86" s="15" t="s">
        <v>33</v>
      </c>
      <c r="D86" s="5">
        <v>1</v>
      </c>
      <c r="E86" s="24" t="s">
        <v>14</v>
      </c>
      <c r="F86" s="40" t="s">
        <v>11</v>
      </c>
      <c r="G86" s="41"/>
      <c r="H86" s="18">
        <f t="shared" si="31"/>
        <v>0</v>
      </c>
      <c r="I86" s="18">
        <f aca="true" t="shared" si="32" ref="I86:I96">H86*0.21</f>
        <v>0</v>
      </c>
      <c r="J86" s="20">
        <f aca="true" t="shared" si="33" ref="J86:J96">SUM(H86:I86)</f>
        <v>0</v>
      </c>
    </row>
    <row r="87" spans="1:10" ht="96">
      <c r="A87" s="28">
        <v>26</v>
      </c>
      <c r="B87" s="17" t="s">
        <v>29</v>
      </c>
      <c r="C87" s="15" t="s">
        <v>34</v>
      </c>
      <c r="D87" s="5">
        <v>1</v>
      </c>
      <c r="E87" s="24" t="s">
        <v>14</v>
      </c>
      <c r="F87" s="40" t="s">
        <v>11</v>
      </c>
      <c r="G87" s="41"/>
      <c r="H87" s="18">
        <f t="shared" si="31"/>
        <v>0</v>
      </c>
      <c r="I87" s="18">
        <f t="shared" si="32"/>
        <v>0</v>
      </c>
      <c r="J87" s="20">
        <f t="shared" si="33"/>
        <v>0</v>
      </c>
    </row>
    <row r="88" spans="1:10" ht="22.5">
      <c r="A88" s="28">
        <v>27</v>
      </c>
      <c r="B88" s="17" t="s">
        <v>30</v>
      </c>
      <c r="C88" s="15" t="s">
        <v>35</v>
      </c>
      <c r="D88" s="5">
        <v>1</v>
      </c>
      <c r="E88" s="24" t="s">
        <v>14</v>
      </c>
      <c r="F88" s="40" t="s">
        <v>11</v>
      </c>
      <c r="G88" s="41"/>
      <c r="H88" s="18">
        <f t="shared" si="31"/>
        <v>0</v>
      </c>
      <c r="I88" s="18">
        <f t="shared" si="32"/>
        <v>0</v>
      </c>
      <c r="J88" s="20">
        <f t="shared" si="33"/>
        <v>0</v>
      </c>
    </row>
    <row r="89" spans="1:10" ht="36">
      <c r="A89" s="28">
        <v>28</v>
      </c>
      <c r="B89" s="17" t="s">
        <v>31</v>
      </c>
      <c r="C89" s="15" t="s">
        <v>36</v>
      </c>
      <c r="D89" s="5">
        <v>1</v>
      </c>
      <c r="E89" s="24" t="s">
        <v>14</v>
      </c>
      <c r="F89" s="40" t="s">
        <v>11</v>
      </c>
      <c r="G89" s="41"/>
      <c r="H89" s="18">
        <f t="shared" si="31"/>
        <v>0</v>
      </c>
      <c r="I89" s="18">
        <f t="shared" si="32"/>
        <v>0</v>
      </c>
      <c r="J89" s="20">
        <f t="shared" si="33"/>
        <v>0</v>
      </c>
    </row>
    <row r="90" spans="1:10" ht="48">
      <c r="A90" s="28">
        <v>29</v>
      </c>
      <c r="B90" s="17" t="s">
        <v>32</v>
      </c>
      <c r="C90" s="15" t="s">
        <v>37</v>
      </c>
      <c r="D90" s="5">
        <v>1</v>
      </c>
      <c r="E90" s="24" t="s">
        <v>14</v>
      </c>
      <c r="F90" s="40" t="s">
        <v>11</v>
      </c>
      <c r="G90" s="41"/>
      <c r="H90" s="18">
        <f t="shared" si="31"/>
        <v>0</v>
      </c>
      <c r="I90" s="18">
        <f t="shared" si="32"/>
        <v>0</v>
      </c>
      <c r="J90" s="20">
        <f t="shared" si="33"/>
        <v>0</v>
      </c>
    </row>
    <row r="91" spans="1:10" ht="15">
      <c r="A91" s="56" t="s">
        <v>44</v>
      </c>
      <c r="B91" s="57"/>
      <c r="C91" s="57"/>
      <c r="D91" s="57"/>
      <c r="E91" s="57"/>
      <c r="F91" s="57" t="s">
        <v>11</v>
      </c>
      <c r="G91" s="57"/>
      <c r="H91" s="57">
        <f t="shared" si="31"/>
        <v>0</v>
      </c>
      <c r="I91" s="57">
        <f t="shared" si="32"/>
        <v>0</v>
      </c>
      <c r="J91" s="58">
        <f t="shared" si="33"/>
        <v>0</v>
      </c>
    </row>
    <row r="92" spans="1:10" ht="48">
      <c r="A92" s="29">
        <v>30</v>
      </c>
      <c r="B92" s="39" t="s">
        <v>69</v>
      </c>
      <c r="C92" s="15" t="s">
        <v>70</v>
      </c>
      <c r="D92" s="5">
        <v>1</v>
      </c>
      <c r="E92" s="6" t="s">
        <v>14</v>
      </c>
      <c r="F92" s="48" t="s">
        <v>11</v>
      </c>
      <c r="G92" s="41"/>
      <c r="H92" s="19">
        <f t="shared" si="31"/>
        <v>0</v>
      </c>
      <c r="I92" s="19">
        <f t="shared" si="32"/>
        <v>0</v>
      </c>
      <c r="J92" s="21">
        <f t="shared" si="33"/>
        <v>0</v>
      </c>
    </row>
    <row r="93" spans="1:10" ht="96">
      <c r="A93" s="29">
        <v>31</v>
      </c>
      <c r="B93" s="39" t="s">
        <v>71</v>
      </c>
      <c r="C93" s="15" t="s">
        <v>72</v>
      </c>
      <c r="D93" s="5">
        <v>1</v>
      </c>
      <c r="E93" s="6" t="s">
        <v>14</v>
      </c>
      <c r="F93" s="48" t="s">
        <v>11</v>
      </c>
      <c r="G93" s="41"/>
      <c r="H93" s="19">
        <f t="shared" si="31"/>
        <v>0</v>
      </c>
      <c r="I93" s="19">
        <f t="shared" si="32"/>
        <v>0</v>
      </c>
      <c r="J93" s="21">
        <f t="shared" si="33"/>
        <v>0</v>
      </c>
    </row>
    <row r="94" spans="1:10" ht="288">
      <c r="A94" s="29">
        <v>32</v>
      </c>
      <c r="B94" s="39" t="s">
        <v>73</v>
      </c>
      <c r="C94" s="15" t="s">
        <v>74</v>
      </c>
      <c r="D94" s="5">
        <v>1</v>
      </c>
      <c r="E94" s="6" t="s">
        <v>14</v>
      </c>
      <c r="F94" s="48" t="s">
        <v>11</v>
      </c>
      <c r="G94" s="41"/>
      <c r="H94" s="19">
        <f t="shared" si="31"/>
        <v>0</v>
      </c>
      <c r="I94" s="19">
        <f t="shared" si="32"/>
        <v>0</v>
      </c>
      <c r="J94" s="21">
        <f t="shared" si="33"/>
        <v>0</v>
      </c>
    </row>
    <row r="95" spans="1:10" ht="60">
      <c r="A95" s="29">
        <v>33</v>
      </c>
      <c r="B95" s="39" t="s">
        <v>75</v>
      </c>
      <c r="C95" s="15" t="s">
        <v>76</v>
      </c>
      <c r="D95" s="5">
        <v>1</v>
      </c>
      <c r="E95" s="6" t="s">
        <v>14</v>
      </c>
      <c r="F95" s="48" t="s">
        <v>11</v>
      </c>
      <c r="G95" s="41"/>
      <c r="H95" s="19">
        <f t="shared" si="31"/>
        <v>0</v>
      </c>
      <c r="I95" s="19">
        <f t="shared" si="32"/>
        <v>0</v>
      </c>
      <c r="J95" s="21">
        <f t="shared" si="33"/>
        <v>0</v>
      </c>
    </row>
    <row r="96" spans="1:10" ht="24.75" thickBot="1">
      <c r="A96" s="29">
        <v>34</v>
      </c>
      <c r="B96" s="39" t="s">
        <v>77</v>
      </c>
      <c r="C96" s="15" t="s">
        <v>78</v>
      </c>
      <c r="D96" s="5">
        <v>6</v>
      </c>
      <c r="E96" s="6" t="s">
        <v>14</v>
      </c>
      <c r="F96" s="48" t="s">
        <v>11</v>
      </c>
      <c r="G96" s="41"/>
      <c r="H96" s="19">
        <f t="shared" si="31"/>
        <v>0</v>
      </c>
      <c r="I96" s="19">
        <f t="shared" si="32"/>
        <v>0</v>
      </c>
      <c r="J96" s="21">
        <f t="shared" si="33"/>
        <v>0</v>
      </c>
    </row>
    <row r="97" spans="1:10" ht="16.5" thickBot="1">
      <c r="A97" s="61" t="s">
        <v>79</v>
      </c>
      <c r="B97" s="62"/>
      <c r="C97" s="62"/>
      <c r="D97" s="62"/>
      <c r="E97" s="62"/>
      <c r="F97" s="62"/>
      <c r="G97" s="62"/>
      <c r="H97" s="62"/>
      <c r="I97" s="62"/>
      <c r="J97" s="63"/>
    </row>
    <row r="98" spans="1:10" ht="15">
      <c r="A98" s="56" t="s">
        <v>22</v>
      </c>
      <c r="B98" s="57"/>
      <c r="C98" s="57"/>
      <c r="D98" s="57"/>
      <c r="E98" s="57"/>
      <c r="F98" s="57" t="s">
        <v>11</v>
      </c>
      <c r="G98" s="57"/>
      <c r="H98" s="57">
        <f aca="true" t="shared" si="34" ref="H98:H105">G98*D98</f>
        <v>0</v>
      </c>
      <c r="I98" s="57">
        <f aca="true" t="shared" si="35" ref="I98:I105">H98*0.21</f>
        <v>0</v>
      </c>
      <c r="J98" s="58">
        <f aca="true" t="shared" si="36" ref="J98:J105">SUM(H98:I98)</f>
        <v>0</v>
      </c>
    </row>
    <row r="99" spans="1:10" ht="72">
      <c r="A99" s="28">
        <v>35</v>
      </c>
      <c r="B99" s="16" t="s">
        <v>28</v>
      </c>
      <c r="C99" s="15" t="s">
        <v>33</v>
      </c>
      <c r="D99" s="5">
        <v>1</v>
      </c>
      <c r="E99" s="24" t="s">
        <v>14</v>
      </c>
      <c r="F99" s="40" t="s">
        <v>11</v>
      </c>
      <c r="G99" s="41"/>
      <c r="H99" s="22">
        <f t="shared" si="34"/>
        <v>0</v>
      </c>
      <c r="I99" s="22">
        <f t="shared" si="35"/>
        <v>0</v>
      </c>
      <c r="J99" s="30">
        <f t="shared" si="36"/>
        <v>0</v>
      </c>
    </row>
    <row r="100" spans="1:10" ht="96">
      <c r="A100" s="28">
        <v>36</v>
      </c>
      <c r="B100" s="17" t="s">
        <v>29</v>
      </c>
      <c r="C100" s="15" t="s">
        <v>34</v>
      </c>
      <c r="D100" s="5">
        <v>1</v>
      </c>
      <c r="E100" s="24" t="s">
        <v>14</v>
      </c>
      <c r="F100" s="40" t="s">
        <v>11</v>
      </c>
      <c r="G100" s="41"/>
      <c r="H100" s="22">
        <f t="shared" si="34"/>
        <v>0</v>
      </c>
      <c r="I100" s="22">
        <f t="shared" si="35"/>
        <v>0</v>
      </c>
      <c r="J100" s="30">
        <f t="shared" si="36"/>
        <v>0</v>
      </c>
    </row>
    <row r="101" spans="1:10" ht="22.5">
      <c r="A101" s="28">
        <v>37</v>
      </c>
      <c r="B101" s="17" t="s">
        <v>30</v>
      </c>
      <c r="C101" s="15" t="s">
        <v>35</v>
      </c>
      <c r="D101" s="5">
        <v>1</v>
      </c>
      <c r="E101" s="24" t="s">
        <v>14</v>
      </c>
      <c r="F101" s="40" t="s">
        <v>11</v>
      </c>
      <c r="G101" s="41"/>
      <c r="H101" s="22">
        <f t="shared" si="34"/>
        <v>0</v>
      </c>
      <c r="I101" s="22">
        <f t="shared" si="35"/>
        <v>0</v>
      </c>
      <c r="J101" s="30">
        <f t="shared" si="36"/>
        <v>0</v>
      </c>
    </row>
    <row r="102" spans="1:10" ht="36">
      <c r="A102" s="28">
        <v>38</v>
      </c>
      <c r="B102" s="17" t="s">
        <v>31</v>
      </c>
      <c r="C102" s="15" t="s">
        <v>36</v>
      </c>
      <c r="D102" s="5">
        <v>1</v>
      </c>
      <c r="E102" s="24" t="s">
        <v>14</v>
      </c>
      <c r="F102" s="40" t="s">
        <v>11</v>
      </c>
      <c r="G102" s="41"/>
      <c r="H102" s="22">
        <f t="shared" si="34"/>
        <v>0</v>
      </c>
      <c r="I102" s="22">
        <f t="shared" si="35"/>
        <v>0</v>
      </c>
      <c r="J102" s="30">
        <f t="shared" si="36"/>
        <v>0</v>
      </c>
    </row>
    <row r="103" spans="1:10" ht="48">
      <c r="A103" s="28">
        <v>39</v>
      </c>
      <c r="B103" s="17" t="s">
        <v>32</v>
      </c>
      <c r="C103" s="15" t="s">
        <v>37</v>
      </c>
      <c r="D103" s="5">
        <v>1</v>
      </c>
      <c r="E103" s="24" t="s">
        <v>14</v>
      </c>
      <c r="F103" s="40" t="s">
        <v>11</v>
      </c>
      <c r="G103" s="41"/>
      <c r="H103" s="22">
        <f t="shared" si="34"/>
        <v>0</v>
      </c>
      <c r="I103" s="22">
        <f t="shared" si="35"/>
        <v>0</v>
      </c>
      <c r="J103" s="30">
        <f t="shared" si="36"/>
        <v>0</v>
      </c>
    </row>
    <row r="104" spans="1:10" ht="15">
      <c r="A104" s="56" t="s">
        <v>44</v>
      </c>
      <c r="B104" s="57"/>
      <c r="C104" s="57"/>
      <c r="D104" s="57"/>
      <c r="E104" s="57"/>
      <c r="F104" s="57" t="s">
        <v>11</v>
      </c>
      <c r="G104" s="57"/>
      <c r="H104" s="57">
        <f t="shared" si="34"/>
        <v>0</v>
      </c>
      <c r="I104" s="57">
        <f t="shared" si="35"/>
        <v>0</v>
      </c>
      <c r="J104" s="58">
        <f t="shared" si="36"/>
        <v>0</v>
      </c>
    </row>
    <row r="105" spans="1:10" ht="48.75" thickBot="1">
      <c r="A105" s="28">
        <v>40</v>
      </c>
      <c r="B105" s="17" t="s">
        <v>69</v>
      </c>
      <c r="C105" s="15" t="s">
        <v>70</v>
      </c>
      <c r="D105" s="5">
        <v>1</v>
      </c>
      <c r="E105" s="24" t="s">
        <v>14</v>
      </c>
      <c r="F105" s="40" t="s">
        <v>11</v>
      </c>
      <c r="G105" s="41"/>
      <c r="H105" s="22">
        <f t="shared" si="34"/>
        <v>0</v>
      </c>
      <c r="I105" s="22">
        <f t="shared" si="35"/>
        <v>0</v>
      </c>
      <c r="J105" s="30">
        <f t="shared" si="36"/>
        <v>0</v>
      </c>
    </row>
    <row r="106" spans="1:10" ht="29.25" customHeight="1" thickBot="1" thickTop="1">
      <c r="A106" s="113" t="s">
        <v>83</v>
      </c>
      <c r="B106" s="114"/>
      <c r="C106" s="114"/>
      <c r="D106" s="114"/>
      <c r="E106" s="114"/>
      <c r="F106" s="114"/>
      <c r="G106" s="115"/>
      <c r="H106" s="102">
        <f>SUM(H56:H63,H65:H69,H72:H76,H78:H83,H86:H90,H92:H96,H99:H103,H105:H105,)</f>
        <v>0</v>
      </c>
      <c r="I106" s="102">
        <f>SUM(I56:I63,I65:I69,I72:I76,I78:I83,I86:I90,I92:I96,I99:I103,I105:I105,)</f>
        <v>0</v>
      </c>
      <c r="J106" s="103">
        <f>SUM(H106:I106)</f>
        <v>0</v>
      </c>
    </row>
    <row r="107" ht="16.5" thickBot="1"/>
    <row r="108" spans="1:10" ht="38.25" customHeight="1" thickBot="1">
      <c r="A108" s="59" t="s">
        <v>84</v>
      </c>
      <c r="B108" s="60"/>
      <c r="C108" s="60"/>
      <c r="D108" s="60"/>
      <c r="E108" s="60"/>
      <c r="F108" s="60"/>
      <c r="G108" s="60"/>
      <c r="H108" s="50">
        <f>SUM(H106+H51)</f>
        <v>0</v>
      </c>
      <c r="I108" s="51">
        <f>SUM(I106+I51)</f>
        <v>0</v>
      </c>
      <c r="J108" s="52">
        <f>J106+J51</f>
        <v>0</v>
      </c>
    </row>
    <row r="109" ht="15.75"/>
    <row r="110" spans="3:7" ht="15.75">
      <c r="C110" s="54"/>
      <c r="D110" s="55"/>
      <c r="E110" s="55"/>
      <c r="F110" s="55"/>
      <c r="G110" s="55"/>
    </row>
    <row r="111" spans="3:7" ht="15.75">
      <c r="C111" s="55"/>
      <c r="D111" s="55"/>
      <c r="E111" s="55"/>
      <c r="F111" s="55"/>
      <c r="G111" s="55"/>
    </row>
    <row r="112" spans="3:7" ht="15.75">
      <c r="C112" s="55"/>
      <c r="D112" s="55"/>
      <c r="E112" s="55"/>
      <c r="F112" s="55"/>
      <c r="G112" s="55"/>
    </row>
    <row r="113" ht="15.75"/>
  </sheetData>
  <sheetProtection algorithmName="SHA-512" hashValue="4LZWd8twi5uOXybWl5z53zjggWlW6CMgO8w19i3vtApHmvOQi8DdYRhOuZD70jQKOGPQrY4hsb6eVQ4Mm8v8yA==" saltValue="ESBNSBKPAbKaTYCWWQ9jeA==" spinCount="100000" sheet="1" objects="1" scenarios="1"/>
  <mergeCells count="40">
    <mergeCell ref="A51:G51"/>
    <mergeCell ref="A106:G106"/>
    <mergeCell ref="A1:J1"/>
    <mergeCell ref="A9:J9"/>
    <mergeCell ref="A6:A7"/>
    <mergeCell ref="B6:B7"/>
    <mergeCell ref="C6:C7"/>
    <mergeCell ref="H6:H7"/>
    <mergeCell ref="J6:J7"/>
    <mergeCell ref="I6:I7"/>
    <mergeCell ref="D6:D7"/>
    <mergeCell ref="A5:J5"/>
    <mergeCell ref="A2:J3"/>
    <mergeCell ref="E6:E7"/>
    <mergeCell ref="A4:J4"/>
    <mergeCell ref="A8:J8"/>
    <mergeCell ref="A91:J91"/>
    <mergeCell ref="A53:J53"/>
    <mergeCell ref="A54:J54"/>
    <mergeCell ref="A55:J55"/>
    <mergeCell ref="A64:J64"/>
    <mergeCell ref="A70:J70"/>
    <mergeCell ref="A71:J71"/>
    <mergeCell ref="A77:J77"/>
    <mergeCell ref="A84:J84"/>
    <mergeCell ref="A85:J85"/>
    <mergeCell ref="C110:G112"/>
    <mergeCell ref="A10:J10"/>
    <mergeCell ref="A17:J17"/>
    <mergeCell ref="A108:G108"/>
    <mergeCell ref="A97:J97"/>
    <mergeCell ref="A98:J98"/>
    <mergeCell ref="A104:J104"/>
    <mergeCell ref="A23:J23"/>
    <mergeCell ref="A37:J37"/>
    <mergeCell ref="A44:J44"/>
    <mergeCell ref="A24:J24"/>
    <mergeCell ref="A38:J38"/>
    <mergeCell ref="A45:J45"/>
    <mergeCell ref="A31:J31"/>
  </mergeCells>
  <printOptions/>
  <pageMargins left="0.2362204724409449" right="0.2362204724409449" top="0.35433070866141736" bottom="0.35433070866141736" header="0" footer="0"/>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Trnka Martin, Bc.</cp:lastModifiedBy>
  <cp:lastPrinted>2021-01-06T08:48:03Z</cp:lastPrinted>
  <dcterms:created xsi:type="dcterms:W3CDTF">2018-06-08T07:37:31Z</dcterms:created>
  <dcterms:modified xsi:type="dcterms:W3CDTF">2021-07-14T12:00:12Z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