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425" yWindow="450" windowWidth="15270" windowHeight="11865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<sst xmlns="http://schemas.openxmlformats.org/spreadsheetml/2006/main" count="285" uniqueCount="107">
  <si>
    <t>Příloha č. 1 Kupní smlouvy - Soupis předmětu plnění</t>
  </si>
  <si>
    <t>Název veřejné zakázky: Dodávka nábytku a pomůcek pro 6. ZŠ Cheb</t>
  </si>
  <si>
    <t xml:space="preserve">1. část veřejné zakázky: Školní nábytek do učeben </t>
  </si>
  <si>
    <t xml:space="preserve">Vlastní technická specifikace požadovaného zboží a vlastní technická specifikace nabízeného zboží - Pokyn k vyplnění:   Dodavatel do položky Parametry nabízeného plnění doplní vlastní technickou specifikaci tak, aby zadavatel mohl porovnat, zda nabízené zboží odpovídá minimálním požadavkům, které jsou stanoveny v této příloze. Dodavatel do položky Jednotková cena v Kč bez DPH doplní jím nabízenou cenu. Zadavatel v této příloze stanovil základní požadavky a parametry dodávaného zboží, které dodavatel musí dodržet a zohlednit ve své nabídce. Dodavatel může nabídnout zboží se srovnatelnými nebo prokazatelně lepšími parametry, nikoli s parametry horšími, než požaduje zadavatel v zadávacích podmínkách a této příloze. Předmětem dodávky musí být zboží nové, ne repasované.                                                                                                                                                                                     </t>
  </si>
  <si>
    <t xml:space="preserve"> Nábytek v jednotném dekoru odstín buk, včetně dopravy, roznesení,ustavení, montáž a kotvení.</t>
  </si>
  <si>
    <t>Záruční lhůta pro níže uvedené plnění: 24 měsíců</t>
  </si>
  <si>
    <t>Číslo položky</t>
  </si>
  <si>
    <t>Název položky</t>
  </si>
  <si>
    <t xml:space="preserve">Zadavatelem požadovaná min. technická specifikace </t>
  </si>
  <si>
    <t>Požadované množštví</t>
  </si>
  <si>
    <t>Jednotka</t>
  </si>
  <si>
    <t>Parametry nabízeného plnění</t>
  </si>
  <si>
    <t>Jednotková cena v Kč bez DPH</t>
  </si>
  <si>
    <t>Cena celkem v Kč bez DPH</t>
  </si>
  <si>
    <t>Vyčíslení DPH v Kč</t>
  </si>
  <si>
    <t>Cena celkem v Kč včetně DPH</t>
  </si>
  <si>
    <t>DOPLNÍ DODAVATEL</t>
  </si>
  <si>
    <t>Počítačová učebna a sklad pomůcek učebny - Specifikace kovové konstrukce RAL 3020 - červená</t>
  </si>
  <si>
    <t>Katedra</t>
  </si>
  <si>
    <t>ks</t>
  </si>
  <si>
    <t>DODAVATEL DOPLNÍ VLASTNÍ TECHNICKOU SPECIFIKACI (NESTAČÍ OPSAT ZADAVATELEM UVEDENOU SPECIFIKACI) DLE KTERÉ BUDE MOŽNÉ POSOUDIT SPLNĚNÍ MIN. TECHNICKÉ SPECIFIKACE STANOVENÉ ZADAVATELEM</t>
  </si>
  <si>
    <t>Přídavná skříňka</t>
  </si>
  <si>
    <t>Přídavná skříňka celodřevěná, r.76x50x76cm, dveře se zámkem, horní deska tl.25mm</t>
  </si>
  <si>
    <t>Židle</t>
  </si>
  <si>
    <t>Židle učitelská na plynovém pístu, částečně čalouněná skořepina, kolečka</t>
  </si>
  <si>
    <t>Multimediální počítačový stůl</t>
  </si>
  <si>
    <t>Multimediální počítačový stůl s kovovou konstrukcí a s výsuvným mechanismem pro počítač all-in-on min. 700 x 760 x 680 mm  ( š x v x h ), 1x datová zásuvka, 1x dvouzásuvka. Musí být přizpůsobeno pro maximální rozměr počítače all-in-one o šířce 58cm a hloubce 23cm. Součástí dodávky stolu je montáž počítače na výsuvný mechanismus stolu. Počítač není součástí dodávky.</t>
  </si>
  <si>
    <t>Židle žákovská</t>
  </si>
  <si>
    <t>Židle žákovská na plynovém pístu, buková skořepina, kluzáky</t>
  </si>
  <si>
    <t>Skříň</t>
  </si>
  <si>
    <t>Skříň 180x90x43 cm, 4-dveřová, 2x zámek</t>
  </si>
  <si>
    <t>Skříň 180x80x43 cm, spodní díl uzavřený, dvoudveřový, horní díl otevřený, policový, zámek</t>
  </si>
  <si>
    <t>Multimediální jazyková učebna - Specifikace kovové konstrukce RAL 2004 - oranžová</t>
  </si>
  <si>
    <t xml:space="preserve">Multimediální počítačový stůl s kovovou konstrukcí  min. 700 x 760 x 680 mm  ( š x v x h ), 1x datová zásuvka, 1x dvouzásuvka. </t>
  </si>
  <si>
    <t>Půlkulatý rohový stůl</t>
  </si>
  <si>
    <t>Půlkulatý rohový stůl, r.70x70x76cm</t>
  </si>
  <si>
    <t>Učebna fyziky a chemie, sklad pomůcek - Specifikace kovové konstrukce RAL 5012 - modrá</t>
  </si>
  <si>
    <t>Stolek pro regulovatelné školní zdroje</t>
  </si>
  <si>
    <t>Demonstrační stůl</t>
  </si>
  <si>
    <t>Demonstrační stůl 50x68x90cm, korpus LTD 18mm 1x skříňka šířky 80 cm, se stavitelnou policí, s dolní ocelovou lištou 40x20mm,pro zvýšení mechanické odolnosti, pevná lepená konstrukce, všechny spoje hran lepené pomocí PUR technologie k získání voděodolnosti - 2mm ABS, pracovní deska z konglomerovaného kamene o síle min. 20mm.</t>
  </si>
  <si>
    <t>Mycí stůl</t>
  </si>
  <si>
    <t>Elektrorozvaděč</t>
  </si>
  <si>
    <t>Elektrorozvaděč nízkonapěťový 0-24V, regulace střídavého i stejnosměrného napětí, třímístný displej výstupního napětí, výkon 10A</t>
  </si>
  <si>
    <t>Digestoř laboratorní</t>
  </si>
  <si>
    <t>Digestoř laboratorní 220x110x70cm
Vybavení digestoře: Odsávání ventilátorem do nevýbušného prostředí min. Ø 150 mm, osvětlení zářivkovým tělesem, 4x průhled z bezpečnostního skla, stěny a konstrukce digestoře ze sendviče Al/PE/Al, hlavní vypínač na čelním panelu, ovládání regulace otáček a 2x zásuvka 230V, vlastní rozvaděč, vzorkovací ventil laboratorní SV, vzorkovací ventil plyn, prosklené posuvné dveře.
Pracovní deska: konglomerovaný kámen o síle min. 20 mm, vodovodní armatura s keramickým odkapávátkem s plnoprůtokovým sifonem 15 x 15 cm, plynová armatura s bezpečnostním ventilem, vestavěná filtrační jednotka pro omezení výdechu znečištěných plynů.</t>
  </si>
  <si>
    <t>Židle učitelská</t>
  </si>
  <si>
    <t>Žákovský stůl třímístný</t>
  </si>
  <si>
    <t>Žák. stůl třímístný, vysokotlak.laminát, 76x210x59, s odklopnou deskou 40x20cm, kombinace ,dřevo - kov, zavětrování z perforovaného plechu, 3xzásuvka 230, 3x zásuvka data, eletrický zámek, panel nizkého napětí střídavý proud, panel nízkého napětí stejnosměrný proud
centrální ovládání odklopů žákovských stolů z pracoviště učitele.</t>
  </si>
  <si>
    <t>Žákovská židle</t>
  </si>
  <si>
    <t>Žákovská židle, sedák a opěrák překližka, konstrukce z lehčeného materiálu, hmotnost max. 3,5kg</t>
  </si>
  <si>
    <t>Centrální médiový díl</t>
  </si>
  <si>
    <t>Centrální médiový díl 90x130x70 cm, s roletou, vnitřní část z kompaktu pro usazení umyvadla, baterie (není součástí této položky)</t>
  </si>
  <si>
    <t>Centrální médiový díl 90x170x70 cm, s roletou, vnitřní část z kompaktu pro usazení umyvadla, baterie (není součástí této položky)</t>
  </si>
  <si>
    <t>Keramický dřez s příslušenstvím</t>
  </si>
  <si>
    <t>Keramický dřez
Baterie dřezová do mediového dílu
Chemicky odolný sifon</t>
  </si>
  <si>
    <t>Umyvadlová skříňka</t>
  </si>
  <si>
    <t>Umývadlová skříňka s dvěma keramickými umývadly r.196x90x60cm, s dvěmi dřezovými bateriemi, uzavřené dveřmi.</t>
  </si>
  <si>
    <t>Skříň 180x90x43 cm, 4-dvéřová, uzavřená, 2x zámek</t>
  </si>
  <si>
    <t>Skříň 180x80x43 cm, 4-dveřová, uzavřená, 2x zámek</t>
  </si>
  <si>
    <t>Skříň 180x90x43 cm, 4-dvéřová, uzavřená, policová, zámek</t>
  </si>
  <si>
    <t xml:space="preserve">Kabinet fyziky a chemie - Specifikace kovové konstrukce RAL 5012 - modrá                                                                                                                                                                                       </t>
  </si>
  <si>
    <t>Skříň 180x90x43 cm, horní část prosklená, dole dveře, 2x zámek</t>
  </si>
  <si>
    <t>Skříňový nástavec</t>
  </si>
  <si>
    <t>Skříňový nástavec otevřený r.60x90x43cm</t>
  </si>
  <si>
    <t>Skříň na kyseliny a zásady, rozměry (š × h × v) [mm]: vnější 1 200 × 605 × 1 970, vnitřní 485 × 565 × 1 865 (na jeden oddělený úložný prostor)</t>
  </si>
  <si>
    <t>Kancelářský stůl</t>
  </si>
  <si>
    <t>Kancelářský stůl  r.150x76x70cm</t>
  </si>
  <si>
    <t>Pojízdný zásuvkový kontejner</t>
  </si>
  <si>
    <t>Pojízdný zásuvkový kontejner s centrálním zámkem, r.61x42x58cm</t>
  </si>
  <si>
    <t>Skříň 180x90x43 cm, spodní díl uzavřený, dvoudveřový, horní díl otevřený, policový, zámek</t>
  </si>
  <si>
    <t>Skříň 180x90x43 cm, uzavřená, dvoudveřová, zámek</t>
  </si>
  <si>
    <t>Skříňový nástavec uzavřený r.60x90x43cm</t>
  </si>
  <si>
    <t>Roletová kuchyňská skříňka</t>
  </si>
  <si>
    <t>Roletová kuchyňská skříňka š. 130cm, včetně příslušenství</t>
  </si>
  <si>
    <t>Učitelská čalouněná židle</t>
  </si>
  <si>
    <t>Učitelská čalouněná židle s područkami na plynovém pístu s kolečky</t>
  </si>
  <si>
    <t xml:space="preserve">Učebna přírodopisu - Specifikace kovové konstrukce RAL 7035 - šedá           </t>
  </si>
  <si>
    <t>Žákovský stůl dvoumístný</t>
  </si>
  <si>
    <t>Centrální ovládání žákovských stolů</t>
  </si>
  <si>
    <t>Skříň 180x80x43 cm, 2-dvéřová, uzavřená, policová, zámek</t>
  </si>
  <si>
    <t>set</t>
  </si>
  <si>
    <t>Skříň 180x90x43 cm, 2-dvéřová, uzavřená, policová, zámek</t>
  </si>
  <si>
    <t>Skříň 180x45x43 cm, 2-dvéřová, uzavřená, policová, zámek</t>
  </si>
  <si>
    <t>Umývadlová skříňka s dvěma keramickými umývadly r.223x90x60cm, s dvěmi dřezovými bateriemi, uzavřené dveřmi</t>
  </si>
  <si>
    <t xml:space="preserve">Kabinet přírodopisu - Specifikace kovové konstrukce RAL 7035 - šedá            </t>
  </si>
  <si>
    <t>Skříň 180x90x50 cm, 4-dveřová, 2x zámek</t>
  </si>
  <si>
    <t>Skříň 180x90x50 cm, spodní díl uzavřený, dvoudveřový, horní díl otevřený, policový, zámek</t>
  </si>
  <si>
    <t>Skříň šatní 180x45x50 cm, uzavřená s výsuvným ramínkem, zámek</t>
  </si>
  <si>
    <t xml:space="preserve">Skříňový nástavec </t>
  </si>
  <si>
    <t>Skříňový nástavec prosklenný r.60x90x50cm</t>
  </si>
  <si>
    <t>Skříňový nástavec uzavřený r.60x90x50cm</t>
  </si>
  <si>
    <t>Kancelářský stůl  r.140x76x70cm</t>
  </si>
  <si>
    <t>Pohovka</t>
  </si>
  <si>
    <t>Čalouněné křeslo</t>
  </si>
  <si>
    <t>Konferenční stolek</t>
  </si>
  <si>
    <t>Konferenční stolek r.140x50x50cm</t>
  </si>
  <si>
    <r>
      <t>Pojí</t>
    </r>
    <r>
      <rPr>
        <sz val="9"/>
        <color rgb="FFFF0000"/>
        <rFont val="Times New Roman"/>
        <family val="1"/>
      </rPr>
      <t>z</t>
    </r>
    <r>
      <rPr>
        <sz val="9"/>
        <rFont val="Times New Roman"/>
        <family val="1"/>
      </rPr>
      <t>dný zásuvkový kontejner</t>
    </r>
  </si>
  <si>
    <t>Celkem</t>
  </si>
  <si>
    <t>Katedra multimediální s AV skříňkou, celodřevěná, 76x160x68cm, prac.deska 25mm s PUR hranou. V pracovní desce stolu bude průchodka průměru 70mm pro kabeláž pro monitor. Konstrukce katedry z LTD 18mm, dvojitá záda pro vedení veškeré kabeláže. Pojezd pro klávesnici pod pracovní deskou.PC box: šíře 30cm, ve spodní části jekl 40x20mm, v horní části PC boxu stavitelná police, v zadní části PC boxu odvětrování perforovaným plechem (velikost otvoru min.7mm max.10mm). Roletová skříňka pro AV techniku: šíře 60cm, ve spodní části jekl 40x20mm, 2x stavitelné police, horizontální roletová dvířka se zámkem. Kovové prvky budou upraveny vypalovací barvou RAL 3020 - červená. Zásuvka 5x230V, 1x datová</t>
  </si>
  <si>
    <t>Katedra multimediální s AV skříňkou, celodřevěná, 76x160x68cm, prac.deska 25mm s PUR hranou. V pracovní desce stolu bude průchodka průměru 70mm pro kabeláž pro monitor. Konstrukce katedry z LTD 18mm, dvojitá záda pro vedení veškeré kabeláže. Pojezd pro klávesnici pod pracovní deskou.PC box: šíře 30cm, ve spodní části jekl 40x20mm, v horní části PC boxu stavitelná police, v zadní části PC boxu odvětrování perforovaným plechem (velikost otvoru min.7mm max.10mm). Roletová skříňka pro AV techniku: šíře 60cm, ve spodní části jekl 40x20mm, 2x stavitelné police, horizontální roletová dvířka se zámkem. Kovové prvky budou upraveny vypalovací barvou RAL 2004- oranžová. Zásuvka 5x230V, 1x datová</t>
  </si>
  <si>
    <t>Katedra multimediální s AV skříňkou, celodřevěná, 76x160x68cm, prac.deska 25mm s PUR hranou. V pracovní desce stolu bude průchodka průměru 70mm pro kabeláž pro monitor. Konstrukce katedry z LTD 18mm, dvojitá záda pro vedení veškeré kabeláže. Pojezd pro klávesnici pod pracovní deskou.PC box: šíře 30cm, ve spodní části jekl 40x20mm, v horní části PC boxu stavitelná police, v zadní části PC boxu odvětrování perforovaným plechem (velikost otvoru min.7mm max.10mm). Roletová skříňka pro AV techniku: šíře 60cm, ve spodní části jekl 40x20mm, 2x stavitelné police, horizontální roletová dvířka se zámkem. Kovové prvky budou upraveny vypalovací barvou RAL 5012 - modrá. Zásuvka 5x230V, 1x datová</t>
  </si>
  <si>
    <t>Stolek pro regulovatelné školní zdroje , 65x68x90 cm, konstrukce LTD 18mm buk, zpevněna jacklem 40x20 mm ve spodní části demostolu, pracovní deska z konglomerovaného kamene o síle min. 20mm. V horní části 1x úložný výsuvný uzamykatelný prostor pro zabudování regulovatelného zdroje a přepínačů jednotlivých obvodů. V zadní části je osazen skrytý tunel s elektroinstalací. Ve spodní části úložný prostor uzavíratelný se stavitelnou policí. Kovové prvky budou upraveny vypalovací barvou RAL 5012 - modrá.</t>
  </si>
  <si>
    <t>Mycí stůl, 60x68x90cm, konstrukce LTD 18mm, hrany ABS 2mm lepeny technologií PUR, jackl 40x20mm ve spodní části mycího stolu, pracovní deska z konglomerovaného kamene o síle min. 20mm. Keramický bílý dřez s chemicky odolnou výpustí, baterie T+S s laboratorním ramínkem s kónickým náustkem, ve spodní části úložný prostor uzavíratelný. Kovové prvky budou upraveny vypalovací barvou RAL 5012 - modrá.</t>
  </si>
  <si>
    <t>Katedra multimediální s AV skříňkou, celodřevěná, 76x160x68cm, prac.deska 25mm s PUR hranou. V pracovní desce stolu bude průchodka průměru 70mm pro kabeláž pro monitor. Konstrukce katedry z LTD 18mm, dvojitá záda pro vedení veškeré kabeláže. Pojezd pro klávesnici pod pracovní deskou. PC box: šíře 30cm, ve spodní části jekl 40x20mm, v horní části PC boxu stavitelná police, v zadní části PC boxu odvětrávání perforovaným plechem (velikost otvoru min.7mm max.10mm). Roletová skříňka pro AV techniku: šíře 60cm, ve spodní části jekl 40x20mm, 2x stavitelné police, horizontální roletová dvířka se zámkem. Kovové prvky budou upraveny vypalovací barvou RAL 7035 - šedá. Zásuvka 5x230V, 1x datová</t>
  </si>
  <si>
    <t>Žák. stůl dvoumístný, vysokotlak.laminát, 76x150x59cm, s odklopnou deskou 40x20cm, kombinace ,dřevo - kov, zavětrování z perforovaného plechu, 2xzásuvka 230V,  elektrický zámek, skříňka uzavřená pro mikroskop š.30cm s policí pod pracovní plochou</t>
  </si>
  <si>
    <t>Pohovka r.190x90cm, potahová látka odolnost min.  40 000 cyklů</t>
  </si>
  <si>
    <t>Čalouněné křeslo s područkami, potahová látka odolnost min. 40 000 cyklů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</si>
</sst>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8"/>
      <name val="Verdana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8"/>
      <color theme="1"/>
      <name val="Times New Roman"/>
      <family val="1"/>
    </font>
    <font>
      <i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9"/>
      <color rgb="FFFF0000"/>
      <name val="Times New Roman"/>
      <family val="1"/>
    </font>
    <font>
      <b/>
      <sz val="16"/>
      <color rgb="FFFF0000"/>
      <name val="Times New Roman"/>
      <family val="1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 style="thin">
        <color rgb="FF000000"/>
      </top>
      <bottom/>
    </border>
    <border>
      <left style="medium"/>
      <right style="thin"/>
      <top/>
      <bottom style="medium">
        <color rgb="FF000000"/>
      </bottom>
    </border>
    <border>
      <left style="thin"/>
      <right style="medium"/>
      <top style="thin">
        <color rgb="FF000000"/>
      </top>
      <bottom/>
    </border>
    <border>
      <left style="thin"/>
      <right style="medium"/>
      <top/>
      <bottom style="medium">
        <color rgb="FF000000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1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/>
    </xf>
    <xf numFmtId="0" fontId="7" fillId="0" borderId="3" xfId="20" applyFont="1" applyFill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20" applyFont="1" applyFill="1" applyBorder="1" applyAlignment="1">
      <alignment horizontal="left" vertical="center" wrapText="1"/>
      <protection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2" xfId="20" applyFont="1" applyFill="1" applyBorder="1" applyAlignment="1">
      <alignment horizontal="left" vertical="center" wrapText="1"/>
      <protection/>
    </xf>
    <xf numFmtId="0" fontId="14" fillId="0" borderId="3" xfId="20" applyFont="1" applyFill="1" applyBorder="1" applyAlignment="1">
      <alignment horizontal="center" vertical="center" wrapText="1"/>
      <protection/>
    </xf>
    <xf numFmtId="0" fontId="14" fillId="0" borderId="3" xfId="20" applyFont="1" applyFill="1" applyBorder="1" applyAlignment="1">
      <alignment horizontal="left" vertical="center" wrapText="1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15" fillId="0" borderId="1" xfId="20" applyFont="1" applyFill="1" applyBorder="1" applyAlignment="1">
      <alignment horizontal="left" vertical="center" wrapText="1"/>
      <protection/>
    </xf>
    <xf numFmtId="0" fontId="14" fillId="0" borderId="2" xfId="20" applyFont="1" applyFill="1" applyBorder="1" applyAlignment="1">
      <alignment horizontal="center" vertical="center" wrapText="1"/>
      <protection/>
    </xf>
    <xf numFmtId="0" fontId="15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7" fillId="0" borderId="2" xfId="20" applyFont="1" applyFill="1" applyBorder="1" applyAlignment="1">
      <alignment horizontal="center" vertical="center" wrapText="1"/>
      <protection/>
    </xf>
    <xf numFmtId="0" fontId="19" fillId="0" borderId="3" xfId="0" applyFont="1" applyBorder="1" applyAlignment="1" applyProtection="1">
      <alignment horizontal="center" vertical="center" wrapText="1"/>
      <protection locked="0"/>
    </xf>
    <xf numFmtId="4" fontId="18" fillId="0" borderId="3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4" fontId="18" fillId="0" borderId="5" xfId="0" applyNumberFormat="1" applyFont="1" applyBorder="1" applyAlignment="1">
      <alignment horizontal="center" vertical="center"/>
    </xf>
    <xf numFmtId="4" fontId="18" fillId="0" borderId="3" xfId="0" applyNumberFormat="1" applyFont="1" applyBorder="1" applyAlignment="1" applyProtection="1">
      <alignment horizontal="center" vertical="center" wrapText="1"/>
      <protection locked="0"/>
    </xf>
    <xf numFmtId="4" fontId="18" fillId="0" borderId="3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20" applyFont="1" applyFill="1" applyBorder="1" applyAlignment="1">
      <alignment horizontal="center" vertical="center" wrapText="1"/>
      <protection/>
    </xf>
    <xf numFmtId="0" fontId="14" fillId="0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center" vertical="center"/>
    </xf>
    <xf numFmtId="4" fontId="18" fillId="0" borderId="7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5" fillId="3" borderId="0" xfId="0" applyFont="1" applyFill="1" applyBorder="1" applyAlignment="1">
      <alignment wrapText="1"/>
    </xf>
    <xf numFmtId="0" fontId="14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center" wrapText="1"/>
    </xf>
    <xf numFmtId="0" fontId="9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7" fillId="5" borderId="33" xfId="0" applyFont="1" applyFill="1" applyBorder="1" applyAlignment="1" applyProtection="1">
      <alignment horizontal="center" vertical="center" wrapText="1"/>
      <protection locked="0"/>
    </xf>
    <xf numFmtId="0" fontId="17" fillId="5" borderId="34" xfId="0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zoomScale="91" zoomScaleNormal="91" zoomScalePageLayoutView="90" workbookViewId="0" topLeftCell="A1">
      <selection activeCell="O19" sqref="O19"/>
    </sheetView>
  </sheetViews>
  <sheetFormatPr defaultColWidth="9.140625" defaultRowHeight="15"/>
  <cols>
    <col min="1" max="1" width="6.7109375" style="1" customWidth="1"/>
    <col min="2" max="2" width="11.28125" style="69" customWidth="1"/>
    <col min="3" max="3" width="40.57421875" style="4" customWidth="1"/>
    <col min="4" max="5" width="8.8515625" style="1" customWidth="1"/>
    <col min="6" max="6" width="29.140625" style="1" customWidth="1"/>
    <col min="7" max="7" width="12.8515625" style="1" customWidth="1"/>
    <col min="8" max="8" width="14.7109375" style="1" customWidth="1"/>
    <col min="9" max="9" width="16.28125" style="1" customWidth="1"/>
    <col min="10" max="10" width="14.28125" style="1" customWidth="1"/>
    <col min="11" max="16384" width="9.140625" style="1" customWidth="1"/>
  </cols>
  <sheetData>
    <row r="1" spans="1:10" ht="16.5" thickBo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15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3"/>
    </row>
    <row r="3" spans="1:10" ht="16.5" thickBot="1">
      <c r="A3" s="111"/>
      <c r="B3" s="112"/>
      <c r="C3" s="112"/>
      <c r="D3" s="112"/>
      <c r="E3" s="112"/>
      <c r="F3" s="112"/>
      <c r="G3" s="112"/>
      <c r="H3" s="112"/>
      <c r="I3" s="112"/>
      <c r="J3" s="113"/>
    </row>
    <row r="4" spans="1:10" ht="20.25">
      <c r="A4" s="81" t="s">
        <v>2</v>
      </c>
      <c r="B4" s="82"/>
      <c r="C4" s="82"/>
      <c r="D4" s="82"/>
      <c r="E4" s="82"/>
      <c r="F4" s="82"/>
      <c r="G4" s="82"/>
      <c r="H4" s="82"/>
      <c r="I4" s="82"/>
      <c r="J4" s="83"/>
    </row>
    <row r="5" spans="1:10" ht="86.25" customHeight="1">
      <c r="A5" s="84" t="s">
        <v>3</v>
      </c>
      <c r="B5" s="85"/>
      <c r="C5" s="85"/>
      <c r="D5" s="85"/>
      <c r="E5" s="85"/>
      <c r="F5" s="85"/>
      <c r="G5" s="85"/>
      <c r="H5" s="85"/>
      <c r="I5" s="85"/>
      <c r="J5" s="86"/>
    </row>
    <row r="6" spans="1:11" ht="14.25" customHeight="1">
      <c r="A6" s="104" t="s">
        <v>4</v>
      </c>
      <c r="B6" s="105"/>
      <c r="C6" s="105"/>
      <c r="D6" s="105"/>
      <c r="E6" s="105"/>
      <c r="F6" s="105"/>
      <c r="G6" s="105"/>
      <c r="H6" s="105"/>
      <c r="I6" s="105"/>
      <c r="J6" s="106"/>
      <c r="K6" s="48"/>
    </row>
    <row r="7" spans="1:10" ht="16.5" customHeight="1">
      <c r="A7" s="107" t="s">
        <v>5</v>
      </c>
      <c r="B7" s="108"/>
      <c r="C7" s="108"/>
      <c r="D7" s="108"/>
      <c r="E7" s="108"/>
      <c r="F7" s="108"/>
      <c r="G7" s="108"/>
      <c r="H7" s="108"/>
      <c r="I7" s="109"/>
      <c r="J7" s="110"/>
    </row>
    <row r="8" spans="1:10" ht="52.5" customHeight="1">
      <c r="A8" s="96" t="s">
        <v>6</v>
      </c>
      <c r="B8" s="98" t="s">
        <v>7</v>
      </c>
      <c r="C8" s="98" t="s">
        <v>8</v>
      </c>
      <c r="D8" s="102" t="s">
        <v>9</v>
      </c>
      <c r="E8" s="102" t="s">
        <v>10</v>
      </c>
      <c r="F8" s="76" t="s">
        <v>11</v>
      </c>
      <c r="G8" s="77" t="s">
        <v>12</v>
      </c>
      <c r="H8" s="98" t="s">
        <v>13</v>
      </c>
      <c r="I8" s="98" t="s">
        <v>14</v>
      </c>
      <c r="J8" s="100" t="s">
        <v>15</v>
      </c>
    </row>
    <row r="9" spans="1:10" s="2" customFormat="1" ht="32.25" customHeight="1">
      <c r="A9" s="97"/>
      <c r="B9" s="99"/>
      <c r="C9" s="99"/>
      <c r="D9" s="103"/>
      <c r="E9" s="103"/>
      <c r="F9" s="78" t="s">
        <v>16</v>
      </c>
      <c r="G9" s="79" t="s">
        <v>16</v>
      </c>
      <c r="H9" s="99"/>
      <c r="I9" s="99"/>
      <c r="J9" s="101"/>
    </row>
    <row r="10" spans="1:11" s="58" customFormat="1" ht="36" customHeight="1">
      <c r="A10" s="93" t="s">
        <v>17</v>
      </c>
      <c r="B10" s="94"/>
      <c r="C10" s="94"/>
      <c r="D10" s="94"/>
      <c r="E10" s="94"/>
      <c r="F10" s="94"/>
      <c r="G10" s="94"/>
      <c r="H10" s="94"/>
      <c r="I10" s="94"/>
      <c r="J10" s="95"/>
      <c r="K10" s="57"/>
    </row>
    <row r="11" spans="1:10" s="3" customFormat="1" ht="215.25" customHeight="1">
      <c r="A11" s="59">
        <v>1</v>
      </c>
      <c r="B11" s="13" t="s">
        <v>18</v>
      </c>
      <c r="C11" s="80" t="s">
        <v>98</v>
      </c>
      <c r="D11" s="12">
        <v>1</v>
      </c>
      <c r="E11" s="12" t="s">
        <v>19</v>
      </c>
      <c r="F11" s="35" t="s">
        <v>20</v>
      </c>
      <c r="G11" s="40"/>
      <c r="H11" s="36">
        <f aca="true" t="shared" si="0" ref="H11:H17">G11*D11</f>
        <v>0</v>
      </c>
      <c r="I11" s="36">
        <f>H11*0.21</f>
        <v>0</v>
      </c>
      <c r="J11" s="38">
        <f>SUM(H11:I11)</f>
        <v>0</v>
      </c>
    </row>
    <row r="12" spans="1:10" s="3" customFormat="1" ht="78.75">
      <c r="A12" s="60">
        <v>2</v>
      </c>
      <c r="B12" s="14" t="s">
        <v>21</v>
      </c>
      <c r="C12" s="15" t="s">
        <v>22</v>
      </c>
      <c r="D12" s="10">
        <v>1</v>
      </c>
      <c r="E12" s="50" t="s">
        <v>19</v>
      </c>
      <c r="F12" s="35" t="s">
        <v>20</v>
      </c>
      <c r="G12" s="42"/>
      <c r="H12" s="37">
        <f t="shared" si="0"/>
        <v>0</v>
      </c>
      <c r="I12" s="37">
        <f aca="true" t="shared" si="1" ref="I12:I17">H12*0.21</f>
        <v>0</v>
      </c>
      <c r="J12" s="39">
        <f aca="true" t="shared" si="2" ref="J12:J17">SUM(H12:I12)</f>
        <v>0</v>
      </c>
    </row>
    <row r="13" spans="1:10" s="3" customFormat="1" ht="78.75">
      <c r="A13" s="60">
        <v>3</v>
      </c>
      <c r="B13" s="14" t="s">
        <v>23</v>
      </c>
      <c r="C13" s="15" t="s">
        <v>24</v>
      </c>
      <c r="D13" s="10">
        <v>1</v>
      </c>
      <c r="E13" s="50" t="s">
        <v>19</v>
      </c>
      <c r="F13" s="35" t="s">
        <v>20</v>
      </c>
      <c r="G13" s="42"/>
      <c r="H13" s="36">
        <f t="shared" si="0"/>
        <v>0</v>
      </c>
      <c r="I13" s="36">
        <f t="shared" si="1"/>
        <v>0</v>
      </c>
      <c r="J13" s="38">
        <f t="shared" si="2"/>
        <v>0</v>
      </c>
    </row>
    <row r="14" spans="1:10" s="3" customFormat="1" ht="84">
      <c r="A14" s="60">
        <v>4</v>
      </c>
      <c r="B14" s="16" t="s">
        <v>25</v>
      </c>
      <c r="C14" s="17" t="s">
        <v>26</v>
      </c>
      <c r="D14" s="10">
        <v>30</v>
      </c>
      <c r="E14" s="50" t="s">
        <v>19</v>
      </c>
      <c r="F14" s="35" t="s">
        <v>20</v>
      </c>
      <c r="G14" s="42"/>
      <c r="H14" s="36">
        <f t="shared" si="0"/>
        <v>0</v>
      </c>
      <c r="I14" s="36">
        <f t="shared" si="1"/>
        <v>0</v>
      </c>
      <c r="J14" s="38">
        <f t="shared" si="2"/>
        <v>0</v>
      </c>
    </row>
    <row r="15" spans="1:10" s="3" customFormat="1" ht="78.75">
      <c r="A15" s="60">
        <v>5</v>
      </c>
      <c r="B15" s="18" t="s">
        <v>27</v>
      </c>
      <c r="C15" s="17" t="s">
        <v>28</v>
      </c>
      <c r="D15" s="8">
        <v>30</v>
      </c>
      <c r="E15" s="50" t="s">
        <v>19</v>
      </c>
      <c r="F15" s="35" t="s">
        <v>20</v>
      </c>
      <c r="G15" s="42"/>
      <c r="H15" s="36">
        <f t="shared" si="0"/>
        <v>0</v>
      </c>
      <c r="I15" s="36">
        <f t="shared" si="1"/>
        <v>0</v>
      </c>
      <c r="J15" s="38">
        <f t="shared" si="2"/>
        <v>0</v>
      </c>
    </row>
    <row r="16" spans="1:10" s="3" customFormat="1" ht="78.75">
      <c r="A16" s="60">
        <v>6</v>
      </c>
      <c r="B16" s="16" t="s">
        <v>29</v>
      </c>
      <c r="C16" s="19" t="s">
        <v>30</v>
      </c>
      <c r="D16" s="8">
        <v>2</v>
      </c>
      <c r="E16" s="50" t="s">
        <v>19</v>
      </c>
      <c r="F16" s="35" t="s">
        <v>20</v>
      </c>
      <c r="G16" s="42"/>
      <c r="H16" s="36">
        <f t="shared" si="0"/>
        <v>0</v>
      </c>
      <c r="I16" s="36">
        <f t="shared" si="1"/>
        <v>0</v>
      </c>
      <c r="J16" s="38">
        <f t="shared" si="2"/>
        <v>0</v>
      </c>
    </row>
    <row r="17" spans="1:10" s="3" customFormat="1" ht="79.5" thickBot="1">
      <c r="A17" s="60">
        <v>7</v>
      </c>
      <c r="B17" s="20" t="s">
        <v>29</v>
      </c>
      <c r="C17" s="19" t="s">
        <v>31</v>
      </c>
      <c r="D17" s="8">
        <v>1</v>
      </c>
      <c r="E17" s="50" t="s">
        <v>19</v>
      </c>
      <c r="F17" s="35" t="s">
        <v>20</v>
      </c>
      <c r="G17" s="42"/>
      <c r="H17" s="36">
        <f t="shared" si="0"/>
        <v>0</v>
      </c>
      <c r="I17" s="36">
        <f t="shared" si="1"/>
        <v>0</v>
      </c>
      <c r="J17" s="38">
        <f t="shared" si="2"/>
        <v>0</v>
      </c>
    </row>
    <row r="18" spans="1:10" s="3" customFormat="1" ht="36" customHeight="1" thickBot="1" thickTop="1">
      <c r="A18" s="117" t="s">
        <v>32</v>
      </c>
      <c r="B18" s="118"/>
      <c r="C18" s="118"/>
      <c r="D18" s="118"/>
      <c r="E18" s="118"/>
      <c r="F18" s="118"/>
      <c r="G18" s="118"/>
      <c r="H18" s="118"/>
      <c r="I18" s="118"/>
      <c r="J18" s="119"/>
    </row>
    <row r="19" spans="1:10" s="3" customFormat="1" ht="219" customHeight="1" thickTop="1">
      <c r="A19" s="59">
        <v>8</v>
      </c>
      <c r="B19" s="23" t="s">
        <v>18</v>
      </c>
      <c r="C19" s="24" t="s">
        <v>99</v>
      </c>
      <c r="D19" s="11">
        <v>1</v>
      </c>
      <c r="E19" s="50" t="s">
        <v>19</v>
      </c>
      <c r="F19" s="35" t="s">
        <v>20</v>
      </c>
      <c r="G19" s="40"/>
      <c r="H19" s="36">
        <f aca="true" t="shared" si="3" ref="H19:H26">G19*D19</f>
        <v>0</v>
      </c>
      <c r="I19" s="36">
        <f>H19*0.21</f>
        <v>0</v>
      </c>
      <c r="J19" s="38">
        <f>SUM(H19:I19)</f>
        <v>0</v>
      </c>
    </row>
    <row r="20" spans="1:10" s="3" customFormat="1" ht="78.75">
      <c r="A20" s="60">
        <v>9</v>
      </c>
      <c r="B20" s="25" t="s">
        <v>21</v>
      </c>
      <c r="C20" s="26" t="s">
        <v>22</v>
      </c>
      <c r="D20" s="9">
        <v>1</v>
      </c>
      <c r="E20" s="50" t="s">
        <v>19</v>
      </c>
      <c r="F20" s="35" t="s">
        <v>20</v>
      </c>
      <c r="G20" s="42"/>
      <c r="H20" s="36">
        <f t="shared" si="3"/>
        <v>0</v>
      </c>
      <c r="I20" s="36">
        <f aca="true" t="shared" si="4" ref="I20:I26">H20*0.21</f>
        <v>0</v>
      </c>
      <c r="J20" s="38">
        <f aca="true" t="shared" si="5" ref="J20:J26">SUM(H20:I20)</f>
        <v>0</v>
      </c>
    </row>
    <row r="21" spans="1:10" s="3" customFormat="1" ht="78.75">
      <c r="A21" s="60">
        <v>10</v>
      </c>
      <c r="B21" s="25" t="s">
        <v>23</v>
      </c>
      <c r="C21" s="19" t="s">
        <v>24</v>
      </c>
      <c r="D21" s="9">
        <v>1</v>
      </c>
      <c r="E21" s="50" t="s">
        <v>19</v>
      </c>
      <c r="F21" s="35" t="s">
        <v>20</v>
      </c>
      <c r="G21" s="42"/>
      <c r="H21" s="36">
        <f t="shared" si="3"/>
        <v>0</v>
      </c>
      <c r="I21" s="36">
        <f t="shared" si="4"/>
        <v>0</v>
      </c>
      <c r="J21" s="38">
        <f t="shared" si="5"/>
        <v>0</v>
      </c>
    </row>
    <row r="22" spans="1:10" s="3" customFormat="1" ht="78.75">
      <c r="A22" s="60">
        <v>11</v>
      </c>
      <c r="B22" s="25" t="s">
        <v>25</v>
      </c>
      <c r="C22" s="19" t="s">
        <v>33</v>
      </c>
      <c r="D22" s="9">
        <v>25</v>
      </c>
      <c r="E22" s="50" t="s">
        <v>19</v>
      </c>
      <c r="F22" s="35" t="s">
        <v>20</v>
      </c>
      <c r="G22" s="42"/>
      <c r="H22" s="36">
        <f t="shared" si="3"/>
        <v>0</v>
      </c>
      <c r="I22" s="36">
        <f t="shared" si="4"/>
        <v>0</v>
      </c>
      <c r="J22" s="38">
        <f t="shared" si="5"/>
        <v>0</v>
      </c>
    </row>
    <row r="23" spans="1:10" s="3" customFormat="1" ht="78.75">
      <c r="A23" s="60">
        <v>12</v>
      </c>
      <c r="B23" s="25" t="s">
        <v>34</v>
      </c>
      <c r="C23" s="19" t="s">
        <v>35</v>
      </c>
      <c r="D23" s="9">
        <v>2</v>
      </c>
      <c r="E23" s="50" t="s">
        <v>19</v>
      </c>
      <c r="F23" s="35" t="s">
        <v>20</v>
      </c>
      <c r="G23" s="42"/>
      <c r="H23" s="36">
        <f t="shared" si="3"/>
        <v>0</v>
      </c>
      <c r="I23" s="36">
        <f t="shared" si="4"/>
        <v>0</v>
      </c>
      <c r="J23" s="38">
        <f t="shared" si="5"/>
        <v>0</v>
      </c>
    </row>
    <row r="24" spans="1:10" s="3" customFormat="1" ht="78.75">
      <c r="A24" s="60">
        <v>13</v>
      </c>
      <c r="B24" s="25" t="s">
        <v>23</v>
      </c>
      <c r="C24" s="19" t="s">
        <v>28</v>
      </c>
      <c r="D24" s="9">
        <v>25</v>
      </c>
      <c r="E24" s="50" t="s">
        <v>19</v>
      </c>
      <c r="F24" s="35" t="s">
        <v>20</v>
      </c>
      <c r="G24" s="42"/>
      <c r="H24" s="36">
        <f t="shared" si="3"/>
        <v>0</v>
      </c>
      <c r="I24" s="36">
        <f t="shared" si="4"/>
        <v>0</v>
      </c>
      <c r="J24" s="38">
        <f t="shared" si="5"/>
        <v>0</v>
      </c>
    </row>
    <row r="25" spans="1:10" s="3" customFormat="1" ht="78.75">
      <c r="A25" s="60">
        <v>14</v>
      </c>
      <c r="B25" s="25" t="s">
        <v>29</v>
      </c>
      <c r="C25" s="19" t="s">
        <v>30</v>
      </c>
      <c r="D25" s="9">
        <v>2</v>
      </c>
      <c r="E25" s="50" t="s">
        <v>19</v>
      </c>
      <c r="F25" s="35" t="s">
        <v>20</v>
      </c>
      <c r="G25" s="42"/>
      <c r="H25" s="37">
        <f t="shared" si="3"/>
        <v>0</v>
      </c>
      <c r="I25" s="37">
        <f t="shared" si="4"/>
        <v>0</v>
      </c>
      <c r="J25" s="39">
        <f t="shared" si="5"/>
        <v>0</v>
      </c>
    </row>
    <row r="26" spans="1:10" s="3" customFormat="1" ht="79.5" thickBot="1">
      <c r="A26" s="60">
        <v>15</v>
      </c>
      <c r="B26" s="25" t="s">
        <v>29</v>
      </c>
      <c r="C26" s="19" t="s">
        <v>31</v>
      </c>
      <c r="D26" s="9">
        <v>1</v>
      </c>
      <c r="E26" s="50" t="s">
        <v>19</v>
      </c>
      <c r="F26" s="35" t="s">
        <v>20</v>
      </c>
      <c r="G26" s="42"/>
      <c r="H26" s="36">
        <f t="shared" si="3"/>
        <v>0</v>
      </c>
      <c r="I26" s="36">
        <f t="shared" si="4"/>
        <v>0</v>
      </c>
      <c r="J26" s="38">
        <f t="shared" si="5"/>
        <v>0</v>
      </c>
    </row>
    <row r="27" spans="1:10" s="3" customFormat="1" ht="36" customHeight="1" thickBot="1" thickTop="1">
      <c r="A27" s="120" t="s">
        <v>36</v>
      </c>
      <c r="B27" s="121"/>
      <c r="C27" s="121"/>
      <c r="D27" s="121"/>
      <c r="E27" s="121"/>
      <c r="F27" s="121"/>
      <c r="G27" s="121"/>
      <c r="H27" s="121"/>
      <c r="I27" s="121"/>
      <c r="J27" s="122"/>
    </row>
    <row r="28" spans="1:10" s="3" customFormat="1" ht="195.75" customHeight="1" thickTop="1">
      <c r="A28" s="59">
        <v>16</v>
      </c>
      <c r="B28" s="23" t="s">
        <v>18</v>
      </c>
      <c r="C28" s="24" t="s">
        <v>100</v>
      </c>
      <c r="D28" s="11">
        <v>1</v>
      </c>
      <c r="E28" s="11" t="s">
        <v>19</v>
      </c>
      <c r="F28" s="35" t="s">
        <v>20</v>
      </c>
      <c r="G28" s="40"/>
      <c r="H28" s="36">
        <f aca="true" t="shared" si="6" ref="H28:H43">G28*D28</f>
        <v>0</v>
      </c>
      <c r="I28" s="36">
        <f>H28*0.21</f>
        <v>0</v>
      </c>
      <c r="J28" s="38">
        <f>SUM(H28:I28)</f>
        <v>0</v>
      </c>
    </row>
    <row r="29" spans="1:10" s="3" customFormat="1" ht="120">
      <c r="A29" s="60">
        <v>17</v>
      </c>
      <c r="B29" s="25" t="s">
        <v>37</v>
      </c>
      <c r="C29" s="19" t="s">
        <v>101</v>
      </c>
      <c r="D29" s="9">
        <v>1</v>
      </c>
      <c r="E29" s="11" t="s">
        <v>19</v>
      </c>
      <c r="F29" s="35" t="s">
        <v>20</v>
      </c>
      <c r="G29" s="42"/>
      <c r="H29" s="36">
        <f t="shared" si="6"/>
        <v>0</v>
      </c>
      <c r="I29" s="36">
        <f aca="true" t="shared" si="7" ref="I29:I43">H29*0.21</f>
        <v>0</v>
      </c>
      <c r="J29" s="38">
        <f aca="true" t="shared" si="8" ref="J29:J43">SUM(H29:I29)</f>
        <v>0</v>
      </c>
    </row>
    <row r="30" spans="1:10" s="3" customFormat="1" ht="84">
      <c r="A30" s="59">
        <v>18</v>
      </c>
      <c r="B30" s="25" t="s">
        <v>38</v>
      </c>
      <c r="C30" s="19" t="s">
        <v>39</v>
      </c>
      <c r="D30" s="9">
        <v>1</v>
      </c>
      <c r="E30" s="11" t="s">
        <v>19</v>
      </c>
      <c r="F30" s="35" t="s">
        <v>20</v>
      </c>
      <c r="G30" s="42"/>
      <c r="H30" s="36">
        <f t="shared" si="6"/>
        <v>0</v>
      </c>
      <c r="I30" s="36">
        <f t="shared" si="7"/>
        <v>0</v>
      </c>
      <c r="J30" s="38">
        <f t="shared" si="8"/>
        <v>0</v>
      </c>
    </row>
    <row r="31" spans="1:10" s="3" customFormat="1" ht="108">
      <c r="A31" s="60">
        <v>19</v>
      </c>
      <c r="B31" s="25" t="s">
        <v>40</v>
      </c>
      <c r="C31" s="19" t="s">
        <v>102</v>
      </c>
      <c r="D31" s="9">
        <v>1</v>
      </c>
      <c r="E31" s="11" t="s">
        <v>19</v>
      </c>
      <c r="F31" s="35" t="s">
        <v>20</v>
      </c>
      <c r="G31" s="42"/>
      <c r="H31" s="36">
        <f t="shared" si="6"/>
        <v>0</v>
      </c>
      <c r="I31" s="36">
        <f t="shared" si="7"/>
        <v>0</v>
      </c>
      <c r="J31" s="38">
        <f t="shared" si="8"/>
        <v>0</v>
      </c>
    </row>
    <row r="32" spans="1:10" s="3" customFormat="1" ht="78.75">
      <c r="A32" s="59">
        <v>20</v>
      </c>
      <c r="B32" s="25" t="s">
        <v>41</v>
      </c>
      <c r="C32" s="19" t="s">
        <v>42</v>
      </c>
      <c r="D32" s="9">
        <v>2</v>
      </c>
      <c r="E32" s="11" t="s">
        <v>19</v>
      </c>
      <c r="F32" s="35" t="s">
        <v>20</v>
      </c>
      <c r="G32" s="42"/>
      <c r="H32" s="36">
        <f t="shared" si="6"/>
        <v>0</v>
      </c>
      <c r="I32" s="36">
        <f t="shared" si="7"/>
        <v>0</v>
      </c>
      <c r="J32" s="38">
        <f t="shared" si="8"/>
        <v>0</v>
      </c>
    </row>
    <row r="33" spans="1:10" s="3" customFormat="1" ht="168">
      <c r="A33" s="60">
        <v>21</v>
      </c>
      <c r="B33" s="25" t="s">
        <v>43</v>
      </c>
      <c r="C33" s="19" t="s">
        <v>44</v>
      </c>
      <c r="D33" s="9">
        <v>1</v>
      </c>
      <c r="E33" s="11" t="s">
        <v>19</v>
      </c>
      <c r="F33" s="35" t="s">
        <v>20</v>
      </c>
      <c r="G33" s="42"/>
      <c r="H33" s="36">
        <f t="shared" si="6"/>
        <v>0</v>
      </c>
      <c r="I33" s="36">
        <f t="shared" si="7"/>
        <v>0</v>
      </c>
      <c r="J33" s="38">
        <f t="shared" si="8"/>
        <v>0</v>
      </c>
    </row>
    <row r="34" spans="1:10" s="3" customFormat="1" ht="78.75">
      <c r="A34" s="59">
        <v>22</v>
      </c>
      <c r="B34" s="25" t="s">
        <v>45</v>
      </c>
      <c r="C34" s="19" t="s">
        <v>24</v>
      </c>
      <c r="D34" s="9">
        <v>1</v>
      </c>
      <c r="E34" s="11" t="s">
        <v>19</v>
      </c>
      <c r="F34" s="35" t="s">
        <v>20</v>
      </c>
      <c r="G34" s="42"/>
      <c r="H34" s="37">
        <f t="shared" si="6"/>
        <v>0</v>
      </c>
      <c r="I34" s="37">
        <f t="shared" si="7"/>
        <v>0</v>
      </c>
      <c r="J34" s="39">
        <f t="shared" si="8"/>
        <v>0</v>
      </c>
    </row>
    <row r="35" spans="1:10" s="3" customFormat="1" ht="96">
      <c r="A35" s="60">
        <v>23</v>
      </c>
      <c r="B35" s="25" t="s">
        <v>46</v>
      </c>
      <c r="C35" s="19" t="s">
        <v>47</v>
      </c>
      <c r="D35" s="9">
        <v>10</v>
      </c>
      <c r="E35" s="11" t="s">
        <v>19</v>
      </c>
      <c r="F35" s="35" t="s">
        <v>20</v>
      </c>
      <c r="G35" s="42"/>
      <c r="H35" s="36">
        <f t="shared" si="6"/>
        <v>0</v>
      </c>
      <c r="I35" s="36">
        <f t="shared" si="7"/>
        <v>0</v>
      </c>
      <c r="J35" s="38">
        <f t="shared" si="8"/>
        <v>0</v>
      </c>
    </row>
    <row r="36" spans="1:10" s="3" customFormat="1" ht="78.75">
      <c r="A36" s="59">
        <v>24</v>
      </c>
      <c r="B36" s="25" t="s">
        <v>48</v>
      </c>
      <c r="C36" s="19" t="s">
        <v>49</v>
      </c>
      <c r="D36" s="9">
        <v>30</v>
      </c>
      <c r="E36" s="11" t="s">
        <v>19</v>
      </c>
      <c r="F36" s="35" t="s">
        <v>20</v>
      </c>
      <c r="G36" s="42"/>
      <c r="H36" s="36">
        <f t="shared" si="6"/>
        <v>0</v>
      </c>
      <c r="I36" s="36">
        <f t="shared" si="7"/>
        <v>0</v>
      </c>
      <c r="J36" s="38">
        <f t="shared" si="8"/>
        <v>0</v>
      </c>
    </row>
    <row r="37" spans="1:10" s="3" customFormat="1" ht="78.75">
      <c r="A37" s="60">
        <v>25</v>
      </c>
      <c r="B37" s="25" t="s">
        <v>50</v>
      </c>
      <c r="C37" s="19" t="s">
        <v>51</v>
      </c>
      <c r="D37" s="9">
        <v>4</v>
      </c>
      <c r="E37" s="11" t="s">
        <v>19</v>
      </c>
      <c r="F37" s="35" t="s">
        <v>20</v>
      </c>
      <c r="G37" s="42"/>
      <c r="H37" s="36">
        <f t="shared" si="6"/>
        <v>0</v>
      </c>
      <c r="I37" s="36">
        <f t="shared" si="7"/>
        <v>0</v>
      </c>
      <c r="J37" s="38">
        <f t="shared" si="8"/>
        <v>0</v>
      </c>
    </row>
    <row r="38" spans="1:10" s="3" customFormat="1" ht="78.75">
      <c r="A38" s="59">
        <v>26</v>
      </c>
      <c r="B38" s="25" t="s">
        <v>50</v>
      </c>
      <c r="C38" s="19" t="s">
        <v>52</v>
      </c>
      <c r="D38" s="9">
        <v>1</v>
      </c>
      <c r="E38" s="11" t="s">
        <v>19</v>
      </c>
      <c r="F38" s="35" t="s">
        <v>20</v>
      </c>
      <c r="G38" s="42"/>
      <c r="H38" s="36">
        <f t="shared" si="6"/>
        <v>0</v>
      </c>
      <c r="I38" s="36">
        <f t="shared" si="7"/>
        <v>0</v>
      </c>
      <c r="J38" s="38">
        <f t="shared" si="8"/>
        <v>0</v>
      </c>
    </row>
    <row r="39" spans="1:10" s="3" customFormat="1" ht="78.75">
      <c r="A39" s="60">
        <v>27</v>
      </c>
      <c r="B39" s="25" t="s">
        <v>53</v>
      </c>
      <c r="C39" s="19" t="s">
        <v>54</v>
      </c>
      <c r="D39" s="9">
        <v>5</v>
      </c>
      <c r="E39" s="11" t="s">
        <v>19</v>
      </c>
      <c r="F39" s="35" t="s">
        <v>20</v>
      </c>
      <c r="G39" s="42"/>
      <c r="H39" s="36">
        <f t="shared" si="6"/>
        <v>0</v>
      </c>
      <c r="I39" s="36">
        <f t="shared" si="7"/>
        <v>0</v>
      </c>
      <c r="J39" s="38">
        <f t="shared" si="8"/>
        <v>0</v>
      </c>
    </row>
    <row r="40" spans="1:10" s="3" customFormat="1" ht="78.75">
      <c r="A40" s="59">
        <v>28</v>
      </c>
      <c r="B40" s="25" t="s">
        <v>55</v>
      </c>
      <c r="C40" s="19" t="s">
        <v>56</v>
      </c>
      <c r="D40" s="9">
        <v>1</v>
      </c>
      <c r="E40" s="11" t="s">
        <v>19</v>
      </c>
      <c r="F40" s="35" t="s">
        <v>20</v>
      </c>
      <c r="G40" s="42"/>
      <c r="H40" s="36">
        <f t="shared" si="6"/>
        <v>0</v>
      </c>
      <c r="I40" s="36">
        <f t="shared" si="7"/>
        <v>0</v>
      </c>
      <c r="J40" s="38">
        <f t="shared" si="8"/>
        <v>0</v>
      </c>
    </row>
    <row r="41" spans="1:10" s="3" customFormat="1" ht="78.75">
      <c r="A41" s="60">
        <v>29</v>
      </c>
      <c r="B41" s="25" t="s">
        <v>29</v>
      </c>
      <c r="C41" s="19" t="s">
        <v>57</v>
      </c>
      <c r="D41" s="9">
        <v>2</v>
      </c>
      <c r="E41" s="11" t="s">
        <v>19</v>
      </c>
      <c r="F41" s="35" t="s">
        <v>20</v>
      </c>
      <c r="G41" s="42"/>
      <c r="H41" s="37">
        <f t="shared" si="6"/>
        <v>0</v>
      </c>
      <c r="I41" s="37">
        <f aca="true" t="shared" si="9" ref="I41:I42">H41*0.21</f>
        <v>0</v>
      </c>
      <c r="J41" s="38">
        <f aca="true" t="shared" si="10" ref="J41:J42">SUM(H41:I41)</f>
        <v>0</v>
      </c>
    </row>
    <row r="42" spans="1:10" s="3" customFormat="1" ht="78.75">
      <c r="A42" s="59">
        <v>30</v>
      </c>
      <c r="B42" s="25" t="s">
        <v>29</v>
      </c>
      <c r="C42" s="19" t="s">
        <v>58</v>
      </c>
      <c r="D42" s="9">
        <v>2</v>
      </c>
      <c r="E42" s="11" t="s">
        <v>19</v>
      </c>
      <c r="F42" s="35" t="s">
        <v>20</v>
      </c>
      <c r="G42" s="42"/>
      <c r="H42" s="37">
        <f t="shared" si="6"/>
        <v>0</v>
      </c>
      <c r="I42" s="37">
        <f t="shared" si="9"/>
        <v>0</v>
      </c>
      <c r="J42" s="38">
        <f t="shared" si="10"/>
        <v>0</v>
      </c>
    </row>
    <row r="43" spans="1:10" s="3" customFormat="1" ht="78.75">
      <c r="A43" s="60">
        <v>31</v>
      </c>
      <c r="B43" s="27" t="s">
        <v>29</v>
      </c>
      <c r="C43" s="22" t="s">
        <v>59</v>
      </c>
      <c r="D43" s="34">
        <v>2</v>
      </c>
      <c r="E43" s="51" t="s">
        <v>19</v>
      </c>
      <c r="F43" s="35" t="s">
        <v>20</v>
      </c>
      <c r="G43" s="44"/>
      <c r="H43" s="54">
        <f t="shared" si="6"/>
        <v>0</v>
      </c>
      <c r="I43" s="54">
        <f t="shared" si="7"/>
        <v>0</v>
      </c>
      <c r="J43" s="55">
        <f t="shared" si="8"/>
        <v>0</v>
      </c>
    </row>
    <row r="44" spans="1:10" s="3" customFormat="1" ht="36" customHeight="1">
      <c r="A44" s="87" t="s">
        <v>60</v>
      </c>
      <c r="B44" s="88"/>
      <c r="C44" s="88"/>
      <c r="D44" s="88"/>
      <c r="E44" s="88"/>
      <c r="F44" s="88"/>
      <c r="G44" s="88"/>
      <c r="H44" s="88"/>
      <c r="I44" s="88"/>
      <c r="J44" s="89"/>
    </row>
    <row r="45" spans="1:10" s="3" customFormat="1" ht="78.75">
      <c r="A45" s="59">
        <v>32</v>
      </c>
      <c r="B45" s="56" t="s">
        <v>29</v>
      </c>
      <c r="C45" s="49" t="s">
        <v>61</v>
      </c>
      <c r="D45" s="7">
        <v>2</v>
      </c>
      <c r="E45" s="11" t="s">
        <v>19</v>
      </c>
      <c r="F45" s="35" t="s">
        <v>20</v>
      </c>
      <c r="G45" s="40"/>
      <c r="H45" s="41">
        <f aca="true" t="shared" si="11" ref="H45:H54">G45*D45</f>
        <v>0</v>
      </c>
      <c r="I45" s="41">
        <f>H45*0.21</f>
        <v>0</v>
      </c>
      <c r="J45" s="61">
        <f>SUM(H45:I45)</f>
        <v>0</v>
      </c>
    </row>
    <row r="46" spans="1:10" s="3" customFormat="1" ht="78.75">
      <c r="A46" s="60">
        <v>33</v>
      </c>
      <c r="B46" s="21" t="s">
        <v>62</v>
      </c>
      <c r="C46" s="29" t="s">
        <v>63</v>
      </c>
      <c r="D46" s="5">
        <v>2</v>
      </c>
      <c r="E46" s="11" t="s">
        <v>19</v>
      </c>
      <c r="F46" s="35" t="s">
        <v>20</v>
      </c>
      <c r="G46" s="42"/>
      <c r="H46" s="41">
        <f t="shared" si="11"/>
        <v>0</v>
      </c>
      <c r="I46" s="41">
        <f aca="true" t="shared" si="12" ref="I46:I60">H46*0.21</f>
        <v>0</v>
      </c>
      <c r="J46" s="61">
        <f aca="true" t="shared" si="13" ref="J46:J60">SUM(H46:I46)</f>
        <v>0</v>
      </c>
    </row>
    <row r="47" spans="1:10" s="3" customFormat="1" ht="78.75">
      <c r="A47" s="59">
        <v>34</v>
      </c>
      <c r="B47" s="28" t="s">
        <v>29</v>
      </c>
      <c r="C47" s="30" t="s">
        <v>64</v>
      </c>
      <c r="D47" s="5">
        <v>1</v>
      </c>
      <c r="E47" s="11" t="s">
        <v>19</v>
      </c>
      <c r="F47" s="35" t="s">
        <v>20</v>
      </c>
      <c r="G47" s="42"/>
      <c r="H47" s="41">
        <f t="shared" si="11"/>
        <v>0</v>
      </c>
      <c r="I47" s="41">
        <f t="shared" si="12"/>
        <v>0</v>
      </c>
      <c r="J47" s="61">
        <f t="shared" si="13"/>
        <v>0</v>
      </c>
    </row>
    <row r="48" spans="1:10" s="3" customFormat="1" ht="78.75">
      <c r="A48" s="60">
        <v>35</v>
      </c>
      <c r="B48" s="21" t="s">
        <v>65</v>
      </c>
      <c r="C48" s="29" t="s">
        <v>66</v>
      </c>
      <c r="D48" s="5">
        <v>2</v>
      </c>
      <c r="E48" s="11" t="s">
        <v>19</v>
      </c>
      <c r="F48" s="35" t="s">
        <v>20</v>
      </c>
      <c r="G48" s="42"/>
      <c r="H48" s="41">
        <f t="shared" si="11"/>
        <v>0</v>
      </c>
      <c r="I48" s="41">
        <f t="shared" si="12"/>
        <v>0</v>
      </c>
      <c r="J48" s="61">
        <f t="shared" si="13"/>
        <v>0</v>
      </c>
    </row>
    <row r="49" spans="1:10" s="3" customFormat="1" ht="78.75">
      <c r="A49" s="59">
        <v>36</v>
      </c>
      <c r="B49" s="31" t="s">
        <v>67</v>
      </c>
      <c r="C49" s="29" t="s">
        <v>68</v>
      </c>
      <c r="D49" s="5">
        <v>2</v>
      </c>
      <c r="E49" s="11" t="s">
        <v>19</v>
      </c>
      <c r="F49" s="35" t="s">
        <v>20</v>
      </c>
      <c r="G49" s="42"/>
      <c r="H49" s="41">
        <f t="shared" si="11"/>
        <v>0</v>
      </c>
      <c r="I49" s="41">
        <f t="shared" si="12"/>
        <v>0</v>
      </c>
      <c r="J49" s="61">
        <f t="shared" si="13"/>
        <v>0</v>
      </c>
    </row>
    <row r="50" spans="1:10" s="3" customFormat="1" ht="78.75">
      <c r="A50" s="60">
        <v>37</v>
      </c>
      <c r="B50" s="21" t="s">
        <v>29</v>
      </c>
      <c r="C50" s="32" t="s">
        <v>69</v>
      </c>
      <c r="D50" s="5">
        <v>4</v>
      </c>
      <c r="E50" s="11" t="s">
        <v>19</v>
      </c>
      <c r="F50" s="35" t="s">
        <v>20</v>
      </c>
      <c r="G50" s="42"/>
      <c r="H50" s="43">
        <f t="shared" si="11"/>
        <v>0</v>
      </c>
      <c r="I50" s="43">
        <f t="shared" si="12"/>
        <v>0</v>
      </c>
      <c r="J50" s="62">
        <f t="shared" si="13"/>
        <v>0</v>
      </c>
    </row>
    <row r="51" spans="1:10" s="3" customFormat="1" ht="78.75">
      <c r="A51" s="59">
        <v>38</v>
      </c>
      <c r="B51" s="21" t="s">
        <v>29</v>
      </c>
      <c r="C51" s="32" t="s">
        <v>70</v>
      </c>
      <c r="D51" s="5">
        <v>2</v>
      </c>
      <c r="E51" s="11" t="s">
        <v>19</v>
      </c>
      <c r="F51" s="35" t="s">
        <v>20</v>
      </c>
      <c r="G51" s="42"/>
      <c r="H51" s="41">
        <f t="shared" si="11"/>
        <v>0</v>
      </c>
      <c r="I51" s="41">
        <f t="shared" si="12"/>
        <v>0</v>
      </c>
      <c r="J51" s="61">
        <f t="shared" si="13"/>
        <v>0</v>
      </c>
    </row>
    <row r="52" spans="1:10" s="3" customFormat="1" ht="78.75">
      <c r="A52" s="60">
        <v>39</v>
      </c>
      <c r="B52" s="18" t="s">
        <v>62</v>
      </c>
      <c r="C52" s="32" t="s">
        <v>71</v>
      </c>
      <c r="D52" s="5">
        <v>4</v>
      </c>
      <c r="E52" s="11" t="s">
        <v>19</v>
      </c>
      <c r="F52" s="35" t="s">
        <v>20</v>
      </c>
      <c r="G52" s="42"/>
      <c r="H52" s="41">
        <f t="shared" si="11"/>
        <v>0</v>
      </c>
      <c r="I52" s="41">
        <f t="shared" si="12"/>
        <v>0</v>
      </c>
      <c r="J52" s="61">
        <f t="shared" si="13"/>
        <v>0</v>
      </c>
    </row>
    <row r="53" spans="1:10" s="3" customFormat="1" ht="78.75">
      <c r="A53" s="59">
        <v>40</v>
      </c>
      <c r="B53" s="18" t="s">
        <v>72</v>
      </c>
      <c r="C53" s="32" t="s">
        <v>73</v>
      </c>
      <c r="D53" s="5">
        <v>1</v>
      </c>
      <c r="E53" s="11" t="s">
        <v>19</v>
      </c>
      <c r="F53" s="35" t="s">
        <v>20</v>
      </c>
      <c r="G53" s="42"/>
      <c r="H53" s="41">
        <f t="shared" si="11"/>
        <v>0</v>
      </c>
      <c r="I53" s="41">
        <f aca="true" t="shared" si="14" ref="I53">H53*0.21</f>
        <v>0</v>
      </c>
      <c r="J53" s="61">
        <f aca="true" t="shared" si="15" ref="J53">SUM(H53:I53)</f>
        <v>0</v>
      </c>
    </row>
    <row r="54" spans="1:10" s="3" customFormat="1" ht="79.5" thickBot="1">
      <c r="A54" s="60">
        <v>41</v>
      </c>
      <c r="B54" s="67" t="s">
        <v>74</v>
      </c>
      <c r="C54" s="68" t="s">
        <v>75</v>
      </c>
      <c r="D54" s="46">
        <v>2</v>
      </c>
      <c r="E54" s="51" t="s">
        <v>19</v>
      </c>
      <c r="F54" s="35" t="s">
        <v>20</v>
      </c>
      <c r="G54" s="47"/>
      <c r="H54" s="45">
        <f t="shared" si="11"/>
        <v>0</v>
      </c>
      <c r="I54" s="45">
        <f t="shared" si="12"/>
        <v>0</v>
      </c>
      <c r="J54" s="63">
        <f t="shared" si="13"/>
        <v>0</v>
      </c>
    </row>
    <row r="55" spans="1:10" s="3" customFormat="1" ht="36" customHeight="1" thickBot="1">
      <c r="A55" s="87" t="s">
        <v>76</v>
      </c>
      <c r="B55" s="88"/>
      <c r="C55" s="88"/>
      <c r="D55" s="88"/>
      <c r="E55" s="88"/>
      <c r="F55" s="88"/>
      <c r="G55" s="88"/>
      <c r="H55" s="88"/>
      <c r="I55" s="88"/>
      <c r="J55" s="89"/>
    </row>
    <row r="56" spans="1:10" s="3" customFormat="1" ht="217.5" customHeight="1">
      <c r="A56" s="59">
        <v>42</v>
      </c>
      <c r="B56" s="52" t="s">
        <v>18</v>
      </c>
      <c r="C56" s="53" t="s">
        <v>103</v>
      </c>
      <c r="D56" s="7">
        <v>1</v>
      </c>
      <c r="E56" s="11" t="s">
        <v>19</v>
      </c>
      <c r="F56" s="35" t="s">
        <v>20</v>
      </c>
      <c r="G56" s="40"/>
      <c r="H56" s="41">
        <f aca="true" t="shared" si="16" ref="H56:H66">G56*D56</f>
        <v>0</v>
      </c>
      <c r="I56" s="41">
        <f t="shared" si="12"/>
        <v>0</v>
      </c>
      <c r="J56" s="61">
        <f t="shared" si="13"/>
        <v>0</v>
      </c>
    </row>
    <row r="57" spans="1:10" s="3" customFormat="1" ht="78.75">
      <c r="A57" s="60">
        <v>43</v>
      </c>
      <c r="B57" s="18" t="s">
        <v>21</v>
      </c>
      <c r="C57" s="29" t="s">
        <v>22</v>
      </c>
      <c r="D57" s="5">
        <v>1</v>
      </c>
      <c r="E57" s="11" t="s">
        <v>19</v>
      </c>
      <c r="F57" s="35" t="s">
        <v>20</v>
      </c>
      <c r="G57" s="42"/>
      <c r="H57" s="41">
        <f t="shared" si="16"/>
        <v>0</v>
      </c>
      <c r="I57" s="41">
        <f t="shared" si="12"/>
        <v>0</v>
      </c>
      <c r="J57" s="61">
        <f t="shared" si="13"/>
        <v>0</v>
      </c>
    </row>
    <row r="58" spans="1:10" s="3" customFormat="1" ht="78.75">
      <c r="A58" s="59">
        <v>44</v>
      </c>
      <c r="B58" s="18" t="s">
        <v>23</v>
      </c>
      <c r="C58" s="29" t="s">
        <v>24</v>
      </c>
      <c r="D58" s="5">
        <v>1</v>
      </c>
      <c r="E58" s="11" t="s">
        <v>19</v>
      </c>
      <c r="F58" s="35" t="s">
        <v>20</v>
      </c>
      <c r="G58" s="42"/>
      <c r="H58" s="41">
        <f t="shared" si="16"/>
        <v>0</v>
      </c>
      <c r="I58" s="41">
        <f t="shared" si="12"/>
        <v>0</v>
      </c>
      <c r="J58" s="61">
        <f t="shared" si="13"/>
        <v>0</v>
      </c>
    </row>
    <row r="59" spans="1:10" s="3" customFormat="1" ht="78.75">
      <c r="A59" s="60">
        <v>45</v>
      </c>
      <c r="B59" s="18" t="s">
        <v>77</v>
      </c>
      <c r="C59" s="29" t="s">
        <v>104</v>
      </c>
      <c r="D59" s="5">
        <v>15</v>
      </c>
      <c r="E59" s="11" t="s">
        <v>19</v>
      </c>
      <c r="F59" s="35" t="s">
        <v>20</v>
      </c>
      <c r="G59" s="42"/>
      <c r="H59" s="41">
        <f t="shared" si="16"/>
        <v>0</v>
      </c>
      <c r="I59" s="41">
        <f t="shared" si="12"/>
        <v>0</v>
      </c>
      <c r="J59" s="61">
        <f t="shared" si="13"/>
        <v>0</v>
      </c>
    </row>
    <row r="60" spans="1:10" s="3" customFormat="1" ht="78.75">
      <c r="A60" s="59">
        <v>46</v>
      </c>
      <c r="B60" s="14" t="s">
        <v>78</v>
      </c>
      <c r="C60" s="33" t="s">
        <v>78</v>
      </c>
      <c r="D60" s="5">
        <v>1</v>
      </c>
      <c r="E60" s="11" t="s">
        <v>19</v>
      </c>
      <c r="F60" s="35" t="s">
        <v>20</v>
      </c>
      <c r="G60" s="42"/>
      <c r="H60" s="41">
        <f t="shared" si="16"/>
        <v>0</v>
      </c>
      <c r="I60" s="41">
        <f t="shared" si="12"/>
        <v>0</v>
      </c>
      <c r="J60" s="61">
        <f t="shared" si="13"/>
        <v>0</v>
      </c>
    </row>
    <row r="61" spans="1:10" s="3" customFormat="1" ht="78.75">
      <c r="A61" s="60">
        <v>47</v>
      </c>
      <c r="B61" s="14" t="s">
        <v>48</v>
      </c>
      <c r="C61" s="33" t="s">
        <v>49</v>
      </c>
      <c r="D61" s="5">
        <v>30</v>
      </c>
      <c r="E61" s="11" t="s">
        <v>19</v>
      </c>
      <c r="F61" s="35" t="s">
        <v>20</v>
      </c>
      <c r="G61" s="42"/>
      <c r="H61" s="41">
        <f t="shared" si="16"/>
        <v>0</v>
      </c>
      <c r="I61" s="41">
        <f aca="true" t="shared" si="17" ref="I61:I66">H61*0.21</f>
        <v>0</v>
      </c>
      <c r="J61" s="61">
        <f aca="true" t="shared" si="18" ref="J61:J66">SUM(H61:I61)</f>
        <v>0</v>
      </c>
    </row>
    <row r="62" spans="1:15" s="3" customFormat="1" ht="84" customHeight="1">
      <c r="A62" s="59">
        <v>48</v>
      </c>
      <c r="B62" s="14" t="s">
        <v>29</v>
      </c>
      <c r="C62" s="33" t="s">
        <v>30</v>
      </c>
      <c r="D62" s="6">
        <v>2</v>
      </c>
      <c r="E62" s="11" t="s">
        <v>19</v>
      </c>
      <c r="F62" s="35" t="s">
        <v>20</v>
      </c>
      <c r="G62" s="42"/>
      <c r="H62" s="41">
        <f t="shared" si="16"/>
        <v>0</v>
      </c>
      <c r="I62" s="41">
        <f t="shared" si="17"/>
        <v>0</v>
      </c>
      <c r="J62" s="61">
        <f t="shared" si="18"/>
        <v>0</v>
      </c>
      <c r="O62" s="70"/>
    </row>
    <row r="63" spans="1:15" s="3" customFormat="1" ht="80.25" customHeight="1">
      <c r="A63" s="60">
        <v>49</v>
      </c>
      <c r="B63" s="14" t="s">
        <v>29</v>
      </c>
      <c r="C63" s="73" t="s">
        <v>79</v>
      </c>
      <c r="D63" s="6">
        <v>1</v>
      </c>
      <c r="E63" s="46" t="s">
        <v>80</v>
      </c>
      <c r="F63" s="35" t="s">
        <v>20</v>
      </c>
      <c r="G63" s="42"/>
      <c r="H63" s="41">
        <f t="shared" si="16"/>
        <v>0</v>
      </c>
      <c r="I63" s="41">
        <f t="shared" si="17"/>
        <v>0</v>
      </c>
      <c r="J63" s="61">
        <f t="shared" si="18"/>
        <v>0</v>
      </c>
      <c r="K63" s="114"/>
      <c r="L63" s="115"/>
      <c r="M63" s="115"/>
      <c r="O63" s="70"/>
    </row>
    <row r="64" spans="1:15" s="3" customFormat="1" ht="91.5" customHeight="1">
      <c r="A64" s="59">
        <v>50</v>
      </c>
      <c r="B64" s="71" t="s">
        <v>29</v>
      </c>
      <c r="C64" s="75" t="s">
        <v>81</v>
      </c>
      <c r="D64" s="72">
        <v>2</v>
      </c>
      <c r="E64" s="5" t="s">
        <v>19</v>
      </c>
      <c r="F64" s="35" t="s">
        <v>20</v>
      </c>
      <c r="G64" s="42"/>
      <c r="H64" s="41">
        <f t="shared" si="16"/>
        <v>0</v>
      </c>
      <c r="I64" s="41">
        <f t="shared" si="17"/>
        <v>0</v>
      </c>
      <c r="J64" s="61">
        <f t="shared" si="18"/>
        <v>0</v>
      </c>
      <c r="O64" s="70"/>
    </row>
    <row r="65" spans="1:15" s="3" customFormat="1" ht="85.5" customHeight="1">
      <c r="A65" s="60">
        <v>51</v>
      </c>
      <c r="B65" s="71" t="s">
        <v>29</v>
      </c>
      <c r="C65" s="75" t="s">
        <v>82</v>
      </c>
      <c r="D65" s="72">
        <v>1</v>
      </c>
      <c r="E65" s="5" t="s">
        <v>19</v>
      </c>
      <c r="F65" s="35" t="s">
        <v>20</v>
      </c>
      <c r="G65" s="42"/>
      <c r="H65" s="41">
        <f t="shared" si="16"/>
        <v>0</v>
      </c>
      <c r="I65" s="41">
        <f t="shared" si="17"/>
        <v>0</v>
      </c>
      <c r="J65" s="61">
        <f t="shared" si="18"/>
        <v>0</v>
      </c>
      <c r="O65" s="70"/>
    </row>
    <row r="66" spans="1:15" s="3" customFormat="1" ht="92.25" customHeight="1">
      <c r="A66" s="59">
        <v>52</v>
      </c>
      <c r="B66" s="14" t="s">
        <v>55</v>
      </c>
      <c r="C66" s="74" t="s">
        <v>83</v>
      </c>
      <c r="D66" s="6">
        <v>1</v>
      </c>
      <c r="E66" s="5" t="s">
        <v>19</v>
      </c>
      <c r="F66" s="35" t="s">
        <v>20</v>
      </c>
      <c r="G66" s="42"/>
      <c r="H66" s="41">
        <f t="shared" si="16"/>
        <v>0</v>
      </c>
      <c r="I66" s="41">
        <f t="shared" si="17"/>
        <v>0</v>
      </c>
      <c r="J66" s="61">
        <f t="shared" si="18"/>
        <v>0</v>
      </c>
      <c r="O66" s="70"/>
    </row>
    <row r="67" spans="1:10" s="3" customFormat="1" ht="36" customHeight="1" thickBot="1">
      <c r="A67" s="87" t="s">
        <v>84</v>
      </c>
      <c r="B67" s="88"/>
      <c r="C67" s="88"/>
      <c r="D67" s="88"/>
      <c r="E67" s="88"/>
      <c r="F67" s="88"/>
      <c r="G67" s="88"/>
      <c r="H67" s="88"/>
      <c r="I67" s="88"/>
      <c r="J67" s="89"/>
    </row>
    <row r="68" spans="1:10" s="3" customFormat="1" ht="78.75">
      <c r="A68" s="60">
        <v>53</v>
      </c>
      <c r="B68" s="14" t="s">
        <v>29</v>
      </c>
      <c r="C68" s="33" t="s">
        <v>85</v>
      </c>
      <c r="D68" s="5">
        <v>4</v>
      </c>
      <c r="E68" s="11" t="s">
        <v>19</v>
      </c>
      <c r="F68" s="35" t="s">
        <v>20</v>
      </c>
      <c r="G68" s="42"/>
      <c r="H68" s="41">
        <f aca="true" t="shared" si="19" ref="H68:H80">G68*D68</f>
        <v>0</v>
      </c>
      <c r="I68" s="41">
        <f aca="true" t="shared" si="20" ref="I68:I76">H68*0.21</f>
        <v>0</v>
      </c>
      <c r="J68" s="61">
        <f aca="true" t="shared" si="21" ref="J68:J76">SUM(H68:I68)</f>
        <v>0</v>
      </c>
    </row>
    <row r="69" spans="1:10" s="3" customFormat="1" ht="78.75">
      <c r="A69" s="60">
        <v>54</v>
      </c>
      <c r="B69" s="14" t="s">
        <v>29</v>
      </c>
      <c r="C69" s="33" t="s">
        <v>86</v>
      </c>
      <c r="D69" s="5">
        <v>4</v>
      </c>
      <c r="E69" s="11" t="s">
        <v>19</v>
      </c>
      <c r="F69" s="35" t="s">
        <v>20</v>
      </c>
      <c r="G69" s="42"/>
      <c r="H69" s="41">
        <f t="shared" si="19"/>
        <v>0</v>
      </c>
      <c r="I69" s="41">
        <f t="shared" si="20"/>
        <v>0</v>
      </c>
      <c r="J69" s="61">
        <f t="shared" si="21"/>
        <v>0</v>
      </c>
    </row>
    <row r="70" spans="1:10" s="3" customFormat="1" ht="79.5" thickBot="1">
      <c r="A70" s="60">
        <v>55</v>
      </c>
      <c r="B70" s="14" t="s">
        <v>29</v>
      </c>
      <c r="C70" s="33" t="s">
        <v>87</v>
      </c>
      <c r="D70" s="5">
        <v>1</v>
      </c>
      <c r="E70" s="11" t="s">
        <v>19</v>
      </c>
      <c r="F70" s="35" t="s">
        <v>20</v>
      </c>
      <c r="G70" s="42"/>
      <c r="H70" s="41">
        <f t="shared" si="19"/>
        <v>0</v>
      </c>
      <c r="I70" s="41">
        <f t="shared" si="20"/>
        <v>0</v>
      </c>
      <c r="J70" s="61">
        <f t="shared" si="21"/>
        <v>0</v>
      </c>
    </row>
    <row r="71" spans="1:10" s="3" customFormat="1" ht="78.75">
      <c r="A71" s="60">
        <v>56</v>
      </c>
      <c r="B71" s="14" t="s">
        <v>88</v>
      </c>
      <c r="C71" s="33" t="s">
        <v>89</v>
      </c>
      <c r="D71" s="5">
        <v>4</v>
      </c>
      <c r="E71" s="11" t="s">
        <v>19</v>
      </c>
      <c r="F71" s="35" t="s">
        <v>20</v>
      </c>
      <c r="G71" s="42"/>
      <c r="H71" s="41">
        <f t="shared" si="19"/>
        <v>0</v>
      </c>
      <c r="I71" s="41">
        <f t="shared" si="20"/>
        <v>0</v>
      </c>
      <c r="J71" s="61">
        <f t="shared" si="21"/>
        <v>0</v>
      </c>
    </row>
    <row r="72" spans="1:10" s="3" customFormat="1" ht="78.75">
      <c r="A72" s="60">
        <v>57</v>
      </c>
      <c r="B72" s="14" t="s">
        <v>88</v>
      </c>
      <c r="C72" s="33" t="s">
        <v>90</v>
      </c>
      <c r="D72" s="5">
        <v>4</v>
      </c>
      <c r="E72" s="11" t="s">
        <v>19</v>
      </c>
      <c r="F72" s="35" t="s">
        <v>20</v>
      </c>
      <c r="G72" s="42"/>
      <c r="H72" s="41">
        <f t="shared" si="19"/>
        <v>0</v>
      </c>
      <c r="I72" s="41">
        <f t="shared" si="20"/>
        <v>0</v>
      </c>
      <c r="J72" s="61">
        <f t="shared" si="21"/>
        <v>0</v>
      </c>
    </row>
    <row r="73" spans="1:10" s="3" customFormat="1" ht="78.75">
      <c r="A73" s="60">
        <v>58</v>
      </c>
      <c r="B73" s="14" t="s">
        <v>65</v>
      </c>
      <c r="C73" s="33" t="s">
        <v>66</v>
      </c>
      <c r="D73" s="6">
        <v>2</v>
      </c>
      <c r="E73" s="11" t="s">
        <v>19</v>
      </c>
      <c r="F73" s="35" t="s">
        <v>20</v>
      </c>
      <c r="G73" s="42"/>
      <c r="H73" s="41">
        <f t="shared" si="19"/>
        <v>0</v>
      </c>
      <c r="I73" s="41">
        <f t="shared" si="20"/>
        <v>0</v>
      </c>
      <c r="J73" s="61">
        <f t="shared" si="21"/>
        <v>0</v>
      </c>
    </row>
    <row r="74" spans="1:10" s="3" customFormat="1" ht="78.75">
      <c r="A74" s="60">
        <v>59</v>
      </c>
      <c r="B74" s="14" t="s">
        <v>65</v>
      </c>
      <c r="C74" s="33" t="s">
        <v>91</v>
      </c>
      <c r="D74" s="6">
        <v>1</v>
      </c>
      <c r="E74" s="46" t="s">
        <v>80</v>
      </c>
      <c r="F74" s="35" t="s">
        <v>20</v>
      </c>
      <c r="G74" s="42"/>
      <c r="H74" s="41">
        <f t="shared" si="19"/>
        <v>0</v>
      </c>
      <c r="I74" s="41">
        <f t="shared" si="20"/>
        <v>0</v>
      </c>
      <c r="J74" s="61">
        <f t="shared" si="21"/>
        <v>0</v>
      </c>
    </row>
    <row r="75" spans="1:10" s="3" customFormat="1" ht="78.75">
      <c r="A75" s="60">
        <v>60</v>
      </c>
      <c r="B75" s="14" t="s">
        <v>92</v>
      </c>
      <c r="C75" s="33" t="s">
        <v>105</v>
      </c>
      <c r="D75" s="6">
        <v>1</v>
      </c>
      <c r="E75" s="5" t="s">
        <v>19</v>
      </c>
      <c r="F75" s="35" t="s">
        <v>20</v>
      </c>
      <c r="G75" s="42"/>
      <c r="H75" s="41">
        <f t="shared" si="19"/>
        <v>0</v>
      </c>
      <c r="I75" s="41">
        <f t="shared" si="20"/>
        <v>0</v>
      </c>
      <c r="J75" s="61">
        <f t="shared" si="21"/>
        <v>0</v>
      </c>
    </row>
    <row r="76" spans="1:10" s="3" customFormat="1" ht="78.75">
      <c r="A76" s="60">
        <v>61</v>
      </c>
      <c r="B76" s="14" t="s">
        <v>93</v>
      </c>
      <c r="C76" s="33" t="s">
        <v>106</v>
      </c>
      <c r="D76" s="6">
        <v>2</v>
      </c>
      <c r="E76" s="5" t="s">
        <v>19</v>
      </c>
      <c r="F76" s="35" t="s">
        <v>20</v>
      </c>
      <c r="G76" s="42"/>
      <c r="H76" s="41">
        <f t="shared" si="19"/>
        <v>0</v>
      </c>
      <c r="I76" s="41">
        <f t="shared" si="20"/>
        <v>0</v>
      </c>
      <c r="J76" s="61">
        <f t="shared" si="21"/>
        <v>0</v>
      </c>
    </row>
    <row r="77" spans="1:10" s="3" customFormat="1" ht="78.75">
      <c r="A77" s="60">
        <v>62</v>
      </c>
      <c r="B77" s="14" t="s">
        <v>94</v>
      </c>
      <c r="C77" s="33" t="s">
        <v>95</v>
      </c>
      <c r="D77" s="6">
        <v>1</v>
      </c>
      <c r="E77" s="11" t="s">
        <v>19</v>
      </c>
      <c r="F77" s="35" t="s">
        <v>20</v>
      </c>
      <c r="G77" s="42"/>
      <c r="H77" s="41">
        <f t="shared" si="19"/>
        <v>0</v>
      </c>
      <c r="I77" s="41">
        <f aca="true" t="shared" si="22" ref="I77:I80">H77*0.21</f>
        <v>0</v>
      </c>
      <c r="J77" s="61">
        <f aca="true" t="shared" si="23" ref="J77:J80">SUM(H77:I77)</f>
        <v>0</v>
      </c>
    </row>
    <row r="78" spans="1:10" s="3" customFormat="1" ht="78.75">
      <c r="A78" s="60">
        <v>63</v>
      </c>
      <c r="B78" s="14" t="s">
        <v>96</v>
      </c>
      <c r="C78" s="33" t="s">
        <v>68</v>
      </c>
      <c r="D78" s="6">
        <v>5</v>
      </c>
      <c r="E78" s="46" t="s">
        <v>80</v>
      </c>
      <c r="F78" s="35" t="s">
        <v>20</v>
      </c>
      <c r="G78" s="42"/>
      <c r="H78" s="41">
        <f t="shared" si="19"/>
        <v>0</v>
      </c>
      <c r="I78" s="41">
        <f t="shared" si="22"/>
        <v>0</v>
      </c>
      <c r="J78" s="61">
        <f t="shared" si="23"/>
        <v>0</v>
      </c>
    </row>
    <row r="79" spans="1:10" s="3" customFormat="1" ht="78.75">
      <c r="A79" s="60">
        <v>64</v>
      </c>
      <c r="B79" s="14" t="s">
        <v>72</v>
      </c>
      <c r="C79" s="33" t="s">
        <v>73</v>
      </c>
      <c r="D79" s="6">
        <v>1</v>
      </c>
      <c r="E79" s="5" t="s">
        <v>19</v>
      </c>
      <c r="F79" s="35" t="s">
        <v>20</v>
      </c>
      <c r="G79" s="42"/>
      <c r="H79" s="41">
        <f t="shared" si="19"/>
        <v>0</v>
      </c>
      <c r="I79" s="41">
        <f t="shared" si="22"/>
        <v>0</v>
      </c>
      <c r="J79" s="61">
        <f t="shared" si="23"/>
        <v>0</v>
      </c>
    </row>
    <row r="80" spans="1:10" s="3" customFormat="1" ht="79.5" thickBot="1">
      <c r="A80" s="60">
        <v>65</v>
      </c>
      <c r="B80" s="14" t="s">
        <v>74</v>
      </c>
      <c r="C80" s="33" t="s">
        <v>75</v>
      </c>
      <c r="D80" s="5">
        <v>3</v>
      </c>
      <c r="E80" s="5" t="s">
        <v>19</v>
      </c>
      <c r="F80" s="35" t="s">
        <v>20</v>
      </c>
      <c r="G80" s="42"/>
      <c r="H80" s="41">
        <f t="shared" si="19"/>
        <v>0</v>
      </c>
      <c r="I80" s="41">
        <f t="shared" si="22"/>
        <v>0</v>
      </c>
      <c r="J80" s="61">
        <f t="shared" si="23"/>
        <v>0</v>
      </c>
    </row>
    <row r="81" spans="1:10" s="3" customFormat="1" ht="19.5" customHeight="1" thickBot="1" thickTop="1">
      <c r="A81" s="64"/>
      <c r="B81" s="116" t="s">
        <v>97</v>
      </c>
      <c r="C81" s="116"/>
      <c r="D81" s="116"/>
      <c r="E81" s="116"/>
      <c r="F81" s="116"/>
      <c r="G81" s="116"/>
      <c r="H81" s="65">
        <f>SUM(H11:H17,H19:H26,H28:H43,H45:H54,H56:H66,H68:H80)</f>
        <v>0</v>
      </c>
      <c r="I81" s="65">
        <f>SUM(I11:I17,I19:I26,I28:I43,I45:I54,I56:I66,I68:I80)</f>
        <v>0</v>
      </c>
      <c r="J81" s="66">
        <f>SUM(J11:J17,J19:J26,J28:J43,J45:J54,J56:J66,J68:J80)</f>
        <v>0</v>
      </c>
    </row>
  </sheetData>
  <sheetProtection algorithmName="SHA-512" hashValue="x451LrY+qGGb3ZGfEEtC0Zi7cheKeEd000VPs097W08W1QuOEyvkYZ+eva/K+642nr56uOBYIJze29PfdgSd6w==" saltValue="IMaAP38RtG4uALcNhWu+Vg==" spinCount="100000" sheet="1" objects="1" scenarios="1"/>
  <mergeCells count="22">
    <mergeCell ref="E8:E9"/>
    <mergeCell ref="K63:M63"/>
    <mergeCell ref="B81:G81"/>
    <mergeCell ref="A18:J18"/>
    <mergeCell ref="A27:J27"/>
    <mergeCell ref="A44:J44"/>
    <mergeCell ref="A4:J4"/>
    <mergeCell ref="A5:J5"/>
    <mergeCell ref="A55:J55"/>
    <mergeCell ref="A67:J67"/>
    <mergeCell ref="A1:J1"/>
    <mergeCell ref="A10:J10"/>
    <mergeCell ref="A8:A9"/>
    <mergeCell ref="B8:B9"/>
    <mergeCell ref="C8:C9"/>
    <mergeCell ref="H8:H9"/>
    <mergeCell ref="J8:J9"/>
    <mergeCell ref="I8:I9"/>
    <mergeCell ref="D8:D9"/>
    <mergeCell ref="A6:J6"/>
    <mergeCell ref="A7:J7"/>
    <mergeCell ref="A2:J3"/>
  </mergeCells>
  <printOptions/>
  <pageMargins left="0.2362204724409449" right="0.2362204724409449" top="0.35433070866141736" bottom="0.35433070866141736" header="0" footer="0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91748030976C49A193954CB3279090" ma:contentTypeVersion="2" ma:contentTypeDescription="Vytvoří nový dokument" ma:contentTypeScope="" ma:versionID="614bc0d49ab8297b0e156f556b6a67fe">
  <xsd:schema xmlns:xsd="http://www.w3.org/2001/XMLSchema" xmlns:xs="http://www.w3.org/2001/XMLSchema" xmlns:p="http://schemas.microsoft.com/office/2006/metadata/properties" xmlns:ns2="d64b62dc-36e9-4e5d-85f8-d1c113d11751" targetNamespace="http://schemas.microsoft.com/office/2006/metadata/properties" ma:root="true" ma:fieldsID="c991c33b59b14eacacedd9543e2ed462" ns2:_="">
    <xsd:import namespace="d64b62dc-36e9-4e5d-85f8-d1c113d117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b62dc-36e9-4e5d-85f8-d1c113d117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AA838E-E5D6-4372-8898-1E5F550EB4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7F646F-3505-4B12-BDE0-3416C8B94155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d64b62dc-36e9-4e5d-85f8-d1c113d1175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893EF78-FAFB-4BE8-8CE8-00834EFF2D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4b62dc-36e9-4e5d-85f8-d1c113d117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Danihelková Eva, Mgr.</dc:creator>
  <cp:keywords/>
  <dc:description/>
  <cp:lastModifiedBy>Barthellová Gabriela, Ing. DiS</cp:lastModifiedBy>
  <dcterms:created xsi:type="dcterms:W3CDTF">2018-06-08T07:37:31Z</dcterms:created>
  <dcterms:modified xsi:type="dcterms:W3CDTF">2021-05-07T11:49:10Z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0x0101009F91748030976C49A193954CB3279090</vt:lpwstr>
  </property>
</Properties>
</file>